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99_勤怠管理表\"/>
    </mc:Choice>
  </mc:AlternateContent>
  <bookViews>
    <workbookView xWindow="0" yWindow="0" windowWidth="18870" windowHeight="7635"/>
  </bookViews>
  <sheets>
    <sheet name="周" sheetId="1" r:id="rId1"/>
    <sheet name="陳" sheetId="4" r:id="rId2"/>
    <sheet name="張" sheetId="5" r:id="rId3"/>
  </sheets>
  <calcPr calcId="162913" calcMode="autoNoTable"/>
  <customWorkbookViews>
    <customWorkbookView name="堀口 一樹 DK. - 個人用ビュー" guid="{CCD8013B-1C06-4D71-8D92-16CE083A7675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23" i="1"/>
  <c r="H22" i="1"/>
  <c r="H21" i="1"/>
  <c r="H20" i="1"/>
  <c r="H31" i="5"/>
  <c r="H34" i="5"/>
  <c r="H27" i="5"/>
  <c r="H23" i="5"/>
  <c r="H22" i="5"/>
  <c r="H21" i="5"/>
  <c r="H19" i="5"/>
  <c r="H24" i="4"/>
  <c r="H30" i="4" l="1"/>
  <c r="H28" i="4"/>
  <c r="H27" i="4"/>
  <c r="H4" i="1" l="1"/>
  <c r="B34" i="5" l="1"/>
  <c r="C34" i="5" s="1"/>
  <c r="B33" i="5"/>
  <c r="C33" i="5" s="1"/>
  <c r="B32" i="5"/>
  <c r="C32" i="5" s="1"/>
  <c r="B31" i="5"/>
  <c r="C31" i="5" s="1"/>
  <c r="H30" i="5"/>
  <c r="B30" i="5"/>
  <c r="C30" i="5" s="1"/>
  <c r="H29" i="5"/>
  <c r="B29" i="5"/>
  <c r="C29" i="5" s="1"/>
  <c r="H28" i="5"/>
  <c r="B28" i="5"/>
  <c r="C28" i="5" s="1"/>
  <c r="B27" i="5"/>
  <c r="C27" i="5" s="1"/>
  <c r="B26" i="5"/>
  <c r="C26" i="5" s="1"/>
  <c r="B25" i="5"/>
  <c r="C25" i="5" s="1"/>
  <c r="H24" i="5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H17" i="5"/>
  <c r="B17" i="5"/>
  <c r="C17" i="5" s="1"/>
  <c r="H16" i="5"/>
  <c r="B16" i="5"/>
  <c r="C16" i="5" s="1"/>
  <c r="H15" i="5"/>
  <c r="B15" i="5"/>
  <c r="C15" i="5" s="1"/>
  <c r="H14" i="5"/>
  <c r="B14" i="5"/>
  <c r="C14" i="5" s="1"/>
  <c r="H13" i="5"/>
  <c r="B13" i="5"/>
  <c r="C13" i="5" s="1"/>
  <c r="B12" i="5"/>
  <c r="C12" i="5" s="1"/>
  <c r="B11" i="5"/>
  <c r="C11" i="5" s="1"/>
  <c r="H10" i="5"/>
  <c r="B10" i="5"/>
  <c r="C10" i="5" s="1"/>
  <c r="H9" i="5"/>
  <c r="B9" i="5"/>
  <c r="C9" i="5" s="1"/>
  <c r="H8" i="5"/>
  <c r="B8" i="5"/>
  <c r="C8" i="5" s="1"/>
  <c r="H7" i="5"/>
  <c r="B7" i="5"/>
  <c r="C7" i="5" s="1"/>
  <c r="H6" i="5"/>
  <c r="B6" i="5"/>
  <c r="C6" i="5" s="1"/>
  <c r="B5" i="5"/>
  <c r="C5" i="5" s="1"/>
  <c r="B4" i="5"/>
  <c r="C4" i="5" s="1"/>
  <c r="H34" i="4"/>
  <c r="C34" i="4"/>
  <c r="B34" i="4"/>
  <c r="C33" i="4"/>
  <c r="B33" i="4"/>
  <c r="B32" i="4"/>
  <c r="C32" i="4" s="1"/>
  <c r="H31" i="4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H23" i="4"/>
  <c r="B23" i="4"/>
  <c r="C23" i="4" s="1"/>
  <c r="H22" i="4"/>
  <c r="C22" i="4"/>
  <c r="B22" i="4"/>
  <c r="H21" i="4"/>
  <c r="B21" i="4"/>
  <c r="C21" i="4" s="1"/>
  <c r="H20" i="4"/>
  <c r="C20" i="4"/>
  <c r="B20" i="4"/>
  <c r="B19" i="4"/>
  <c r="C19" i="4" s="1"/>
  <c r="B18" i="4"/>
  <c r="C18" i="4" s="1"/>
  <c r="H17" i="4"/>
  <c r="B17" i="4"/>
  <c r="C17" i="4" s="1"/>
  <c r="H16" i="4"/>
  <c r="B16" i="4"/>
  <c r="C16" i="4" s="1"/>
  <c r="H15" i="4"/>
  <c r="B15" i="4"/>
  <c r="C15" i="4" s="1"/>
  <c r="H14" i="4"/>
  <c r="B14" i="4"/>
  <c r="C14" i="4" s="1"/>
  <c r="H13" i="4"/>
  <c r="B13" i="4"/>
  <c r="C13" i="4" s="1"/>
  <c r="B12" i="4"/>
  <c r="C12" i="4" s="1"/>
  <c r="B11" i="4"/>
  <c r="C11" i="4" s="1"/>
  <c r="H10" i="4"/>
  <c r="B10" i="4"/>
  <c r="C10" i="4" s="1"/>
  <c r="H9" i="4"/>
  <c r="B9" i="4"/>
  <c r="C9" i="4" s="1"/>
  <c r="H8" i="4"/>
  <c r="B8" i="4"/>
  <c r="C8" i="4" s="1"/>
  <c r="H7" i="4"/>
  <c r="B7" i="4"/>
  <c r="C7" i="4" s="1"/>
  <c r="H6" i="4"/>
  <c r="B6" i="4"/>
  <c r="C6" i="4" s="1"/>
  <c r="B5" i="4"/>
  <c r="C5" i="4" s="1"/>
  <c r="C4" i="4"/>
  <c r="B4" i="4"/>
  <c r="H34" i="1"/>
  <c r="B34" i="1"/>
  <c r="C34" i="1" s="1"/>
  <c r="H36" i="5" l="1"/>
  <c r="H36" i="4"/>
  <c r="H31" i="1"/>
  <c r="H30" i="1"/>
  <c r="H29" i="1"/>
  <c r="H28" i="1"/>
  <c r="H27" i="1"/>
  <c r="H24" i="1"/>
  <c r="H17" i="1"/>
  <c r="H16" i="1"/>
  <c r="H15" i="1"/>
  <c r="H14" i="1"/>
  <c r="H13" i="1"/>
  <c r="H7" i="1"/>
  <c r="H6" i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H10" i="1" l="1"/>
  <c r="H9" i="1"/>
  <c r="H8" i="1"/>
  <c r="H36" i="1" l="1"/>
</calcChain>
</file>

<file path=xl/sharedStrings.xml><?xml version="1.0" encoding="utf-8"?>
<sst xmlns="http://schemas.openxmlformats.org/spreadsheetml/2006/main" count="55" uniqueCount="29">
  <si>
    <t>昼休憩</t>
    <rPh sb="0" eb="1">
      <t>ヒル</t>
    </rPh>
    <rPh sb="1" eb="3">
      <t>キュウケイ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</si>
  <si>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</si>
  <si>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</si>
  <si>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実稼働時間</t>
    <rPh sb="0" eb="1">
      <t>ジツ</t>
    </rPh>
    <rPh sb="1" eb="3">
      <t>カドウ</t>
    </rPh>
    <rPh sb="3" eb="5">
      <t>ジカン</t>
    </rPh>
    <phoneticPr fontId="2"/>
  </si>
  <si>
    <t>計算（合計）</t>
    <rPh sb="0" eb="2">
      <t>ケイサン</t>
    </rPh>
    <rPh sb="3" eb="5">
      <t>ゴウケイ</t>
    </rPh>
    <phoneticPr fontId="2"/>
  </si>
  <si>
    <t>備考</t>
    <rPh sb="0" eb="2">
      <t>ビコウ</t>
    </rPh>
    <phoneticPr fontId="2"/>
  </si>
  <si>
    <t>名前：周</t>
    <rPh sb="0" eb="2">
      <t>ナマエ</t>
    </rPh>
    <rPh sb="3" eb="4">
      <t>シュウ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</si>
  <si>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</si>
  <si>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</si>
  <si>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海の日</t>
    <phoneticPr fontId="2"/>
  </si>
  <si>
    <t>名前：張</t>
    <rPh sb="0" eb="2">
      <t>ナマエ</t>
    </rPh>
    <phoneticPr fontId="2"/>
  </si>
  <si>
    <t>名前：陳</t>
    <rPh sb="0" eb="2">
      <t>ナマエ</t>
    </rPh>
    <phoneticPr fontId="2"/>
  </si>
  <si>
    <t>6月分加算</t>
    <rPh sb="1" eb="2">
      <t>ガツ</t>
    </rPh>
    <rPh sb="2" eb="3">
      <t>ブン</t>
    </rPh>
    <rPh sb="3" eb="5">
      <t>カサン</t>
    </rPh>
    <phoneticPr fontId="2"/>
  </si>
  <si>
    <t/>
  </si>
  <si>
    <t>自社業務</t>
    <rPh sb="0" eb="2">
      <t>ジシャ</t>
    </rPh>
    <rPh sb="2" eb="4">
      <t>ギョウム</t>
    </rPh>
    <phoneticPr fontId="2"/>
  </si>
  <si>
    <t>病院行くため</t>
    <rPh sb="0" eb="2">
      <t>ビョウイン</t>
    </rPh>
    <rPh sb="2" eb="3">
      <t>イ</t>
    </rPh>
    <phoneticPr fontId="2"/>
  </si>
  <si>
    <t>3日休可能</t>
    <rPh sb="1" eb="2">
      <t>ニチ</t>
    </rPh>
    <rPh sb="2" eb="3">
      <t>キュウ</t>
    </rPh>
    <rPh sb="3" eb="5">
      <t>カノウ</t>
    </rPh>
    <phoneticPr fontId="2"/>
  </si>
  <si>
    <t>32:30:00</t>
    <phoneticPr fontId="2"/>
  </si>
  <si>
    <t>24:00:00</t>
    <phoneticPr fontId="2"/>
  </si>
  <si>
    <t>25:00:00</t>
    <phoneticPr fontId="2"/>
  </si>
  <si>
    <t>16の振休</t>
    <rPh sb="3" eb="5">
      <t>フリキュウ</t>
    </rPh>
    <phoneticPr fontId="2"/>
  </si>
  <si>
    <t>10-19：30</t>
    <phoneticPr fontId="2"/>
  </si>
  <si>
    <t>17振休予定</t>
    <rPh sb="2" eb="4">
      <t>フリキュウ</t>
    </rPh>
    <rPh sb="4" eb="6">
      <t>ヨテイ</t>
    </rPh>
    <phoneticPr fontId="2"/>
  </si>
  <si>
    <t>32:45:00</t>
    <phoneticPr fontId="2"/>
  </si>
  <si>
    <t>8:45まで</t>
    <phoneticPr fontId="2"/>
  </si>
  <si>
    <t>1の振休</t>
    <rPh sb="2" eb="4">
      <t>フリキュウ</t>
    </rPh>
    <phoneticPr fontId="2"/>
  </si>
  <si>
    <t>33:45:00</t>
    <phoneticPr fontId="2"/>
  </si>
  <si>
    <t>明け休</t>
    <rPh sb="0" eb="1">
      <t>ア</t>
    </rPh>
    <rPh sb="2" eb="3">
      <t>キュウ</t>
    </rPh>
    <phoneticPr fontId="2"/>
  </si>
  <si>
    <t>年休</t>
    <rPh sb="0" eb="2">
      <t>ネンキュウ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</si>
</sst>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;@"/>
    <numFmt numFmtId="177" formatCode="[h]:mm"/>
    <numFmt numFmtId="178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41"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showGridLines="0" tabSelected="1" zoomScaleNormal="10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1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1" x14ac:dyDescent="0.4">
      <c r="B3" s="29" t="s">
        <v>6</v>
      </c>
      <c r="C3" s="29"/>
      <c r="D3" s="7" t="s">
        <v>1</v>
      </c>
      <c r="E3" s="30" t="s">
        <v>0</v>
      </c>
      <c r="F3" s="31"/>
      <c r="G3" s="2" t="s">
        <v>2</v>
      </c>
      <c r="H3" s="2" t="s">
        <v>3</v>
      </c>
      <c r="I3" s="29" t="s">
        <v>5</v>
      </c>
      <c r="J3" s="29"/>
    </row>
    <row r="4" spans="2:11" x14ac:dyDescent="0.4">
      <c r="B4" s="6">
        <f>DATE( $B$2, $D$2, ROW()-3)</f>
        <v>45108</v>
      </c>
      <c r="C4" s="17">
        <f>B4</f>
        <v>45108</v>
      </c>
      <c r="D4" s="1">
        <v>0.40625</v>
      </c>
      <c r="E4" s="1">
        <v>0</v>
      </c>
      <c r="F4" s="1">
        <v>0</v>
      </c>
      <c r="G4" s="1">
        <v>0.70833333333333337</v>
      </c>
      <c r="H4" s="4">
        <f t="shared" ref="H4:H10" si="0">G4-(F4-E4)-D4</f>
        <v>0.30208333333333337</v>
      </c>
      <c r="I4" s="24"/>
      <c r="J4" s="24"/>
    </row>
    <row r="5" spans="2:11" x14ac:dyDescent="0.4">
      <c r="B5" s="6">
        <f t="shared" ref="B5:B34" si="1">DATE( $B$2, $D$2, ROW()-3)</f>
        <v>45109</v>
      </c>
      <c r="C5" s="17">
        <f t="shared" ref="C5:C33" si="2">B5</f>
        <v>45109</v>
      </c>
      <c r="D5" s="1"/>
      <c r="E5" s="1"/>
      <c r="F5" s="1"/>
      <c r="G5" s="1"/>
      <c r="H5" s="4"/>
      <c r="I5" s="24"/>
      <c r="J5" s="24"/>
    </row>
    <row r="6" spans="2:11" x14ac:dyDescent="0.4">
      <c r="B6" s="6">
        <f t="shared" si="1"/>
        <v>45110</v>
      </c>
      <c r="C6" s="9">
        <f t="shared" si="2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si="0"/>
        <v>0.34375000000000006</v>
      </c>
      <c r="I6" s="24"/>
      <c r="J6" s="24"/>
    </row>
    <row r="7" spans="2:11" x14ac:dyDescent="0.4">
      <c r="B7" s="6">
        <f t="shared" si="1"/>
        <v>45111</v>
      </c>
      <c r="C7" s="9">
        <f t="shared" si="2"/>
        <v>45111</v>
      </c>
      <c r="D7" s="1">
        <v>0.36458333333333331</v>
      </c>
      <c r="E7" s="1">
        <v>0.5</v>
      </c>
      <c r="F7" s="1">
        <v>0.54166666666666663</v>
      </c>
      <c r="G7" s="10">
        <v>0.78125</v>
      </c>
      <c r="H7" s="4">
        <f t="shared" si="0"/>
        <v>0.37500000000000006</v>
      </c>
      <c r="I7" s="24"/>
      <c r="J7" s="24"/>
    </row>
    <row r="8" spans="2:11" x14ac:dyDescent="0.4">
      <c r="B8" s="6">
        <f t="shared" si="1"/>
        <v>45112</v>
      </c>
      <c r="C8" s="9">
        <f t="shared" si="2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0"/>
        <v>0.36458333333333343</v>
      </c>
      <c r="I8" s="24"/>
      <c r="J8" s="24"/>
    </row>
    <row r="9" spans="2:11" x14ac:dyDescent="0.4">
      <c r="B9" s="6">
        <f t="shared" si="1"/>
        <v>45113</v>
      </c>
      <c r="C9" s="9">
        <f t="shared" si="2"/>
        <v>45113</v>
      </c>
      <c r="D9" s="1">
        <v>0.35416666666666669</v>
      </c>
      <c r="E9" s="1">
        <v>0.5</v>
      </c>
      <c r="F9" s="1">
        <v>0.54166666666666663</v>
      </c>
      <c r="G9" s="10">
        <v>0.75</v>
      </c>
      <c r="H9" s="4">
        <f t="shared" si="0"/>
        <v>0.35416666666666669</v>
      </c>
      <c r="I9" s="24"/>
      <c r="J9" s="24"/>
    </row>
    <row r="10" spans="2:11" x14ac:dyDescent="0.4">
      <c r="B10" s="6">
        <f t="shared" si="1"/>
        <v>45114</v>
      </c>
      <c r="C10" s="9">
        <f t="shared" si="2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0"/>
        <v>0.39583333333333343</v>
      </c>
      <c r="I10" s="24"/>
      <c r="J10" s="24"/>
    </row>
    <row r="11" spans="2:11" x14ac:dyDescent="0.4">
      <c r="B11" s="6">
        <f t="shared" si="1"/>
        <v>45115</v>
      </c>
      <c r="C11" s="17">
        <f t="shared" si="2"/>
        <v>45115</v>
      </c>
      <c r="D11" s="1"/>
      <c r="E11" s="1"/>
      <c r="F11" s="1"/>
      <c r="G11" s="1"/>
      <c r="H11" s="4"/>
      <c r="I11" s="24"/>
      <c r="J11" s="24"/>
    </row>
    <row r="12" spans="2:11" x14ac:dyDescent="0.4">
      <c r="B12" s="6">
        <f t="shared" si="1"/>
        <v>45116</v>
      </c>
      <c r="C12" s="17">
        <f t="shared" si="2"/>
        <v>45116</v>
      </c>
      <c r="D12" s="1"/>
      <c r="E12" s="1"/>
      <c r="F12" s="1"/>
      <c r="G12" s="1"/>
      <c r="H12" s="4"/>
      <c r="I12" s="24"/>
      <c r="J12" s="24"/>
    </row>
    <row r="13" spans="2:11" x14ac:dyDescent="0.4">
      <c r="B13" s="6">
        <f t="shared" si="1"/>
        <v>45117</v>
      </c>
      <c r="C13" s="9">
        <f t="shared" si="2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4"/>
      <c r="J13" s="24"/>
    </row>
    <row r="14" spans="2:11" x14ac:dyDescent="0.4">
      <c r="B14" s="6">
        <f t="shared" si="1"/>
        <v>45118</v>
      </c>
      <c r="C14" s="9">
        <f t="shared" si="2"/>
        <v>45118</v>
      </c>
      <c r="D14" s="1">
        <v>0.36458333333333331</v>
      </c>
      <c r="E14" s="1">
        <v>0.5</v>
      </c>
      <c r="F14" s="1">
        <v>0.54166666666666663</v>
      </c>
      <c r="G14" s="10">
        <v>0.86458333333333337</v>
      </c>
      <c r="H14" s="4">
        <f t="shared" si="3"/>
        <v>0.45833333333333343</v>
      </c>
      <c r="I14" s="24"/>
      <c r="J14" s="24"/>
    </row>
    <row r="15" spans="2:11" x14ac:dyDescent="0.4">
      <c r="B15" s="6">
        <f t="shared" si="1"/>
        <v>45119</v>
      </c>
      <c r="C15" s="9">
        <f t="shared" si="2"/>
        <v>45119</v>
      </c>
      <c r="D15" s="20">
        <v>0</v>
      </c>
      <c r="E15" s="1">
        <v>0</v>
      </c>
      <c r="F15" s="1">
        <v>0</v>
      </c>
      <c r="G15" s="10">
        <v>0</v>
      </c>
      <c r="H15" s="4">
        <f t="shared" si="3"/>
        <v>0</v>
      </c>
      <c r="I15" s="24" t="s">
        <v>14</v>
      </c>
      <c r="J15" s="24"/>
      <c r="K15" t="s">
        <v>21</v>
      </c>
    </row>
    <row r="16" spans="2:11" x14ac:dyDescent="0.4">
      <c r="B16" s="6">
        <f t="shared" si="1"/>
        <v>45120</v>
      </c>
      <c r="C16" s="9">
        <f t="shared" si="2"/>
        <v>45120</v>
      </c>
      <c r="D16" s="1">
        <v>0.36458333333333331</v>
      </c>
      <c r="E16" s="1">
        <v>0.5</v>
      </c>
      <c r="F16" s="1">
        <v>0.54166666666666663</v>
      </c>
      <c r="G16" s="22">
        <v>0.88541666666666663</v>
      </c>
      <c r="H16" s="4">
        <f t="shared" si="3"/>
        <v>0.47916666666666669</v>
      </c>
      <c r="I16" s="24"/>
      <c r="J16" s="24"/>
    </row>
    <row r="17" spans="2:10" x14ac:dyDescent="0.4">
      <c r="B17" s="6">
        <f t="shared" si="1"/>
        <v>45121</v>
      </c>
      <c r="C17" s="9">
        <f t="shared" si="2"/>
        <v>45121</v>
      </c>
      <c r="D17" s="1">
        <v>0.36458333333333331</v>
      </c>
      <c r="E17" s="1">
        <v>0.5</v>
      </c>
      <c r="F17" s="1">
        <v>0.54166666666666663</v>
      </c>
      <c r="G17" s="10">
        <v>0.77083333333333337</v>
      </c>
      <c r="H17" s="4">
        <f t="shared" si="3"/>
        <v>0.36458333333333343</v>
      </c>
      <c r="I17" s="24"/>
      <c r="J17" s="24"/>
    </row>
    <row r="18" spans="2:10" x14ac:dyDescent="0.4">
      <c r="B18" s="6">
        <f t="shared" si="1"/>
        <v>45122</v>
      </c>
      <c r="C18" s="9">
        <f t="shared" si="2"/>
        <v>45122</v>
      </c>
      <c r="D18" s="1"/>
      <c r="E18" s="1"/>
      <c r="F18" s="1"/>
      <c r="G18" s="1"/>
      <c r="H18" s="4"/>
      <c r="I18" s="24"/>
      <c r="J18" s="24"/>
    </row>
    <row r="19" spans="2:10" x14ac:dyDescent="0.4">
      <c r="B19" s="6">
        <f t="shared" si="1"/>
        <v>45123</v>
      </c>
      <c r="C19" s="9">
        <f t="shared" si="2"/>
        <v>45123</v>
      </c>
      <c r="D19" s="1"/>
      <c r="E19" s="1"/>
      <c r="F19" s="1"/>
      <c r="G19" s="1"/>
      <c r="H19" s="4"/>
      <c r="I19" s="24"/>
      <c r="J19" s="24"/>
    </row>
    <row r="20" spans="2:10" x14ac:dyDescent="0.4">
      <c r="B20" s="13">
        <f t="shared" si="1"/>
        <v>45124</v>
      </c>
      <c r="C20" s="14">
        <f t="shared" si="2"/>
        <v>45124</v>
      </c>
      <c r="D20" s="15">
        <v>0.32291666666666669</v>
      </c>
      <c r="E20" s="15">
        <v>0.5</v>
      </c>
      <c r="F20" s="15">
        <v>0.54166666666666663</v>
      </c>
      <c r="G20" s="15">
        <v>0.89583333333333337</v>
      </c>
      <c r="H20" s="16">
        <f t="shared" ref="H20:H21" si="4">G20-(F20-E20)-D20</f>
        <v>0.53125</v>
      </c>
      <c r="I20" s="27" t="s">
        <v>9</v>
      </c>
      <c r="J20" s="28"/>
    </row>
    <row r="21" spans="2:10" x14ac:dyDescent="0.4">
      <c r="B21" s="6">
        <f t="shared" si="1"/>
        <v>45125</v>
      </c>
      <c r="C21" s="9">
        <f t="shared" si="2"/>
        <v>45125</v>
      </c>
      <c r="D21" s="1">
        <v>0.8125</v>
      </c>
      <c r="E21" s="20" t="s">
        <v>18</v>
      </c>
      <c r="F21" s="20" t="s">
        <v>19</v>
      </c>
      <c r="G21" s="20" t="s">
        <v>26</v>
      </c>
      <c r="H21" s="4">
        <f t="shared" si="4"/>
        <v>0.55208333333333326</v>
      </c>
      <c r="I21" s="24"/>
      <c r="J21" s="24"/>
    </row>
    <row r="22" spans="2:10" x14ac:dyDescent="0.4">
      <c r="B22" s="6">
        <f t="shared" si="1"/>
        <v>45126</v>
      </c>
      <c r="C22" s="9">
        <f t="shared" si="2"/>
        <v>45126</v>
      </c>
      <c r="D22" s="21">
        <v>0.8125</v>
      </c>
      <c r="E22" s="20" t="s">
        <v>18</v>
      </c>
      <c r="F22" s="20" t="s">
        <v>19</v>
      </c>
      <c r="G22" s="20" t="s">
        <v>17</v>
      </c>
      <c r="H22" s="4">
        <f t="shared" ref="H22:H23" si="5">G22-(F22-E22)-D22</f>
        <v>0.5</v>
      </c>
      <c r="I22" s="24"/>
      <c r="J22" s="24"/>
    </row>
    <row r="23" spans="2:10" x14ac:dyDescent="0.4">
      <c r="B23" s="6">
        <f t="shared" si="1"/>
        <v>45127</v>
      </c>
      <c r="C23" s="9">
        <f t="shared" si="2"/>
        <v>45127</v>
      </c>
      <c r="D23" s="23">
        <v>0.8125</v>
      </c>
      <c r="E23" s="23">
        <v>0</v>
      </c>
      <c r="F23" s="1">
        <v>0</v>
      </c>
      <c r="G23" s="20" t="s">
        <v>18</v>
      </c>
      <c r="H23" s="4">
        <f t="shared" si="5"/>
        <v>0.1875</v>
      </c>
      <c r="I23" s="24"/>
      <c r="J23" s="24"/>
    </row>
    <row r="24" spans="2:10" x14ac:dyDescent="0.4">
      <c r="B24" s="6">
        <f t="shared" si="1"/>
        <v>45128</v>
      </c>
      <c r="C24" s="9">
        <f t="shared" si="2"/>
        <v>45128</v>
      </c>
      <c r="D24" s="20">
        <v>0</v>
      </c>
      <c r="E24" s="23">
        <v>0</v>
      </c>
      <c r="F24" s="23">
        <v>0</v>
      </c>
      <c r="G24" s="22">
        <v>0</v>
      </c>
      <c r="H24" s="4">
        <f t="shared" ref="H24" si="6">G24-(F24-E24)-D24</f>
        <v>0</v>
      </c>
      <c r="I24" s="24" t="s">
        <v>27</v>
      </c>
      <c r="J24" s="24"/>
    </row>
    <row r="25" spans="2:10" x14ac:dyDescent="0.4">
      <c r="B25" s="6">
        <f t="shared" si="1"/>
        <v>45129</v>
      </c>
      <c r="C25" s="9">
        <f t="shared" si="2"/>
        <v>45129</v>
      </c>
      <c r="D25" s="1"/>
      <c r="E25" s="1"/>
      <c r="F25" s="1"/>
      <c r="G25" s="1"/>
      <c r="H25" s="4"/>
      <c r="I25" s="24"/>
      <c r="J25" s="24"/>
    </row>
    <row r="26" spans="2:10" x14ac:dyDescent="0.4">
      <c r="B26" s="6">
        <f t="shared" si="1"/>
        <v>45130</v>
      </c>
      <c r="C26" s="9">
        <f t="shared" si="2"/>
        <v>45130</v>
      </c>
      <c r="D26" s="1"/>
      <c r="E26" s="1"/>
      <c r="F26" s="1"/>
      <c r="G26" s="1"/>
      <c r="H26" s="4"/>
      <c r="I26" s="25"/>
      <c r="J26" s="26"/>
    </row>
    <row r="27" spans="2:10" x14ac:dyDescent="0.4">
      <c r="B27" s="6">
        <f t="shared" si="1"/>
        <v>45131</v>
      </c>
      <c r="C27" s="9">
        <f t="shared" si="2"/>
        <v>45131</v>
      </c>
      <c r="D27" s="1">
        <v>0.36458333333333331</v>
      </c>
      <c r="E27" s="1">
        <v>0.5</v>
      </c>
      <c r="F27" s="1">
        <v>0.54166666666666663</v>
      </c>
      <c r="G27" s="10">
        <v>0.80208333333333337</v>
      </c>
      <c r="H27" s="4">
        <f t="shared" ref="H27:H31" si="7">G27-(F27-E27)-D27</f>
        <v>0.39583333333333343</v>
      </c>
      <c r="I27" s="32">
        <v>8.3333333333333329E-2</v>
      </c>
      <c r="J27" s="33"/>
    </row>
    <row r="28" spans="2:10" x14ac:dyDescent="0.4">
      <c r="B28" s="6">
        <f t="shared" si="1"/>
        <v>45132</v>
      </c>
      <c r="C28" s="9">
        <f t="shared" si="2"/>
        <v>45132</v>
      </c>
      <c r="D28" s="1">
        <v>0.36458333333333331</v>
      </c>
      <c r="E28" s="1">
        <v>0.5</v>
      </c>
      <c r="F28" s="1">
        <v>0.54166666666666663</v>
      </c>
      <c r="G28" s="10">
        <v>0.80208333333333337</v>
      </c>
      <c r="H28" s="4">
        <f t="shared" si="7"/>
        <v>0.39583333333333343</v>
      </c>
      <c r="I28" s="32">
        <v>8.3333333333333329E-2</v>
      </c>
      <c r="J28" s="33"/>
    </row>
    <row r="29" spans="2:10" x14ac:dyDescent="0.4">
      <c r="B29" s="6">
        <f t="shared" si="1"/>
        <v>45133</v>
      </c>
      <c r="C29" s="9">
        <f t="shared" si="2"/>
        <v>45133</v>
      </c>
      <c r="D29" s="1">
        <v>0.36458333333333331</v>
      </c>
      <c r="E29" s="1">
        <v>0.5</v>
      </c>
      <c r="F29" s="1">
        <v>0.54166666666666663</v>
      </c>
      <c r="G29" s="10">
        <v>0.80208333333333337</v>
      </c>
      <c r="H29" s="4">
        <f t="shared" si="7"/>
        <v>0.39583333333333343</v>
      </c>
      <c r="I29" s="32">
        <v>8.3333333333333329E-2</v>
      </c>
      <c r="J29" s="33"/>
    </row>
    <row r="30" spans="2:10" x14ac:dyDescent="0.4">
      <c r="B30" s="6">
        <f t="shared" si="1"/>
        <v>45134</v>
      </c>
      <c r="C30" s="9">
        <f t="shared" si="2"/>
        <v>45134</v>
      </c>
      <c r="D30" s="1">
        <v>0.36458333333333331</v>
      </c>
      <c r="E30" s="1">
        <v>0.5</v>
      </c>
      <c r="F30" s="1">
        <v>0.54166666666666663</v>
      </c>
      <c r="G30" s="10">
        <v>0.80208333333333337</v>
      </c>
      <c r="H30" s="4">
        <f t="shared" si="7"/>
        <v>0.39583333333333343</v>
      </c>
      <c r="I30" s="32">
        <v>8.3333333333333329E-2</v>
      </c>
      <c r="J30" s="33"/>
    </row>
    <row r="31" spans="2:10" x14ac:dyDescent="0.4">
      <c r="B31" s="6">
        <f t="shared" si="1"/>
        <v>45135</v>
      </c>
      <c r="C31" s="9">
        <f t="shared" si="2"/>
        <v>45135</v>
      </c>
      <c r="D31" s="1">
        <v>0.36458333333333331</v>
      </c>
      <c r="E31" s="1">
        <v>0.5</v>
      </c>
      <c r="F31" s="1">
        <v>0.54166666666666663</v>
      </c>
      <c r="G31" s="10">
        <v>0.71875</v>
      </c>
      <c r="H31" s="4">
        <f t="shared" si="7"/>
        <v>0.31250000000000006</v>
      </c>
      <c r="I31" s="24"/>
      <c r="J31" s="24"/>
    </row>
    <row r="32" spans="2:10" x14ac:dyDescent="0.4">
      <c r="B32" s="6">
        <f t="shared" si="1"/>
        <v>45136</v>
      </c>
      <c r="C32" s="9">
        <f t="shared" si="2"/>
        <v>45136</v>
      </c>
      <c r="D32" s="10"/>
      <c r="E32" s="10"/>
      <c r="F32" s="10"/>
      <c r="G32" s="10"/>
      <c r="H32" s="11"/>
      <c r="I32" s="24"/>
      <c r="J32" s="24"/>
    </row>
    <row r="33" spans="2:10" x14ac:dyDescent="0.4">
      <c r="B33" s="6">
        <f t="shared" si="1"/>
        <v>45137</v>
      </c>
      <c r="C33" s="9">
        <f t="shared" si="2"/>
        <v>45137</v>
      </c>
      <c r="D33" s="10"/>
      <c r="E33" s="10"/>
      <c r="F33" s="10"/>
      <c r="G33" s="10"/>
      <c r="H33" s="11"/>
      <c r="I33" s="24"/>
      <c r="J33" s="24"/>
    </row>
    <row r="34" spans="2:10" x14ac:dyDescent="0.4">
      <c r="B34" s="6">
        <f t="shared" si="1"/>
        <v>45138</v>
      </c>
      <c r="C34" s="9">
        <f t="shared" ref="C34" si="8">B34</f>
        <v>45138</v>
      </c>
      <c r="D34" s="1">
        <v>0</v>
      </c>
      <c r="E34" s="1">
        <v>0</v>
      </c>
      <c r="F34" s="1">
        <v>0</v>
      </c>
      <c r="G34" s="10">
        <v>0</v>
      </c>
      <c r="H34" s="4">
        <f t="shared" ref="H34" si="9">G34-(F34-E34)-D34</f>
        <v>0</v>
      </c>
      <c r="I34" s="24" t="s">
        <v>25</v>
      </c>
      <c r="J34" s="24"/>
    </row>
    <row r="36" spans="2:10" x14ac:dyDescent="0.4">
      <c r="F36" s="3" t="s">
        <v>4</v>
      </c>
      <c r="G36" s="3"/>
      <c r="H36" s="5">
        <f>SUM(H4:H34)</f>
        <v>7.5729166666666652</v>
      </c>
    </row>
    <row r="37" spans="2:10" x14ac:dyDescent="0.4">
      <c r="F37" t="s">
        <v>12</v>
      </c>
      <c r="H37" s="5">
        <v>0</v>
      </c>
    </row>
  </sheetData>
  <customSheetViews>
    <customSheetView guid="{CCD8013B-1C06-4D71-8D92-16CE083A7675}" topLeftCell="A7">
      <selection activeCell="F27" sqref="F27"/>
      <pageMargins left="0.7" right="0.7" top="0.75" bottom="0.75" header="0.3" footer="0.3"/>
      <pageSetup paperSize="9" orientation="portrait" r:id="rId1"/>
    </customSheetView>
  </customSheetViews>
  <mergeCells count="34">
    <mergeCell ref="I33:J33"/>
    <mergeCell ref="I27:J27"/>
    <mergeCell ref="I28:J28"/>
    <mergeCell ref="I29:J29"/>
    <mergeCell ref="I30:J30"/>
    <mergeCell ref="I31:J31"/>
    <mergeCell ref="I32:J32"/>
    <mergeCell ref="I21:J21"/>
    <mergeCell ref="I22:J22"/>
    <mergeCell ref="I24:J24"/>
    <mergeCell ref="I25:J25"/>
    <mergeCell ref="I23:J23"/>
    <mergeCell ref="B3:C3"/>
    <mergeCell ref="I3:J3"/>
    <mergeCell ref="I11:J11"/>
    <mergeCell ref="I12:J12"/>
    <mergeCell ref="I13:J13"/>
    <mergeCell ref="E3:F3"/>
    <mergeCell ref="I34:J34"/>
    <mergeCell ref="I14:J14"/>
    <mergeCell ref="I4:J4"/>
    <mergeCell ref="I5:J5"/>
    <mergeCell ref="I6:J6"/>
    <mergeCell ref="I7:J7"/>
    <mergeCell ref="I8:J8"/>
    <mergeCell ref="I9:J9"/>
    <mergeCell ref="I10:J10"/>
    <mergeCell ref="I26:J26"/>
    <mergeCell ref="I15:J15"/>
    <mergeCell ref="I16:J16"/>
    <mergeCell ref="I17:J17"/>
    <mergeCell ref="I18:J18"/>
    <mergeCell ref="I19:J19"/>
    <mergeCell ref="I20:J20"/>
  </mergeCells>
  <phoneticPr fontId="2"/>
  <conditionalFormatting sqref="B4:H5 B6:F6 H6 B10:H15 B9:C9 H9 B7:H8 E9:F9 B20:C23 F23 H23 B24:H33 B17:H19 B16:F16 H16">
    <cfRule type="expression" dxfId="40" priority="12">
      <formula>NETWORKDAYS.INTL($B4,$B4,1)=0</formula>
    </cfRule>
  </conditionalFormatting>
  <conditionalFormatting sqref="B34:C34">
    <cfRule type="expression" dxfId="39" priority="11">
      <formula>NETWORKDAYS.INTL($B34,$B34,1)=0</formula>
    </cfRule>
  </conditionalFormatting>
  <conditionalFormatting sqref="D34:H34">
    <cfRule type="expression" dxfId="38" priority="10">
      <formula>NETWORKDAYS.INTL($B34,$B34,1)=0</formula>
    </cfRule>
  </conditionalFormatting>
  <conditionalFormatting sqref="G6">
    <cfRule type="expression" dxfId="37" priority="8">
      <formula>NETWORKDAYS.INTL($B6,$B6,1)=0</formula>
    </cfRule>
  </conditionalFormatting>
  <conditionalFormatting sqref="G9">
    <cfRule type="expression" dxfId="36" priority="7">
      <formula>NETWORKDAYS.INTL($B9,$B9,1)=0</formula>
    </cfRule>
  </conditionalFormatting>
  <conditionalFormatting sqref="D9">
    <cfRule type="expression" dxfId="35" priority="6">
      <formula>NETWORKDAYS.INTL($B9,$B9,1)=0</formula>
    </cfRule>
  </conditionalFormatting>
  <conditionalFormatting sqref="D20:H20">
    <cfRule type="expression" dxfId="34" priority="5">
      <formula>NETWORKDAYS.INTL($B20,$B20,1)=0</formula>
    </cfRule>
  </conditionalFormatting>
  <conditionalFormatting sqref="D21:H22 D23">
    <cfRule type="expression" dxfId="33" priority="4">
      <formula>NETWORKDAYS.INTL($B21,$B21,1)=0</formula>
    </cfRule>
  </conditionalFormatting>
  <conditionalFormatting sqref="E23">
    <cfRule type="expression" dxfId="32" priority="3">
      <formula>NETWORKDAYS.INTL($B23,$B23,1)=0</formula>
    </cfRule>
  </conditionalFormatting>
  <conditionalFormatting sqref="G23">
    <cfRule type="expression" dxfId="31" priority="2">
      <formula>NETWORKDAYS.INTL($B23,$B23,1)=0</formula>
    </cfRule>
  </conditionalFormatting>
  <conditionalFormatting sqref="G16">
    <cfRule type="expression" dxfId="3" priority="1">
      <formula>NETWORKDAYS.INTL($B16,$B16,1)=0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29" t="s">
        <v>11</v>
      </c>
      <c r="C3" s="29"/>
      <c r="D3" s="8" t="s">
        <v>1</v>
      </c>
      <c r="E3" s="30" t="s">
        <v>0</v>
      </c>
      <c r="F3" s="31"/>
      <c r="G3" s="8" t="s">
        <v>2</v>
      </c>
      <c r="H3" s="8" t="s">
        <v>3</v>
      </c>
      <c r="I3" s="29" t="s">
        <v>5</v>
      </c>
      <c r="J3" s="29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4"/>
      <c r="J4" s="24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4"/>
      <c r="J5" s="24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0.72916666666666663</v>
      </c>
      <c r="H6" s="4">
        <f t="shared" ref="H6:H10" si="2">G6-(F6-E6)-D6</f>
        <v>0.32291666666666669</v>
      </c>
      <c r="I6" s="35" t="s">
        <v>13</v>
      </c>
      <c r="J6" s="24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4"/>
      <c r="J7" s="24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0.75</v>
      </c>
      <c r="H8" s="4">
        <f t="shared" si="2"/>
        <v>0.34375000000000006</v>
      </c>
      <c r="I8" s="24"/>
      <c r="J8" s="24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4"/>
      <c r="J9" s="24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0.75</v>
      </c>
      <c r="H10" s="4">
        <f t="shared" si="2"/>
        <v>0.34375000000000006</v>
      </c>
      <c r="I10" s="24"/>
      <c r="J10" s="24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4"/>
      <c r="J11" s="24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4"/>
      <c r="J12" s="24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4"/>
      <c r="J13" s="24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4"/>
      <c r="J14" s="24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4"/>
      <c r="J15" s="24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22">
        <v>0.71875</v>
      </c>
      <c r="H16" s="4">
        <f t="shared" si="3"/>
        <v>0.32291666666666669</v>
      </c>
      <c r="I16" s="34">
        <v>1.0416666666666666E-2</v>
      </c>
      <c r="J16" s="24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0.73958333333333337</v>
      </c>
      <c r="H17" s="4">
        <f t="shared" si="3"/>
        <v>0.33333333333333343</v>
      </c>
      <c r="I17" s="34">
        <v>3.125E-2</v>
      </c>
      <c r="J17" s="24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4"/>
      <c r="J18" s="24"/>
    </row>
    <row r="19" spans="2:10" x14ac:dyDescent="0.4">
      <c r="B19" s="6">
        <f t="shared" si="0"/>
        <v>45123</v>
      </c>
      <c r="C19" s="9">
        <f t="shared" si="1"/>
        <v>45123</v>
      </c>
      <c r="D19" s="1"/>
      <c r="E19" s="1"/>
      <c r="F19" s="1"/>
      <c r="G19" s="1"/>
      <c r="H19" s="4"/>
      <c r="I19" s="24"/>
      <c r="J19" s="24"/>
    </row>
    <row r="20" spans="2:10" x14ac:dyDescent="0.4">
      <c r="B20" s="13">
        <f t="shared" si="0"/>
        <v>45124</v>
      </c>
      <c r="C20" s="14">
        <f t="shared" si="1"/>
        <v>45124</v>
      </c>
      <c r="D20" s="15">
        <v>0.33333333333333331</v>
      </c>
      <c r="E20" s="15">
        <v>0.5</v>
      </c>
      <c r="F20" s="15">
        <v>0.54166666666666663</v>
      </c>
      <c r="G20" s="15">
        <v>0.89583333333333337</v>
      </c>
      <c r="H20" s="16">
        <f t="shared" ref="H20:H24" si="4">G20-(F20-E20)-D20</f>
        <v>0.52083333333333348</v>
      </c>
      <c r="I20" s="27" t="s">
        <v>9</v>
      </c>
      <c r="J20" s="28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0.82291666666666663</v>
      </c>
      <c r="H21" s="4">
        <f t="shared" si="4"/>
        <v>0.44791666666666669</v>
      </c>
      <c r="I21" s="24"/>
      <c r="J21" s="24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0.71875</v>
      </c>
      <c r="H22" s="4">
        <f t="shared" si="4"/>
        <v>0.34375000000000006</v>
      </c>
      <c r="I22" s="24"/>
      <c r="J22" s="24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0.75</v>
      </c>
      <c r="H23" s="4">
        <f t="shared" si="4"/>
        <v>0.37500000000000006</v>
      </c>
      <c r="I23" s="37">
        <v>2.0833333333333332E-2</v>
      </c>
      <c r="J23" s="24"/>
    </row>
    <row r="24" spans="2:10" x14ac:dyDescent="0.4">
      <c r="B24" s="6">
        <f t="shared" si="0"/>
        <v>45128</v>
      </c>
      <c r="C24" s="9">
        <f t="shared" si="1"/>
        <v>45128</v>
      </c>
      <c r="D24" s="1">
        <v>0</v>
      </c>
      <c r="E24" s="1">
        <v>0</v>
      </c>
      <c r="F24" s="1">
        <v>0</v>
      </c>
      <c r="G24" s="10">
        <v>0</v>
      </c>
      <c r="H24" s="4">
        <f t="shared" si="4"/>
        <v>0</v>
      </c>
      <c r="I24" s="24" t="s">
        <v>22</v>
      </c>
      <c r="J24" s="24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4"/>
      <c r="J25" s="24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5"/>
      <c r="J26" s="26"/>
    </row>
    <row r="27" spans="2:10" x14ac:dyDescent="0.4">
      <c r="B27" s="6">
        <f t="shared" si="0"/>
        <v>45131</v>
      </c>
      <c r="C27" s="9">
        <f t="shared" si="1"/>
        <v>45131</v>
      </c>
      <c r="D27" s="1">
        <v>0.36458333333333331</v>
      </c>
      <c r="E27" s="1">
        <v>0.5</v>
      </c>
      <c r="F27" s="1">
        <v>0.54166666666666663</v>
      </c>
      <c r="G27" s="10">
        <v>0.71875</v>
      </c>
      <c r="H27" s="4">
        <f t="shared" ref="H27:H30" si="5">G27-(F27-E27)-D27</f>
        <v>0.31250000000000006</v>
      </c>
      <c r="I27" s="33"/>
      <c r="J27" s="33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0.71875</v>
      </c>
      <c r="H28" s="4">
        <f t="shared" si="5"/>
        <v>0.31250000000000006</v>
      </c>
      <c r="I28" s="33"/>
      <c r="J28" s="33"/>
    </row>
    <row r="29" spans="2:10" x14ac:dyDescent="0.4">
      <c r="B29" s="6">
        <f t="shared" si="0"/>
        <v>45133</v>
      </c>
      <c r="C29" s="9">
        <f t="shared" si="1"/>
        <v>45133</v>
      </c>
      <c r="D29" s="1">
        <v>0</v>
      </c>
      <c r="E29" s="1">
        <v>0</v>
      </c>
      <c r="F29" s="1">
        <v>0</v>
      </c>
      <c r="G29" s="10">
        <v>0</v>
      </c>
      <c r="H29" s="4">
        <f t="shared" si="5"/>
        <v>0</v>
      </c>
      <c r="I29" s="24" t="s">
        <v>28</v>
      </c>
      <c r="J29" s="24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5"/>
        <v>0.31250000000000006</v>
      </c>
      <c r="I30" s="24"/>
      <c r="J30" s="24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ref="H31" si="6">G31-(F31-E31)-D31</f>
        <v>0</v>
      </c>
      <c r="I31" s="24" t="s">
        <v>28</v>
      </c>
      <c r="J31" s="24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4"/>
      <c r="J32" s="24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4"/>
      <c r="J33" s="24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7">G34-(F34-E34)-D34</f>
        <v>0.31250000000000006</v>
      </c>
      <c r="I34" s="24"/>
      <c r="J34" s="24"/>
    </row>
    <row r="36" spans="2:10" x14ac:dyDescent="0.4">
      <c r="F36" s="3" t="s">
        <v>4</v>
      </c>
      <c r="G36" s="3"/>
      <c r="H36" s="5">
        <f>SUM(H4:H34)</f>
        <v>6.854166666666667</v>
      </c>
      <c r="I36" t="s">
        <v>16</v>
      </c>
      <c r="J36" s="19"/>
    </row>
    <row r="37" spans="2:10" x14ac:dyDescent="0.4">
      <c r="F37" t="s">
        <v>12</v>
      </c>
      <c r="H37" s="5">
        <v>0</v>
      </c>
    </row>
  </sheetData>
  <mergeCells count="34">
    <mergeCell ref="I30:J30"/>
    <mergeCell ref="I31:J31"/>
    <mergeCell ref="I32:J32"/>
    <mergeCell ref="I11:J11"/>
    <mergeCell ref="I12:J12"/>
    <mergeCell ref="I13:J13"/>
    <mergeCell ref="I14:J14"/>
    <mergeCell ref="I19:J19"/>
    <mergeCell ref="I6:J6"/>
    <mergeCell ref="I7:J7"/>
    <mergeCell ref="I8:J8"/>
    <mergeCell ref="I9:J9"/>
    <mergeCell ref="I10:J10"/>
    <mergeCell ref="B3:C3"/>
    <mergeCell ref="E3:F3"/>
    <mergeCell ref="I3:J3"/>
    <mergeCell ref="I4:J4"/>
    <mergeCell ref="I5:J5"/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</mergeCells>
  <phoneticPr fontId="2"/>
  <conditionalFormatting sqref="B32:H33 B31:C31 H31 B4:H13 B16:F17 H16:H17 B15:H15 B14:F14 H14 B18:H23 B25:H28 B24:C24 B30:H30 B29:C29">
    <cfRule type="expression" dxfId="30" priority="11">
      <formula>NETWORKDAYS.INTL($B4,$B4,1)=0</formula>
    </cfRule>
  </conditionalFormatting>
  <conditionalFormatting sqref="B34:C34">
    <cfRule type="expression" dxfId="29" priority="10">
      <formula>NETWORKDAYS.INTL($B34,$B34,1)=0</formula>
    </cfRule>
  </conditionalFormatting>
  <conditionalFormatting sqref="D34:H34">
    <cfRule type="expression" dxfId="28" priority="9">
      <formula>NETWORKDAYS.INTL($B34,$B34,1)=0</formula>
    </cfRule>
  </conditionalFormatting>
  <conditionalFormatting sqref="D31:G31">
    <cfRule type="expression" dxfId="27" priority="8">
      <formula>NETWORKDAYS.INTL($B31,$B31,1)=0</formula>
    </cfRule>
  </conditionalFormatting>
  <conditionalFormatting sqref="G17">
    <cfRule type="expression" dxfId="26" priority="7">
      <formula>NETWORKDAYS.INTL($B17,$B17,1)=0</formula>
    </cfRule>
  </conditionalFormatting>
  <conditionalFormatting sqref="G14">
    <cfRule type="expression" dxfId="25" priority="6">
      <formula>NETWORKDAYS.INTL($B14,$B14,1)=0</formula>
    </cfRule>
  </conditionalFormatting>
  <conditionalFormatting sqref="H24">
    <cfRule type="expression" dxfId="24" priority="5">
      <formula>NETWORKDAYS.INTL($B24,$B24,1)=0</formula>
    </cfRule>
  </conditionalFormatting>
  <conditionalFormatting sqref="D24:G24">
    <cfRule type="expression" dxfId="23" priority="4">
      <formula>NETWORKDAYS.INTL($B24,$B24,1)=0</formula>
    </cfRule>
  </conditionalFormatting>
  <conditionalFormatting sqref="H29">
    <cfRule type="expression" dxfId="22" priority="3">
      <formula>NETWORKDAYS.INTL($B29,$B29,1)=0</formula>
    </cfRule>
  </conditionalFormatting>
  <conditionalFormatting sqref="D29:G29">
    <cfRule type="expression" dxfId="21" priority="2">
      <formula>NETWORKDAYS.INTL($B29,$B29,1)=0</formula>
    </cfRule>
  </conditionalFormatting>
  <conditionalFormatting sqref="G16">
    <cfRule type="expression" dxfId="0" priority="1">
      <formula>NETWORKDAYS.INTL($B16,$B16,1)=0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29" t="s">
        <v>10</v>
      </c>
      <c r="C3" s="29"/>
      <c r="D3" s="8" t="s">
        <v>1</v>
      </c>
      <c r="E3" s="30" t="s">
        <v>0</v>
      </c>
      <c r="F3" s="31"/>
      <c r="G3" s="8" t="s">
        <v>2</v>
      </c>
      <c r="H3" s="8" t="s">
        <v>3</v>
      </c>
      <c r="I3" s="29" t="s">
        <v>5</v>
      </c>
      <c r="J3" s="29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4"/>
      <c r="J4" s="24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4"/>
      <c r="J5" s="24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ref="H6:H10" si="2">G6-(F6-E6)-D6</f>
        <v>0.34375000000000006</v>
      </c>
      <c r="I6" s="24"/>
      <c r="J6" s="24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4"/>
      <c r="J7" s="24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2"/>
        <v>0.36458333333333343</v>
      </c>
      <c r="I8" s="24"/>
      <c r="J8" s="24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4"/>
      <c r="J9" s="24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2"/>
        <v>0.39583333333333343</v>
      </c>
      <c r="I10" s="24"/>
      <c r="J10" s="24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4"/>
      <c r="J11" s="24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4"/>
      <c r="J12" s="24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9" si="3">G13-(F13-E13)-D13</f>
        <v>0.46875000000000006</v>
      </c>
      <c r="I13" s="24"/>
      <c r="J13" s="24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4"/>
      <c r="J14" s="24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4"/>
      <c r="J15" s="24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10">
        <v>0.88541666666666663</v>
      </c>
      <c r="H16" s="4">
        <f t="shared" si="3"/>
        <v>0.48958333333333331</v>
      </c>
      <c r="I16" s="24"/>
      <c r="J16" s="24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0.71875</v>
      </c>
      <c r="H17" s="4">
        <f t="shared" si="3"/>
        <v>0.31250000000000006</v>
      </c>
      <c r="I17" s="24"/>
      <c r="J17" s="24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4"/>
      <c r="J18" s="24"/>
    </row>
    <row r="19" spans="2:10" x14ac:dyDescent="0.4">
      <c r="B19" s="6">
        <f t="shared" si="0"/>
        <v>45123</v>
      </c>
      <c r="C19" s="9">
        <f t="shared" si="1"/>
        <v>45123</v>
      </c>
      <c r="D19" s="1">
        <v>0.83333333333333337</v>
      </c>
      <c r="E19" s="20" t="s">
        <v>18</v>
      </c>
      <c r="F19" s="20" t="s">
        <v>19</v>
      </c>
      <c r="G19" s="20" t="s">
        <v>23</v>
      </c>
      <c r="H19" s="4">
        <f t="shared" si="3"/>
        <v>0.48958333333333315</v>
      </c>
      <c r="I19" s="24" t="s">
        <v>24</v>
      </c>
      <c r="J19" s="24"/>
    </row>
    <row r="20" spans="2:10" x14ac:dyDescent="0.4">
      <c r="B20" s="13">
        <f t="shared" si="0"/>
        <v>45124</v>
      </c>
      <c r="C20" s="14">
        <f t="shared" si="1"/>
        <v>45124</v>
      </c>
      <c r="D20" s="15"/>
      <c r="E20" s="15"/>
      <c r="F20" s="15"/>
      <c r="G20" s="15"/>
      <c r="H20" s="16"/>
      <c r="I20" s="27" t="s">
        <v>9</v>
      </c>
      <c r="J20" s="28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0.82291666666666663</v>
      </c>
      <c r="H21" s="4">
        <f t="shared" ref="H21" si="4">G21-(F21-E21)-D21</f>
        <v>0.44791666666666669</v>
      </c>
      <c r="I21" s="24"/>
      <c r="J21" s="24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0.71875</v>
      </c>
      <c r="H22" s="4">
        <f t="shared" ref="H22:H23" si="5">G22-(F22-E22)-D22</f>
        <v>0.34375000000000006</v>
      </c>
      <c r="I22" s="24"/>
      <c r="J22" s="24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0.83333333333333337</v>
      </c>
      <c r="H23" s="4">
        <f t="shared" si="5"/>
        <v>0.45833333333333343</v>
      </c>
      <c r="I23" s="24"/>
      <c r="J23" s="24"/>
    </row>
    <row r="24" spans="2:10" x14ac:dyDescent="0.4">
      <c r="B24" s="6">
        <f t="shared" si="0"/>
        <v>45128</v>
      </c>
      <c r="C24" s="9">
        <f t="shared" si="1"/>
        <v>45128</v>
      </c>
      <c r="D24" s="1">
        <v>0.36458333333333331</v>
      </c>
      <c r="E24" s="1">
        <v>0.5</v>
      </c>
      <c r="F24" s="1">
        <v>0.54166666666666663</v>
      </c>
      <c r="G24" s="18">
        <v>0.71875</v>
      </c>
      <c r="H24" s="4">
        <f t="shared" ref="H24" si="6">G24-(F24-E24)-D24</f>
        <v>0.31250000000000006</v>
      </c>
      <c r="I24" s="36">
        <v>9.375E-2</v>
      </c>
      <c r="J24" s="26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4"/>
      <c r="J25" s="24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5"/>
      <c r="J26" s="26"/>
    </row>
    <row r="27" spans="2:10" x14ac:dyDescent="0.4">
      <c r="B27" s="6">
        <f t="shared" si="0"/>
        <v>45131</v>
      </c>
      <c r="C27" s="9">
        <f t="shared" si="1"/>
        <v>45131</v>
      </c>
      <c r="D27" s="1">
        <v>0</v>
      </c>
      <c r="E27" s="1">
        <v>0</v>
      </c>
      <c r="F27" s="1">
        <v>0</v>
      </c>
      <c r="G27" s="10">
        <v>0</v>
      </c>
      <c r="H27" s="4">
        <f t="shared" ref="H27" si="7">G27-(F27-E27)-D27</f>
        <v>0</v>
      </c>
      <c r="I27" s="33" t="s">
        <v>20</v>
      </c>
      <c r="J27" s="33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0.71875</v>
      </c>
      <c r="H28" s="4">
        <f t="shared" ref="H28:H31" si="8">G28-(F28-E28)-D28</f>
        <v>0.31250000000000006</v>
      </c>
      <c r="I28" s="33"/>
      <c r="J28" s="33"/>
    </row>
    <row r="29" spans="2:10" x14ac:dyDescent="0.4">
      <c r="B29" s="6">
        <f t="shared" si="0"/>
        <v>45133</v>
      </c>
      <c r="C29" s="9">
        <f t="shared" si="1"/>
        <v>45133</v>
      </c>
      <c r="D29" s="1">
        <v>0.36458333333333331</v>
      </c>
      <c r="E29" s="1">
        <v>0.5</v>
      </c>
      <c r="F29" s="1">
        <v>0.54166666666666663</v>
      </c>
      <c r="G29" s="10">
        <v>0.71875</v>
      </c>
      <c r="H29" s="4">
        <f t="shared" si="8"/>
        <v>0.31250000000000006</v>
      </c>
      <c r="I29" s="36"/>
      <c r="J29" s="26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8"/>
        <v>0.31250000000000006</v>
      </c>
      <c r="I30" s="24"/>
      <c r="J30" s="24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si="8"/>
        <v>0</v>
      </c>
      <c r="I31" s="24" t="s">
        <v>15</v>
      </c>
      <c r="J31" s="24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4"/>
      <c r="J32" s="24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4"/>
      <c r="J33" s="24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9">G34-(F34-E34)-D34</f>
        <v>0.31250000000000006</v>
      </c>
      <c r="I34" s="24"/>
      <c r="J34" s="24"/>
    </row>
    <row r="36" spans="2:10" x14ac:dyDescent="0.4">
      <c r="F36" s="3" t="s">
        <v>4</v>
      </c>
      <c r="G36" s="3"/>
      <c r="H36" s="5">
        <f>SUM(H4:H34)</f>
        <v>7.4583333333333339</v>
      </c>
    </row>
    <row r="37" spans="2:10" x14ac:dyDescent="0.4">
      <c r="F37" t="s">
        <v>12</v>
      </c>
      <c r="H37" s="5">
        <v>0</v>
      </c>
    </row>
  </sheetData>
  <mergeCells count="34">
    <mergeCell ref="I30:J30"/>
    <mergeCell ref="I31:J31"/>
    <mergeCell ref="I32:J32"/>
    <mergeCell ref="I11:J11"/>
    <mergeCell ref="I12:J12"/>
    <mergeCell ref="I13:J13"/>
    <mergeCell ref="I14:J14"/>
    <mergeCell ref="I19:J19"/>
    <mergeCell ref="I6:J6"/>
    <mergeCell ref="I7:J7"/>
    <mergeCell ref="I8:J8"/>
    <mergeCell ref="I9:J9"/>
    <mergeCell ref="I10:J10"/>
    <mergeCell ref="B3:C3"/>
    <mergeCell ref="E3:F3"/>
    <mergeCell ref="I3:J3"/>
    <mergeCell ref="I4:J4"/>
    <mergeCell ref="I5:J5"/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</mergeCells>
  <phoneticPr fontId="2"/>
  <conditionalFormatting sqref="B4:H7 B11:H14 B8:F10 H8:H10 B15:C16 E15:H16 B17:H19 B25:H26 B20:C23 B27:C27 B32:H33 B31:C31 B28:H30 B24:F24 H24">
    <cfRule type="expression" dxfId="20" priority="21">
      <formula>NETWORKDAYS.INTL($B4,$B4,1)=0</formula>
    </cfRule>
  </conditionalFormatting>
  <conditionalFormatting sqref="B34:C34">
    <cfRule type="expression" dxfId="19" priority="20">
      <formula>NETWORKDAYS.INTL($B34,$B34,1)=0</formula>
    </cfRule>
  </conditionalFormatting>
  <conditionalFormatting sqref="G8">
    <cfRule type="expression" dxfId="18" priority="17">
      <formula>NETWORKDAYS.INTL($B8,$B8,1)=0</formula>
    </cfRule>
  </conditionalFormatting>
  <conditionalFormatting sqref="G9">
    <cfRule type="expression" dxfId="17" priority="16">
      <formula>NETWORKDAYS.INTL($B9,$B9,1)=0</formula>
    </cfRule>
  </conditionalFormatting>
  <conditionalFormatting sqref="G10">
    <cfRule type="expression" dxfId="16" priority="15">
      <formula>NETWORKDAYS.INTL($B10,$B10,1)=0</formula>
    </cfRule>
  </conditionalFormatting>
  <conditionalFormatting sqref="D15:D16">
    <cfRule type="expression" dxfId="15" priority="14">
      <formula>NETWORKDAYS.INTL($B15,$B15,1)=0</formula>
    </cfRule>
  </conditionalFormatting>
  <conditionalFormatting sqref="D20:H20">
    <cfRule type="expression" dxfId="14" priority="13">
      <formula>NETWORKDAYS.INTL($B20,$B20,1)=0</formula>
    </cfRule>
  </conditionalFormatting>
  <conditionalFormatting sqref="D21:F21 H21">
    <cfRule type="expression" dxfId="13" priority="12">
      <formula>NETWORKDAYS.INTL($B21,$B21,1)=0</formula>
    </cfRule>
  </conditionalFormatting>
  <conditionalFormatting sqref="D22:F22 H22">
    <cfRule type="expression" dxfId="12" priority="11">
      <formula>NETWORKDAYS.INTL($B22,$B22,1)=0</formula>
    </cfRule>
  </conditionalFormatting>
  <conditionalFormatting sqref="D23:F23 H23">
    <cfRule type="expression" dxfId="11" priority="10">
      <formula>NETWORKDAYS.INTL($B23,$B23,1)=0</formula>
    </cfRule>
  </conditionalFormatting>
  <conditionalFormatting sqref="D27:H27">
    <cfRule type="expression" dxfId="10" priority="9">
      <formula>NETWORKDAYS.INTL($B27,$B27,1)=0</formula>
    </cfRule>
  </conditionalFormatting>
  <conditionalFormatting sqref="D34:H34">
    <cfRule type="expression" dxfId="9" priority="8">
      <formula>NETWORKDAYS.INTL($B34,$B34,1)=0</formula>
    </cfRule>
  </conditionalFormatting>
  <conditionalFormatting sqref="H31">
    <cfRule type="expression" dxfId="8" priority="7">
      <formula>NETWORKDAYS.INTL($B31,$B31,1)=0</formula>
    </cfRule>
  </conditionalFormatting>
  <conditionalFormatting sqref="D31:G31">
    <cfRule type="expression" dxfId="7" priority="6">
      <formula>NETWORKDAYS.INTL($B31,$B31,1)=0</formula>
    </cfRule>
  </conditionalFormatting>
  <conditionalFormatting sqref="G22">
    <cfRule type="expression" dxfId="5" priority="4">
      <formula>NETWORKDAYS.INTL($B22,$B22,1)=0</formula>
    </cfRule>
  </conditionalFormatting>
  <conditionalFormatting sqref="G21">
    <cfRule type="expression" dxfId="4" priority="3">
      <formula>NETWORKDAYS.INTL($B21,$B21,1)=0</formula>
    </cfRule>
  </conditionalFormatting>
  <conditionalFormatting sqref="G23">
    <cfRule type="expression" dxfId="2" priority="2">
      <formula>NETWORKDAYS.INTL($B23,$B23,1)=0</formula>
    </cfRule>
  </conditionalFormatting>
  <conditionalFormatting sqref="G24">
    <cfRule type="expression" dxfId="1" priority="1">
      <formula>NETWORKDAYS.INTL($B24,$B24,1)=0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周</vt:lpstr>
      <vt:lpstr>陳</vt:lpstr>
      <vt:lpstr>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堀口 一樹 DK.</dc:creator>
  <cp:lastModifiedBy>周 シン NE.</cp:lastModifiedBy>
  <dcterms:created xsi:type="dcterms:W3CDTF">2023-05-08T04:10:04Z</dcterms:created>
  <dcterms:modified xsi:type="dcterms:W3CDTF">2023-07-19T13:41:00Z</dcterms:modified>
</cp:coreProperties>
</file>