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github\IBF-system\services\API-service\src\scripts\json\"/>
    </mc:Choice>
  </mc:AlternateContent>
  <xr:revisionPtr revIDLastSave="0" documentId="13_ncr:1_{6AF138E9-ECB6-40D1-B50D-6AF7C3A2E596}" xr6:coauthVersionLast="47" xr6:coauthVersionMax="47" xr10:uidLastSave="{00000000-0000-0000-0000-000000000000}"/>
  <bookViews>
    <workbookView xWindow="-96" yWindow="-96" windowWidth="23232" windowHeight="13992" xr2:uid="{596CF045-89F9-477C-A1A6-2B5E1A5402AC}"/>
  </bookViews>
  <sheets>
    <sheet name="data" sheetId="1" r:id="rId1"/>
    <sheet name="Sheet1" sheetId="3" r:id="rId2"/>
    <sheet name="README" sheetId="2" r:id="rId3"/>
  </sheets>
  <definedNames>
    <definedName name="_xlnm._FilterDatabase" localSheetId="0" hidden="1">data!$A$1:$S$429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S309" i="1" l="1"/>
  <c r="R309" i="1"/>
  <c r="Q309" i="1"/>
  <c r="P309" i="1"/>
  <c r="O309" i="1"/>
  <c r="N309" i="1"/>
  <c r="M309" i="1"/>
  <c r="L309" i="1"/>
  <c r="K309" i="1"/>
  <c r="J309" i="1"/>
  <c r="I309" i="1"/>
  <c r="S308" i="1"/>
  <c r="R308" i="1"/>
  <c r="Q308" i="1"/>
  <c r="P308" i="1"/>
  <c r="O308" i="1"/>
  <c r="N308" i="1"/>
  <c r="M308" i="1"/>
  <c r="L308" i="1"/>
  <c r="K308" i="1"/>
  <c r="J308" i="1"/>
  <c r="I308" i="1"/>
  <c r="S307" i="1"/>
  <c r="R307" i="1"/>
  <c r="Q307" i="1"/>
  <c r="P307" i="1"/>
  <c r="O307" i="1"/>
  <c r="N307" i="1"/>
  <c r="M307" i="1"/>
  <c r="L307" i="1"/>
  <c r="K307" i="1"/>
  <c r="J307" i="1"/>
  <c r="I307" i="1"/>
  <c r="S306" i="1"/>
  <c r="R306" i="1"/>
  <c r="Q306" i="1"/>
  <c r="P306" i="1"/>
  <c r="O306" i="1"/>
  <c r="N306" i="1"/>
  <c r="M306" i="1"/>
  <c r="L306" i="1"/>
  <c r="K306" i="1"/>
  <c r="J306" i="1"/>
  <c r="I306" i="1"/>
  <c r="S305" i="1"/>
  <c r="R305" i="1"/>
  <c r="Q305" i="1"/>
  <c r="P305" i="1"/>
  <c r="O305" i="1"/>
  <c r="N305" i="1"/>
  <c r="M305" i="1"/>
  <c r="L305" i="1"/>
  <c r="K305" i="1"/>
  <c r="J305" i="1"/>
  <c r="I305" i="1"/>
  <c r="S304" i="1"/>
  <c r="R304" i="1"/>
  <c r="Q304" i="1"/>
  <c r="P304" i="1"/>
  <c r="O304" i="1"/>
  <c r="N304" i="1"/>
  <c r="M304" i="1"/>
  <c r="L304" i="1"/>
  <c r="K304" i="1"/>
  <c r="J304" i="1"/>
  <c r="I304" i="1"/>
  <c r="S303" i="1"/>
  <c r="R303" i="1"/>
  <c r="Q303" i="1"/>
  <c r="P303" i="1"/>
  <c r="O303" i="1"/>
  <c r="N303" i="1"/>
  <c r="M303" i="1"/>
  <c r="L303" i="1"/>
  <c r="K303" i="1"/>
  <c r="J303" i="1"/>
  <c r="I303" i="1"/>
  <c r="S302" i="1"/>
  <c r="R302" i="1"/>
  <c r="Q302" i="1"/>
  <c r="P302" i="1"/>
  <c r="O302" i="1"/>
  <c r="N302" i="1"/>
  <c r="M302" i="1"/>
  <c r="L302" i="1"/>
  <c r="K302" i="1"/>
  <c r="J302" i="1"/>
  <c r="I302" i="1"/>
  <c r="S301" i="1"/>
  <c r="R301" i="1"/>
  <c r="Q301" i="1"/>
  <c r="P301" i="1"/>
  <c r="O301" i="1"/>
  <c r="N301" i="1"/>
  <c r="M301" i="1"/>
  <c r="L301" i="1"/>
  <c r="K301" i="1"/>
  <c r="J301" i="1"/>
  <c r="I301" i="1"/>
  <c r="S300" i="1"/>
  <c r="R300" i="1"/>
  <c r="Q300" i="1"/>
  <c r="P300" i="1"/>
  <c r="O300" i="1"/>
  <c r="N300" i="1"/>
  <c r="M300" i="1"/>
  <c r="L300" i="1"/>
  <c r="K300" i="1"/>
  <c r="J300" i="1"/>
  <c r="I300" i="1"/>
  <c r="S299" i="1"/>
  <c r="R299" i="1"/>
  <c r="Q299" i="1"/>
  <c r="P299" i="1"/>
  <c r="O299" i="1"/>
  <c r="N299" i="1"/>
  <c r="M299" i="1"/>
  <c r="L299" i="1"/>
  <c r="K299" i="1"/>
  <c r="J299" i="1"/>
  <c r="I299" i="1"/>
  <c r="S298" i="1"/>
  <c r="R298" i="1"/>
  <c r="Q298" i="1"/>
  <c r="P298" i="1"/>
  <c r="O298" i="1"/>
  <c r="N298" i="1"/>
  <c r="M298" i="1"/>
  <c r="L298" i="1"/>
  <c r="K298" i="1"/>
  <c r="J298" i="1"/>
  <c r="I298" i="1"/>
  <c r="S297" i="1"/>
  <c r="R297" i="1"/>
  <c r="Q297" i="1"/>
  <c r="P297" i="1"/>
  <c r="O297" i="1"/>
  <c r="N297" i="1"/>
  <c r="M297" i="1"/>
  <c r="L297" i="1"/>
  <c r="K297" i="1"/>
  <c r="J297" i="1"/>
  <c r="I297" i="1"/>
  <c r="S296" i="1"/>
  <c r="R296" i="1"/>
  <c r="Q296" i="1"/>
  <c r="P296" i="1"/>
  <c r="O296" i="1"/>
  <c r="N296" i="1"/>
  <c r="M296" i="1"/>
  <c r="L296" i="1"/>
  <c r="K296" i="1"/>
  <c r="J296" i="1"/>
  <c r="I296" i="1"/>
  <c r="S295" i="1"/>
  <c r="R295" i="1"/>
  <c r="Q295" i="1"/>
  <c r="P295" i="1"/>
  <c r="O295" i="1"/>
  <c r="N295" i="1"/>
  <c r="M295" i="1"/>
  <c r="L295" i="1"/>
  <c r="K295" i="1"/>
  <c r="J295" i="1"/>
  <c r="I295" i="1"/>
  <c r="S294" i="1"/>
  <c r="R294" i="1"/>
  <c r="Q294" i="1"/>
  <c r="P294" i="1"/>
  <c r="O294" i="1"/>
  <c r="N294" i="1"/>
  <c r="M294" i="1"/>
  <c r="L294" i="1"/>
  <c r="K294" i="1"/>
  <c r="J294" i="1"/>
  <c r="I294" i="1"/>
  <c r="S293" i="1"/>
  <c r="R293" i="1"/>
  <c r="Q293" i="1"/>
  <c r="P293" i="1"/>
  <c r="O293" i="1"/>
  <c r="N293" i="1"/>
  <c r="M293" i="1"/>
  <c r="L293" i="1"/>
  <c r="K293" i="1"/>
  <c r="J293" i="1"/>
  <c r="I293" i="1"/>
  <c r="S292" i="1"/>
  <c r="R292" i="1"/>
  <c r="Q292" i="1"/>
  <c r="P292" i="1"/>
  <c r="O292" i="1"/>
  <c r="N292" i="1"/>
  <c r="M292" i="1"/>
  <c r="L292" i="1"/>
  <c r="K292" i="1"/>
  <c r="J292" i="1"/>
  <c r="I292" i="1"/>
  <c r="S291" i="1"/>
  <c r="R291" i="1"/>
  <c r="Q291" i="1"/>
  <c r="P291" i="1"/>
  <c r="O291" i="1"/>
  <c r="N291" i="1"/>
  <c r="M291" i="1"/>
  <c r="L291" i="1"/>
  <c r="K291" i="1"/>
  <c r="J291" i="1"/>
  <c r="I291" i="1"/>
  <c r="S290" i="1"/>
  <c r="R290" i="1"/>
  <c r="Q290" i="1"/>
  <c r="P290" i="1"/>
  <c r="O290" i="1"/>
  <c r="N290" i="1"/>
  <c r="M290" i="1"/>
  <c r="L290" i="1"/>
  <c r="K290" i="1"/>
  <c r="J290" i="1"/>
  <c r="I290" i="1"/>
  <c r="S289" i="1"/>
  <c r="R289" i="1"/>
  <c r="Q289" i="1"/>
  <c r="P289" i="1"/>
  <c r="O289" i="1"/>
  <c r="N289" i="1"/>
  <c r="M289" i="1"/>
  <c r="L289" i="1"/>
  <c r="K289" i="1"/>
  <c r="J289" i="1"/>
  <c r="I289" i="1"/>
  <c r="S288" i="1"/>
  <c r="R288" i="1"/>
  <c r="Q288" i="1"/>
  <c r="P288" i="1"/>
  <c r="O288" i="1"/>
  <c r="N288" i="1"/>
  <c r="M288" i="1"/>
  <c r="L288" i="1"/>
  <c r="K288" i="1"/>
  <c r="J288" i="1"/>
  <c r="I288" i="1"/>
  <c r="S287" i="1"/>
  <c r="R287" i="1"/>
  <c r="Q287" i="1"/>
  <c r="P287" i="1"/>
  <c r="O287" i="1"/>
  <c r="N287" i="1"/>
  <c r="M287" i="1"/>
  <c r="L287" i="1"/>
  <c r="K287" i="1"/>
  <c r="J287" i="1"/>
  <c r="I287" i="1"/>
  <c r="S286" i="1"/>
  <c r="R286" i="1"/>
  <c r="Q286" i="1"/>
  <c r="P286" i="1"/>
  <c r="O286" i="1"/>
  <c r="N286" i="1"/>
  <c r="M286" i="1"/>
  <c r="L286" i="1"/>
  <c r="K286" i="1"/>
  <c r="J286" i="1"/>
  <c r="I286" i="1"/>
  <c r="S285" i="1"/>
  <c r="R285" i="1"/>
  <c r="Q285" i="1"/>
  <c r="P285" i="1"/>
  <c r="O285" i="1"/>
  <c r="N285" i="1"/>
  <c r="M285" i="1"/>
  <c r="L285" i="1"/>
  <c r="K285" i="1"/>
  <c r="J285" i="1"/>
  <c r="I285" i="1"/>
  <c r="S284" i="1"/>
  <c r="R284" i="1"/>
  <c r="Q284" i="1"/>
  <c r="P284" i="1"/>
  <c r="O284" i="1"/>
  <c r="N284" i="1"/>
  <c r="M284" i="1"/>
  <c r="L284" i="1"/>
  <c r="K284" i="1"/>
  <c r="J284" i="1"/>
  <c r="I284" i="1"/>
  <c r="S283" i="1"/>
  <c r="R283" i="1"/>
  <c r="Q283" i="1"/>
  <c r="P283" i="1"/>
  <c r="O283" i="1"/>
  <c r="N283" i="1"/>
  <c r="M283" i="1"/>
  <c r="L283" i="1"/>
  <c r="K283" i="1"/>
  <c r="J283" i="1"/>
  <c r="I283" i="1"/>
  <c r="S282" i="1"/>
  <c r="R282" i="1"/>
  <c r="Q282" i="1"/>
  <c r="P282" i="1"/>
  <c r="O282" i="1"/>
  <c r="N282" i="1"/>
  <c r="M282" i="1"/>
  <c r="L282" i="1"/>
  <c r="K282" i="1"/>
  <c r="J282" i="1"/>
  <c r="I282" i="1"/>
  <c r="S281" i="1"/>
  <c r="R281" i="1"/>
  <c r="Q281" i="1"/>
  <c r="P281" i="1"/>
  <c r="O281" i="1"/>
  <c r="N281" i="1"/>
  <c r="M281" i="1"/>
  <c r="L281" i="1"/>
  <c r="K281" i="1"/>
  <c r="J281" i="1"/>
  <c r="I281" i="1"/>
  <c r="S280" i="1"/>
  <c r="R280" i="1"/>
  <c r="Q280" i="1"/>
  <c r="P280" i="1"/>
  <c r="O280" i="1"/>
  <c r="N280" i="1"/>
  <c r="M280" i="1"/>
  <c r="L280" i="1"/>
  <c r="K280" i="1"/>
  <c r="J280" i="1"/>
  <c r="I280" i="1"/>
  <c r="S279" i="1"/>
  <c r="R279" i="1"/>
  <c r="Q279" i="1"/>
  <c r="P279" i="1"/>
  <c r="O279" i="1"/>
  <c r="N279" i="1"/>
  <c r="M279" i="1"/>
  <c r="L279" i="1"/>
  <c r="K279" i="1"/>
  <c r="J279" i="1"/>
  <c r="I279" i="1"/>
  <c r="S278" i="1"/>
  <c r="R278" i="1"/>
  <c r="Q278" i="1"/>
  <c r="P278" i="1"/>
  <c r="O278" i="1"/>
  <c r="N278" i="1"/>
  <c r="M278" i="1"/>
  <c r="L278" i="1"/>
  <c r="K278" i="1"/>
  <c r="J278" i="1"/>
  <c r="I278" i="1"/>
  <c r="S277" i="1"/>
  <c r="R277" i="1"/>
  <c r="Q277" i="1"/>
  <c r="P277" i="1"/>
  <c r="O277" i="1"/>
  <c r="N277" i="1"/>
  <c r="M277" i="1"/>
  <c r="L277" i="1"/>
  <c r="K277" i="1"/>
  <c r="J277" i="1"/>
  <c r="I277" i="1"/>
  <c r="S276" i="1"/>
  <c r="R276" i="1"/>
  <c r="Q276" i="1"/>
  <c r="P276" i="1"/>
  <c r="O276" i="1"/>
  <c r="N276" i="1"/>
  <c r="M276" i="1"/>
  <c r="L276" i="1"/>
  <c r="K276" i="1"/>
  <c r="J276" i="1"/>
  <c r="I276" i="1"/>
  <c r="S275" i="1"/>
  <c r="R275" i="1"/>
  <c r="Q275" i="1"/>
  <c r="P275" i="1"/>
  <c r="O275" i="1"/>
  <c r="N275" i="1"/>
  <c r="M275" i="1"/>
  <c r="L275" i="1"/>
  <c r="K275" i="1"/>
  <c r="J275" i="1"/>
  <c r="I275" i="1"/>
  <c r="S274" i="1"/>
  <c r="R274" i="1"/>
  <c r="Q274" i="1"/>
  <c r="P274" i="1"/>
  <c r="O274" i="1"/>
  <c r="N274" i="1"/>
  <c r="M274" i="1"/>
  <c r="L274" i="1"/>
  <c r="K274" i="1"/>
  <c r="J274" i="1"/>
  <c r="I274" i="1"/>
  <c r="S273" i="1"/>
  <c r="R273" i="1"/>
  <c r="Q273" i="1"/>
  <c r="P273" i="1"/>
  <c r="O273" i="1"/>
  <c r="N273" i="1"/>
  <c r="M273" i="1"/>
  <c r="L273" i="1"/>
  <c r="K273" i="1"/>
  <c r="J273" i="1"/>
  <c r="I273" i="1"/>
  <c r="S272" i="1"/>
  <c r="R272" i="1"/>
  <c r="Q272" i="1"/>
  <c r="P272" i="1"/>
  <c r="O272" i="1"/>
  <c r="N272" i="1"/>
  <c r="M272" i="1"/>
  <c r="L272" i="1"/>
  <c r="K272" i="1"/>
  <c r="J272" i="1"/>
  <c r="I272" i="1"/>
  <c r="S271" i="1"/>
  <c r="R271" i="1"/>
  <c r="Q271" i="1"/>
  <c r="P271" i="1"/>
  <c r="O271" i="1"/>
  <c r="N271" i="1"/>
  <c r="M271" i="1"/>
  <c r="L271" i="1"/>
  <c r="K271" i="1"/>
  <c r="J271" i="1"/>
  <c r="I271" i="1"/>
  <c r="S270" i="1"/>
  <c r="R270" i="1"/>
  <c r="Q270" i="1"/>
  <c r="P270" i="1"/>
  <c r="O270" i="1"/>
  <c r="N270" i="1"/>
  <c r="M270" i="1"/>
  <c r="L270" i="1"/>
  <c r="K270" i="1"/>
  <c r="J270" i="1"/>
  <c r="I270" i="1"/>
  <c r="S269" i="1"/>
  <c r="R269" i="1"/>
  <c r="Q269" i="1"/>
  <c r="P269" i="1"/>
  <c r="O269" i="1"/>
  <c r="N269" i="1"/>
  <c r="M269" i="1"/>
  <c r="L269" i="1"/>
  <c r="K269" i="1"/>
  <c r="J269" i="1"/>
  <c r="I269" i="1"/>
  <c r="S268" i="1"/>
  <c r="R268" i="1"/>
  <c r="Q268" i="1"/>
  <c r="P268" i="1"/>
  <c r="O268" i="1"/>
  <c r="N268" i="1"/>
  <c r="M268" i="1"/>
  <c r="L268" i="1"/>
  <c r="K268" i="1"/>
  <c r="J268" i="1"/>
  <c r="I268" i="1"/>
  <c r="S267" i="1"/>
  <c r="R267" i="1"/>
  <c r="Q267" i="1"/>
  <c r="P267" i="1"/>
  <c r="O267" i="1"/>
  <c r="N267" i="1"/>
  <c r="M267" i="1"/>
  <c r="L267" i="1"/>
  <c r="K267" i="1"/>
  <c r="J267" i="1"/>
  <c r="I267" i="1"/>
  <c r="S266" i="1"/>
  <c r="R266" i="1"/>
  <c r="Q266" i="1"/>
  <c r="P266" i="1"/>
  <c r="O266" i="1"/>
  <c r="N266" i="1"/>
  <c r="M266" i="1"/>
  <c r="L266" i="1"/>
  <c r="K266" i="1"/>
  <c r="J266" i="1"/>
  <c r="I266" i="1"/>
  <c r="S265" i="1"/>
  <c r="R265" i="1"/>
  <c r="Q265" i="1"/>
  <c r="P265" i="1"/>
  <c r="O265" i="1"/>
  <c r="N265" i="1"/>
  <c r="M265" i="1"/>
  <c r="L265" i="1"/>
  <c r="K265" i="1"/>
  <c r="J265" i="1"/>
  <c r="I265" i="1"/>
  <c r="S264" i="1"/>
  <c r="R264" i="1"/>
  <c r="Q264" i="1"/>
  <c r="P264" i="1"/>
  <c r="O264" i="1"/>
  <c r="N264" i="1"/>
  <c r="M264" i="1"/>
  <c r="L264" i="1"/>
  <c r="K264" i="1"/>
  <c r="J264" i="1"/>
  <c r="I264" i="1"/>
  <c r="S263" i="1"/>
  <c r="R263" i="1"/>
  <c r="Q263" i="1"/>
  <c r="P263" i="1"/>
  <c r="O263" i="1"/>
  <c r="N263" i="1"/>
  <c r="M263" i="1"/>
  <c r="L263" i="1"/>
  <c r="K263" i="1"/>
  <c r="J263" i="1"/>
  <c r="I263" i="1"/>
  <c r="S262" i="1"/>
  <c r="R262" i="1"/>
  <c r="Q262" i="1"/>
  <c r="P262" i="1"/>
  <c r="O262" i="1"/>
  <c r="N262" i="1"/>
  <c r="M262" i="1"/>
  <c r="L262" i="1"/>
  <c r="K262" i="1"/>
  <c r="J262" i="1"/>
  <c r="I262" i="1"/>
  <c r="S261" i="1"/>
  <c r="R261" i="1"/>
  <c r="Q261" i="1"/>
  <c r="P261" i="1"/>
  <c r="O261" i="1"/>
  <c r="N261" i="1"/>
  <c r="M261" i="1"/>
  <c r="L261" i="1"/>
  <c r="K261" i="1"/>
  <c r="J261" i="1"/>
  <c r="I261" i="1"/>
  <c r="S260" i="1"/>
  <c r="R260" i="1"/>
  <c r="Q260" i="1"/>
  <c r="P260" i="1"/>
  <c r="O260" i="1"/>
  <c r="N260" i="1"/>
  <c r="M260" i="1"/>
  <c r="L260" i="1"/>
  <c r="K260" i="1"/>
  <c r="J260" i="1"/>
  <c r="I260" i="1"/>
  <c r="S259" i="1"/>
  <c r="R259" i="1"/>
  <c r="Q259" i="1"/>
  <c r="P259" i="1"/>
  <c r="O259" i="1"/>
  <c r="N259" i="1"/>
  <c r="M259" i="1"/>
  <c r="L259" i="1"/>
  <c r="K259" i="1"/>
  <c r="J259" i="1"/>
  <c r="I259" i="1"/>
  <c r="S258" i="1"/>
  <c r="R258" i="1"/>
  <c r="Q258" i="1"/>
  <c r="P258" i="1"/>
  <c r="O258" i="1"/>
  <c r="N258" i="1"/>
  <c r="M258" i="1"/>
  <c r="L258" i="1"/>
  <c r="K258" i="1"/>
  <c r="J258" i="1"/>
  <c r="I258" i="1"/>
  <c r="S257" i="1"/>
  <c r="R257" i="1"/>
  <c r="Q257" i="1"/>
  <c r="P257" i="1"/>
  <c r="O257" i="1"/>
  <c r="N257" i="1"/>
  <c r="M257" i="1"/>
  <c r="L257" i="1"/>
  <c r="K257" i="1"/>
  <c r="J257" i="1"/>
  <c r="I257" i="1"/>
  <c r="S256" i="1"/>
  <c r="R256" i="1"/>
  <c r="Q256" i="1"/>
  <c r="P256" i="1"/>
  <c r="O256" i="1"/>
  <c r="N256" i="1"/>
  <c r="M256" i="1"/>
  <c r="L256" i="1"/>
  <c r="K256" i="1"/>
  <c r="J256" i="1"/>
  <c r="I256" i="1"/>
  <c r="S255" i="1"/>
  <c r="R255" i="1"/>
  <c r="Q255" i="1"/>
  <c r="P255" i="1"/>
  <c r="O255" i="1"/>
  <c r="N255" i="1"/>
  <c r="M255" i="1"/>
  <c r="L255" i="1"/>
  <c r="K255" i="1"/>
  <c r="J255" i="1"/>
  <c r="I255" i="1"/>
  <c r="S254" i="1"/>
  <c r="R254" i="1"/>
  <c r="Q254" i="1"/>
  <c r="P254" i="1"/>
  <c r="O254" i="1"/>
  <c r="N254" i="1"/>
  <c r="M254" i="1"/>
  <c r="L254" i="1"/>
  <c r="K254" i="1"/>
  <c r="J254" i="1"/>
  <c r="I254" i="1"/>
  <c r="S253" i="1"/>
  <c r="R253" i="1"/>
  <c r="Q253" i="1"/>
  <c r="P253" i="1"/>
  <c r="O253" i="1"/>
  <c r="N253" i="1"/>
  <c r="M253" i="1"/>
  <c r="L253" i="1"/>
  <c r="K253" i="1"/>
  <c r="J253" i="1"/>
  <c r="I253" i="1"/>
  <c r="S252" i="1"/>
  <c r="R252" i="1"/>
  <c r="Q252" i="1"/>
  <c r="P252" i="1"/>
  <c r="O252" i="1"/>
  <c r="N252" i="1"/>
  <c r="M252" i="1"/>
  <c r="L252" i="1"/>
  <c r="K252" i="1"/>
  <c r="J252" i="1"/>
  <c r="I252" i="1"/>
  <c r="S251" i="1"/>
  <c r="R251" i="1"/>
  <c r="Q251" i="1"/>
  <c r="P251" i="1"/>
  <c r="O251" i="1"/>
  <c r="N251" i="1"/>
  <c r="M251" i="1"/>
  <c r="L251" i="1"/>
  <c r="K251" i="1"/>
  <c r="J251" i="1"/>
  <c r="I251" i="1"/>
  <c r="S250" i="1"/>
  <c r="R250" i="1"/>
  <c r="Q250" i="1"/>
  <c r="P250" i="1"/>
  <c r="O250" i="1"/>
  <c r="N250" i="1"/>
  <c r="M250" i="1"/>
  <c r="L250" i="1"/>
  <c r="K250" i="1"/>
  <c r="J250" i="1"/>
  <c r="I250" i="1"/>
  <c r="S249" i="1"/>
  <c r="R249" i="1"/>
  <c r="Q249" i="1"/>
  <c r="P249" i="1"/>
  <c r="O249" i="1"/>
  <c r="N249" i="1"/>
  <c r="M249" i="1"/>
  <c r="L249" i="1"/>
  <c r="K249" i="1"/>
  <c r="J249" i="1"/>
  <c r="I249" i="1"/>
  <c r="S248" i="1"/>
  <c r="R248" i="1"/>
  <c r="Q248" i="1"/>
  <c r="P248" i="1"/>
  <c r="O248" i="1"/>
  <c r="N248" i="1"/>
  <c r="M248" i="1"/>
  <c r="L248" i="1"/>
  <c r="K248" i="1"/>
  <c r="J248" i="1"/>
  <c r="I248" i="1"/>
  <c r="S247" i="1"/>
  <c r="R247" i="1"/>
  <c r="Q247" i="1"/>
  <c r="P247" i="1"/>
  <c r="O247" i="1"/>
  <c r="N247" i="1"/>
  <c r="M247" i="1"/>
  <c r="L247" i="1"/>
  <c r="K247" i="1"/>
  <c r="J247" i="1"/>
  <c r="I247" i="1"/>
  <c r="S246" i="1"/>
  <c r="R246" i="1"/>
  <c r="Q246" i="1"/>
  <c r="P246" i="1"/>
  <c r="O246" i="1"/>
  <c r="N246" i="1"/>
  <c r="M246" i="1"/>
  <c r="L246" i="1"/>
  <c r="K246" i="1"/>
  <c r="J246" i="1"/>
  <c r="I246" i="1"/>
  <c r="S245" i="1"/>
  <c r="R245" i="1"/>
  <c r="Q245" i="1"/>
  <c r="P245" i="1"/>
  <c r="O245" i="1"/>
  <c r="N245" i="1"/>
  <c r="M245" i="1"/>
  <c r="L245" i="1"/>
  <c r="K245" i="1"/>
  <c r="J245" i="1"/>
  <c r="I245" i="1"/>
  <c r="S244" i="1"/>
  <c r="R244" i="1"/>
  <c r="Q244" i="1"/>
  <c r="P244" i="1"/>
  <c r="O244" i="1"/>
  <c r="N244" i="1"/>
  <c r="M244" i="1"/>
  <c r="L244" i="1"/>
  <c r="K244" i="1"/>
  <c r="J244" i="1"/>
  <c r="I244" i="1"/>
  <c r="S243" i="1"/>
  <c r="R243" i="1"/>
  <c r="Q243" i="1"/>
  <c r="P243" i="1"/>
  <c r="O243" i="1"/>
  <c r="N243" i="1"/>
  <c r="M243" i="1"/>
  <c r="L243" i="1"/>
  <c r="K243" i="1"/>
  <c r="J243" i="1"/>
  <c r="I243" i="1"/>
  <c r="S242" i="1"/>
  <c r="R242" i="1"/>
  <c r="Q242" i="1"/>
  <c r="P242" i="1"/>
  <c r="O242" i="1"/>
  <c r="N242" i="1"/>
  <c r="M242" i="1"/>
  <c r="L242" i="1"/>
  <c r="K242" i="1"/>
  <c r="J242" i="1"/>
  <c r="I242" i="1"/>
  <c r="S241" i="1"/>
  <c r="R241" i="1"/>
  <c r="Q241" i="1"/>
  <c r="P241" i="1"/>
  <c r="O241" i="1"/>
  <c r="N241" i="1"/>
  <c r="M241" i="1"/>
  <c r="L241" i="1"/>
  <c r="K241" i="1"/>
  <c r="J241" i="1"/>
  <c r="I241" i="1"/>
  <c r="S240" i="1"/>
  <c r="R240" i="1"/>
  <c r="Q240" i="1"/>
  <c r="P240" i="1"/>
  <c r="O240" i="1"/>
  <c r="N240" i="1"/>
  <c r="M240" i="1"/>
  <c r="L240" i="1"/>
  <c r="K240" i="1"/>
  <c r="J240" i="1"/>
  <c r="I240" i="1"/>
  <c r="S239" i="1"/>
  <c r="R239" i="1"/>
  <c r="Q239" i="1"/>
  <c r="P239" i="1"/>
  <c r="O239" i="1"/>
  <c r="N239" i="1"/>
  <c r="M239" i="1"/>
  <c r="L239" i="1"/>
  <c r="K239" i="1"/>
  <c r="J239" i="1"/>
  <c r="I239" i="1"/>
  <c r="S238" i="1"/>
  <c r="R238" i="1"/>
  <c r="Q238" i="1"/>
  <c r="P238" i="1"/>
  <c r="O238" i="1"/>
  <c r="N238" i="1"/>
  <c r="M238" i="1"/>
  <c r="L238" i="1"/>
  <c r="K238" i="1"/>
  <c r="J238" i="1"/>
  <c r="I238" i="1"/>
  <c r="S237" i="1"/>
  <c r="R237" i="1"/>
  <c r="Q237" i="1"/>
  <c r="P237" i="1"/>
  <c r="O237" i="1"/>
  <c r="N237" i="1"/>
  <c r="M237" i="1"/>
  <c r="L237" i="1"/>
  <c r="K237" i="1"/>
  <c r="J237" i="1"/>
  <c r="I237" i="1"/>
  <c r="S236" i="1"/>
  <c r="R236" i="1"/>
  <c r="Q236" i="1"/>
  <c r="P236" i="1"/>
  <c r="O236" i="1"/>
  <c r="N236" i="1"/>
  <c r="M236" i="1"/>
  <c r="L236" i="1"/>
  <c r="K236" i="1"/>
  <c r="J236" i="1"/>
  <c r="I236" i="1"/>
  <c r="S235" i="1"/>
  <c r="R235" i="1"/>
  <c r="Q235" i="1"/>
  <c r="P235" i="1"/>
  <c r="O235" i="1"/>
  <c r="N235" i="1"/>
  <c r="M235" i="1"/>
  <c r="L235" i="1"/>
  <c r="K235" i="1"/>
  <c r="J235" i="1"/>
  <c r="I235" i="1"/>
  <c r="S234" i="1"/>
  <c r="R234" i="1"/>
  <c r="Q234" i="1"/>
  <c r="P234" i="1"/>
  <c r="O234" i="1"/>
  <c r="N234" i="1"/>
  <c r="M234" i="1"/>
  <c r="L234" i="1"/>
  <c r="K234" i="1"/>
  <c r="J234" i="1"/>
  <c r="I234" i="1"/>
  <c r="S233" i="1"/>
  <c r="R233" i="1"/>
  <c r="Q233" i="1"/>
  <c r="P233" i="1"/>
  <c r="O233" i="1"/>
  <c r="N233" i="1"/>
  <c r="M233" i="1"/>
  <c r="L233" i="1"/>
  <c r="K233" i="1"/>
  <c r="J233" i="1"/>
  <c r="I233" i="1"/>
  <c r="S232" i="1"/>
  <c r="R232" i="1"/>
  <c r="Q232" i="1"/>
  <c r="P232" i="1"/>
  <c r="O232" i="1"/>
  <c r="N232" i="1"/>
  <c r="M232" i="1"/>
  <c r="L232" i="1"/>
  <c r="K232" i="1"/>
  <c r="J232" i="1"/>
  <c r="I232" i="1"/>
  <c r="S231" i="1"/>
  <c r="R231" i="1"/>
  <c r="Q231" i="1"/>
  <c r="P231" i="1"/>
  <c r="O231" i="1"/>
  <c r="N231" i="1"/>
  <c r="M231" i="1"/>
  <c r="L231" i="1"/>
  <c r="K231" i="1"/>
  <c r="J231" i="1"/>
  <c r="I231" i="1"/>
  <c r="S230" i="1"/>
  <c r="R230" i="1"/>
  <c r="Q230" i="1"/>
  <c r="P230" i="1"/>
  <c r="O230" i="1"/>
  <c r="N230" i="1"/>
  <c r="M230" i="1"/>
  <c r="L230" i="1"/>
  <c r="K230" i="1"/>
  <c r="J230" i="1"/>
  <c r="I230" i="1"/>
  <c r="S229" i="1"/>
  <c r="R229" i="1"/>
  <c r="Q229" i="1"/>
  <c r="P229" i="1"/>
  <c r="O229" i="1"/>
  <c r="N229" i="1"/>
  <c r="M229" i="1"/>
  <c r="L229" i="1"/>
  <c r="K229" i="1"/>
  <c r="J229" i="1"/>
  <c r="I229" i="1"/>
  <c r="S228" i="1"/>
  <c r="R228" i="1"/>
  <c r="Q228" i="1"/>
  <c r="P228" i="1"/>
  <c r="O228" i="1"/>
  <c r="N228" i="1"/>
  <c r="M228" i="1"/>
  <c r="L228" i="1"/>
  <c r="K228" i="1"/>
  <c r="J228" i="1"/>
  <c r="I228" i="1"/>
  <c r="S227" i="1"/>
  <c r="R227" i="1"/>
  <c r="Q227" i="1"/>
  <c r="P227" i="1"/>
  <c r="O227" i="1"/>
  <c r="N227" i="1"/>
  <c r="M227" i="1"/>
  <c r="L227" i="1"/>
  <c r="K227" i="1"/>
  <c r="J227" i="1"/>
  <c r="I227" i="1"/>
  <c r="S226" i="1"/>
  <c r="R226" i="1"/>
  <c r="Q226" i="1"/>
  <c r="P226" i="1"/>
  <c r="O226" i="1"/>
  <c r="N226" i="1"/>
  <c r="M226" i="1"/>
  <c r="L226" i="1"/>
  <c r="K226" i="1"/>
  <c r="J226" i="1"/>
  <c r="I226" i="1"/>
  <c r="S225" i="1"/>
  <c r="R225" i="1"/>
  <c r="Q225" i="1"/>
  <c r="P225" i="1"/>
  <c r="O225" i="1"/>
  <c r="N225" i="1"/>
  <c r="M225" i="1"/>
  <c r="L225" i="1"/>
  <c r="K225" i="1"/>
  <c r="J225" i="1"/>
  <c r="I225" i="1"/>
  <c r="S224" i="1"/>
  <c r="R224" i="1"/>
  <c r="Q224" i="1"/>
  <c r="P224" i="1"/>
  <c r="O224" i="1"/>
  <c r="N224" i="1"/>
  <c r="M224" i="1"/>
  <c r="L224" i="1"/>
  <c r="K224" i="1"/>
  <c r="J224" i="1"/>
  <c r="I224" i="1"/>
  <c r="S223" i="1"/>
  <c r="R223" i="1"/>
  <c r="Q223" i="1"/>
  <c r="P223" i="1"/>
  <c r="O223" i="1"/>
  <c r="N223" i="1"/>
  <c r="M223" i="1"/>
  <c r="L223" i="1"/>
  <c r="K223" i="1"/>
  <c r="J223" i="1"/>
  <c r="I223" i="1"/>
  <c r="S222" i="1"/>
  <c r="R222" i="1"/>
  <c r="Q222" i="1"/>
  <c r="P222" i="1"/>
  <c r="O222" i="1"/>
  <c r="N222" i="1"/>
  <c r="M222" i="1"/>
  <c r="L222" i="1"/>
  <c r="K222" i="1"/>
  <c r="J222" i="1"/>
  <c r="I222" i="1"/>
  <c r="S221" i="1"/>
  <c r="R221" i="1"/>
  <c r="Q221" i="1"/>
  <c r="P221" i="1"/>
  <c r="O221" i="1"/>
  <c r="N221" i="1"/>
  <c r="M221" i="1"/>
  <c r="L221" i="1"/>
  <c r="K221" i="1"/>
  <c r="J221" i="1"/>
  <c r="I221" i="1"/>
  <c r="S220" i="1"/>
  <c r="R220" i="1"/>
  <c r="Q220" i="1"/>
  <c r="P220" i="1"/>
  <c r="O220" i="1"/>
  <c r="N220" i="1"/>
  <c r="M220" i="1"/>
  <c r="L220" i="1"/>
  <c r="K220" i="1"/>
  <c r="J220" i="1"/>
  <c r="I220" i="1"/>
  <c r="S219" i="1"/>
  <c r="R219" i="1"/>
  <c r="Q219" i="1"/>
  <c r="P219" i="1"/>
  <c r="O219" i="1"/>
  <c r="N219" i="1"/>
  <c r="M219" i="1"/>
  <c r="L219" i="1"/>
  <c r="K219" i="1"/>
  <c r="J219" i="1"/>
  <c r="I219" i="1"/>
  <c r="S218" i="1"/>
  <c r="R218" i="1"/>
  <c r="Q218" i="1"/>
  <c r="P218" i="1"/>
  <c r="O218" i="1"/>
  <c r="N218" i="1"/>
  <c r="M218" i="1"/>
  <c r="L218" i="1"/>
  <c r="K218" i="1"/>
  <c r="J218" i="1"/>
  <c r="I218" i="1"/>
  <c r="S217" i="1"/>
  <c r="R217" i="1"/>
  <c r="Q217" i="1"/>
  <c r="P217" i="1"/>
  <c r="O217" i="1"/>
  <c r="N217" i="1"/>
  <c r="M217" i="1"/>
  <c r="L217" i="1"/>
  <c r="K217" i="1"/>
  <c r="J217" i="1"/>
  <c r="I217" i="1"/>
  <c r="R216" i="1"/>
  <c r="Q216" i="1"/>
  <c r="P216" i="1"/>
  <c r="O216" i="1"/>
  <c r="N216" i="1"/>
  <c r="M216" i="1"/>
  <c r="L216" i="1"/>
  <c r="K216" i="1"/>
  <c r="J216" i="1"/>
  <c r="I216" i="1"/>
  <c r="S216" i="1" s="1"/>
  <c r="R215" i="1"/>
  <c r="Q215" i="1"/>
  <c r="P215" i="1"/>
  <c r="O215" i="1"/>
  <c r="N215" i="1"/>
  <c r="M215" i="1"/>
  <c r="L215" i="1"/>
  <c r="K215" i="1"/>
  <c r="J215" i="1"/>
  <c r="I215" i="1"/>
  <c r="S215" i="1" s="1"/>
  <c r="R214" i="1"/>
  <c r="Q214" i="1"/>
  <c r="P214" i="1"/>
  <c r="O214" i="1"/>
  <c r="N214" i="1"/>
  <c r="M214" i="1"/>
  <c r="L214" i="1"/>
  <c r="K214" i="1"/>
  <c r="J214" i="1"/>
  <c r="I214" i="1"/>
  <c r="S214" i="1" s="1"/>
  <c r="R213" i="1"/>
  <c r="Q213" i="1"/>
  <c r="P213" i="1"/>
  <c r="O213" i="1"/>
  <c r="N213" i="1"/>
  <c r="M213" i="1"/>
  <c r="L213" i="1"/>
  <c r="K213" i="1"/>
  <c r="J213" i="1"/>
  <c r="I213" i="1"/>
  <c r="S213" i="1" s="1"/>
  <c r="R212" i="1"/>
  <c r="Q212" i="1"/>
  <c r="P212" i="1"/>
  <c r="O212" i="1"/>
  <c r="N212" i="1"/>
  <c r="M212" i="1"/>
  <c r="L212" i="1"/>
  <c r="K212" i="1"/>
  <c r="J212" i="1"/>
  <c r="I212" i="1"/>
  <c r="S212" i="1" s="1"/>
  <c r="S211" i="1"/>
  <c r="R211" i="1"/>
  <c r="Q211" i="1"/>
  <c r="P211" i="1"/>
  <c r="O211" i="1"/>
  <c r="N211" i="1"/>
  <c r="M211" i="1"/>
  <c r="L211" i="1"/>
  <c r="K211" i="1"/>
  <c r="J211" i="1"/>
  <c r="I211" i="1"/>
  <c r="R210" i="1"/>
  <c r="S210" i="1" s="1"/>
  <c r="Q210" i="1"/>
  <c r="P210" i="1"/>
  <c r="O210" i="1"/>
  <c r="N210" i="1"/>
  <c r="M210" i="1"/>
  <c r="L210" i="1"/>
  <c r="K210" i="1"/>
  <c r="J210" i="1"/>
  <c r="I210" i="1"/>
  <c r="R209" i="1"/>
  <c r="Q209" i="1"/>
  <c r="P209" i="1"/>
  <c r="O209" i="1"/>
  <c r="N209" i="1"/>
  <c r="M209" i="1"/>
  <c r="L209" i="1"/>
  <c r="K209" i="1"/>
  <c r="J209" i="1"/>
  <c r="S209" i="1" s="1"/>
  <c r="I209" i="1"/>
  <c r="R208" i="1"/>
  <c r="Q208" i="1"/>
  <c r="P208" i="1"/>
  <c r="O208" i="1"/>
  <c r="N208" i="1"/>
  <c r="M208" i="1"/>
  <c r="L208" i="1"/>
  <c r="K208" i="1"/>
  <c r="J208" i="1"/>
  <c r="I208" i="1"/>
  <c r="S208" i="1" s="1"/>
  <c r="R207" i="1"/>
  <c r="Q207" i="1"/>
  <c r="P207" i="1"/>
  <c r="O207" i="1"/>
  <c r="N207" i="1"/>
  <c r="M207" i="1"/>
  <c r="L207" i="1"/>
  <c r="K207" i="1"/>
  <c r="J207" i="1"/>
  <c r="I207" i="1"/>
  <c r="S207" i="1" s="1"/>
  <c r="R206" i="1"/>
  <c r="Q206" i="1"/>
  <c r="P206" i="1"/>
  <c r="O206" i="1"/>
  <c r="N206" i="1"/>
  <c r="M206" i="1"/>
  <c r="L206" i="1"/>
  <c r="K206" i="1"/>
  <c r="J206" i="1"/>
  <c r="I206" i="1"/>
  <c r="S206" i="1" s="1"/>
  <c r="R205" i="1"/>
  <c r="Q205" i="1"/>
  <c r="P205" i="1"/>
  <c r="O205" i="1"/>
  <c r="N205" i="1"/>
  <c r="M205" i="1"/>
  <c r="L205" i="1"/>
  <c r="K205" i="1"/>
  <c r="J205" i="1"/>
  <c r="I205" i="1"/>
  <c r="S205" i="1" s="1"/>
  <c r="R204" i="1"/>
  <c r="Q204" i="1"/>
  <c r="P204" i="1"/>
  <c r="O204" i="1"/>
  <c r="N204" i="1"/>
  <c r="M204" i="1"/>
  <c r="L204" i="1"/>
  <c r="K204" i="1"/>
  <c r="J204" i="1"/>
  <c r="I204" i="1"/>
  <c r="S204" i="1" s="1"/>
  <c r="R203" i="1"/>
  <c r="Q203" i="1"/>
  <c r="P203" i="1"/>
  <c r="O203" i="1"/>
  <c r="N203" i="1"/>
  <c r="M203" i="1"/>
  <c r="L203" i="1"/>
  <c r="K203" i="1"/>
  <c r="J203" i="1"/>
  <c r="S203" i="1" s="1"/>
  <c r="I203" i="1"/>
  <c r="R202" i="1"/>
  <c r="Q202" i="1"/>
  <c r="P202" i="1"/>
  <c r="O202" i="1"/>
  <c r="N202" i="1"/>
  <c r="M202" i="1"/>
  <c r="L202" i="1"/>
  <c r="K202" i="1"/>
  <c r="J202" i="1"/>
  <c r="I202" i="1"/>
  <c r="S202" i="1" s="1"/>
  <c r="R201" i="1"/>
  <c r="Q201" i="1"/>
  <c r="P201" i="1"/>
  <c r="O201" i="1"/>
  <c r="N201" i="1"/>
  <c r="M201" i="1"/>
  <c r="L201" i="1"/>
  <c r="K201" i="1"/>
  <c r="J201" i="1"/>
  <c r="I201" i="1"/>
  <c r="S201" i="1" s="1"/>
  <c r="R200" i="1"/>
  <c r="Q200" i="1"/>
  <c r="P200" i="1"/>
  <c r="O200" i="1"/>
  <c r="N200" i="1"/>
  <c r="M200" i="1"/>
  <c r="L200" i="1"/>
  <c r="K200" i="1"/>
  <c r="J200" i="1"/>
  <c r="I200" i="1"/>
  <c r="S200" i="1" s="1"/>
  <c r="S199" i="1"/>
  <c r="R199" i="1"/>
  <c r="Q199" i="1"/>
  <c r="P199" i="1"/>
  <c r="O199" i="1"/>
  <c r="N199" i="1"/>
  <c r="M199" i="1"/>
  <c r="L199" i="1"/>
  <c r="K199" i="1"/>
  <c r="J199" i="1"/>
  <c r="I199" i="1"/>
  <c r="R198" i="1"/>
  <c r="S198" i="1" s="1"/>
  <c r="Q198" i="1"/>
  <c r="P198" i="1"/>
  <c r="O198" i="1"/>
  <c r="N198" i="1"/>
  <c r="M198" i="1"/>
  <c r="L198" i="1"/>
  <c r="K198" i="1"/>
  <c r="J198" i="1"/>
  <c r="I198" i="1"/>
  <c r="R197" i="1"/>
  <c r="Q197" i="1"/>
  <c r="P197" i="1"/>
  <c r="O197" i="1"/>
  <c r="N197" i="1"/>
  <c r="M197" i="1"/>
  <c r="L197" i="1"/>
  <c r="K197" i="1"/>
  <c r="J197" i="1"/>
  <c r="I197" i="1"/>
  <c r="S197" i="1" s="1"/>
  <c r="R196" i="1"/>
  <c r="Q196" i="1"/>
  <c r="P196" i="1"/>
  <c r="O196" i="1"/>
  <c r="N196" i="1"/>
  <c r="M196" i="1"/>
  <c r="L196" i="1"/>
  <c r="K196" i="1"/>
  <c r="J196" i="1"/>
  <c r="I196" i="1"/>
  <c r="S196" i="1" s="1"/>
  <c r="R195" i="1"/>
  <c r="Q195" i="1"/>
  <c r="P195" i="1"/>
  <c r="O195" i="1"/>
  <c r="N195" i="1"/>
  <c r="M195" i="1"/>
  <c r="L195" i="1"/>
  <c r="K195" i="1"/>
  <c r="J195" i="1"/>
  <c r="I195" i="1"/>
  <c r="S195" i="1" s="1"/>
  <c r="R194" i="1"/>
  <c r="Q194" i="1"/>
  <c r="P194" i="1"/>
  <c r="O194" i="1"/>
  <c r="N194" i="1"/>
  <c r="M194" i="1"/>
  <c r="L194" i="1"/>
  <c r="K194" i="1"/>
  <c r="J194" i="1"/>
  <c r="S194" i="1" s="1"/>
  <c r="I194" i="1"/>
  <c r="R193" i="1"/>
  <c r="Q193" i="1"/>
  <c r="P193" i="1"/>
  <c r="O193" i="1"/>
  <c r="N193" i="1"/>
  <c r="M193" i="1"/>
  <c r="L193" i="1"/>
  <c r="K193" i="1"/>
  <c r="J193" i="1"/>
  <c r="I193" i="1"/>
  <c r="S193" i="1" s="1"/>
  <c r="R192" i="1"/>
  <c r="Q192" i="1"/>
  <c r="P192" i="1"/>
  <c r="O192" i="1"/>
  <c r="N192" i="1"/>
  <c r="M192" i="1"/>
  <c r="L192" i="1"/>
  <c r="K192" i="1"/>
  <c r="J192" i="1"/>
  <c r="I192" i="1"/>
  <c r="S192" i="1" s="1"/>
  <c r="R191" i="1"/>
  <c r="Q191" i="1"/>
  <c r="P191" i="1"/>
  <c r="O191" i="1"/>
  <c r="N191" i="1"/>
  <c r="M191" i="1"/>
  <c r="L191" i="1"/>
  <c r="K191" i="1"/>
  <c r="S191" i="1" s="1"/>
  <c r="J191" i="1"/>
  <c r="I191" i="1"/>
  <c r="R190" i="1"/>
  <c r="Q190" i="1"/>
  <c r="P190" i="1"/>
  <c r="O190" i="1"/>
  <c r="N190" i="1"/>
  <c r="M190" i="1"/>
  <c r="L190" i="1"/>
  <c r="K190" i="1"/>
  <c r="J190" i="1"/>
  <c r="S190" i="1" s="1"/>
  <c r="I190" i="1"/>
  <c r="R189" i="1"/>
  <c r="Q189" i="1"/>
  <c r="P189" i="1"/>
  <c r="O189" i="1"/>
  <c r="N189" i="1"/>
  <c r="M189" i="1"/>
  <c r="L189" i="1"/>
  <c r="K189" i="1"/>
  <c r="J189" i="1"/>
  <c r="I189" i="1"/>
  <c r="S189" i="1" s="1"/>
  <c r="R188" i="1"/>
  <c r="Q188" i="1"/>
  <c r="P188" i="1"/>
  <c r="O188" i="1"/>
  <c r="N188" i="1"/>
  <c r="M188" i="1"/>
  <c r="L188" i="1"/>
  <c r="K188" i="1"/>
  <c r="J188" i="1"/>
  <c r="I188" i="1"/>
  <c r="S188" i="1" s="1"/>
  <c r="S187" i="1"/>
  <c r="R187" i="1"/>
  <c r="Q187" i="1"/>
  <c r="P187" i="1"/>
  <c r="O187" i="1"/>
  <c r="N187" i="1"/>
  <c r="M187" i="1"/>
  <c r="L187" i="1"/>
  <c r="K187" i="1"/>
  <c r="J187" i="1"/>
  <c r="I187" i="1"/>
  <c r="R186" i="1"/>
  <c r="S186" i="1" s="1"/>
  <c r="Q186" i="1"/>
  <c r="P186" i="1"/>
  <c r="O186" i="1"/>
  <c r="N186" i="1"/>
  <c r="M186" i="1"/>
  <c r="L186" i="1"/>
  <c r="K186" i="1"/>
  <c r="J186" i="1"/>
  <c r="I186" i="1"/>
  <c r="R185" i="1"/>
  <c r="Q185" i="1"/>
  <c r="P185" i="1"/>
  <c r="O185" i="1"/>
  <c r="N185" i="1"/>
  <c r="M185" i="1"/>
  <c r="L185" i="1"/>
  <c r="K185" i="1"/>
  <c r="J185" i="1"/>
  <c r="I185" i="1"/>
  <c r="S185" i="1" s="1"/>
  <c r="R184" i="1"/>
  <c r="Q184" i="1"/>
  <c r="P184" i="1"/>
  <c r="O184" i="1"/>
  <c r="N184" i="1"/>
  <c r="M184" i="1"/>
  <c r="L184" i="1"/>
  <c r="K184" i="1"/>
  <c r="J184" i="1"/>
  <c r="I184" i="1"/>
  <c r="S184" i="1" s="1"/>
  <c r="R183" i="1"/>
  <c r="Q183" i="1"/>
  <c r="P183" i="1"/>
  <c r="O183" i="1"/>
  <c r="S183" i="1" s="1"/>
  <c r="N183" i="1"/>
  <c r="M183" i="1"/>
  <c r="L183" i="1"/>
  <c r="K183" i="1"/>
  <c r="J183" i="1"/>
  <c r="I183" i="1"/>
  <c r="R182" i="1"/>
  <c r="Q182" i="1"/>
  <c r="P182" i="1"/>
  <c r="O182" i="1"/>
  <c r="N182" i="1"/>
  <c r="S182" i="1" s="1"/>
  <c r="M182" i="1"/>
  <c r="L182" i="1"/>
  <c r="K182" i="1"/>
  <c r="J182" i="1"/>
  <c r="I182" i="1"/>
  <c r="R181" i="1"/>
  <c r="Q181" i="1"/>
  <c r="P181" i="1"/>
  <c r="O181" i="1"/>
  <c r="N181" i="1"/>
  <c r="M181" i="1"/>
  <c r="S181" i="1" s="1"/>
  <c r="L181" i="1"/>
  <c r="K181" i="1"/>
  <c r="J181" i="1"/>
  <c r="I181" i="1"/>
  <c r="R180" i="1"/>
  <c r="Q180" i="1"/>
  <c r="P180" i="1"/>
  <c r="O180" i="1"/>
  <c r="N180" i="1"/>
  <c r="M180" i="1"/>
  <c r="L180" i="1"/>
  <c r="K180" i="1"/>
  <c r="J180" i="1"/>
  <c r="I180" i="1"/>
  <c r="S180" i="1" s="1"/>
  <c r="R179" i="1"/>
  <c r="Q179" i="1"/>
  <c r="P179" i="1"/>
  <c r="O179" i="1"/>
  <c r="N179" i="1"/>
  <c r="M179" i="1"/>
  <c r="L179" i="1"/>
  <c r="K179" i="1"/>
  <c r="S179" i="1" s="1"/>
  <c r="J179" i="1"/>
  <c r="I179" i="1"/>
  <c r="R178" i="1"/>
  <c r="Q178" i="1"/>
  <c r="P178" i="1"/>
  <c r="O178" i="1"/>
  <c r="N178" i="1"/>
  <c r="M178" i="1"/>
  <c r="L178" i="1"/>
  <c r="K178" i="1"/>
  <c r="J178" i="1"/>
  <c r="S178" i="1" s="1"/>
  <c r="I178" i="1"/>
  <c r="R177" i="1"/>
  <c r="Q177" i="1"/>
  <c r="P177" i="1"/>
  <c r="O177" i="1"/>
  <c r="N177" i="1"/>
  <c r="M177" i="1"/>
  <c r="L177" i="1"/>
  <c r="K177" i="1"/>
  <c r="J177" i="1"/>
  <c r="I177" i="1"/>
  <c r="S177" i="1" s="1"/>
  <c r="R176" i="1"/>
  <c r="Q176" i="1"/>
  <c r="P176" i="1"/>
  <c r="O176" i="1"/>
  <c r="N176" i="1"/>
  <c r="M176" i="1"/>
  <c r="L176" i="1"/>
  <c r="K176" i="1"/>
  <c r="J176" i="1"/>
  <c r="I176" i="1"/>
  <c r="S176" i="1" s="1"/>
  <c r="S175" i="1"/>
  <c r="R175" i="1"/>
  <c r="Q175" i="1"/>
  <c r="P175" i="1"/>
  <c r="O175" i="1"/>
  <c r="N175" i="1"/>
  <c r="M175" i="1"/>
  <c r="L175" i="1"/>
  <c r="K175" i="1"/>
  <c r="J175" i="1"/>
  <c r="I175" i="1"/>
  <c r="R174" i="1"/>
  <c r="S174" i="1" s="1"/>
  <c r="Q174" i="1"/>
  <c r="P174" i="1"/>
  <c r="O174" i="1"/>
  <c r="N174" i="1"/>
  <c r="M174" i="1"/>
  <c r="L174" i="1"/>
  <c r="K174" i="1"/>
  <c r="J174" i="1"/>
  <c r="I174" i="1"/>
  <c r="R173" i="1"/>
  <c r="Q173" i="1"/>
  <c r="P173" i="1"/>
  <c r="O173" i="1"/>
  <c r="N173" i="1"/>
  <c r="M173" i="1"/>
  <c r="L173" i="1"/>
  <c r="K173" i="1"/>
  <c r="J173" i="1"/>
  <c r="I173" i="1"/>
  <c r="S173" i="1" s="1"/>
  <c r="R172" i="1"/>
  <c r="Q172" i="1"/>
  <c r="P172" i="1"/>
  <c r="O172" i="1"/>
  <c r="N172" i="1"/>
  <c r="M172" i="1"/>
  <c r="L172" i="1"/>
  <c r="K172" i="1"/>
  <c r="J172" i="1"/>
  <c r="I172" i="1"/>
  <c r="S172" i="1" s="1"/>
  <c r="R171" i="1"/>
  <c r="Q171" i="1"/>
  <c r="P171" i="1"/>
  <c r="O171" i="1"/>
  <c r="S171" i="1" s="1"/>
  <c r="N171" i="1"/>
  <c r="M171" i="1"/>
  <c r="L171" i="1"/>
  <c r="K171" i="1"/>
  <c r="J171" i="1"/>
  <c r="I171" i="1"/>
  <c r="R170" i="1"/>
  <c r="Q170" i="1"/>
  <c r="P170" i="1"/>
  <c r="O170" i="1"/>
  <c r="N170" i="1"/>
  <c r="S170" i="1" s="1"/>
  <c r="M170" i="1"/>
  <c r="L170" i="1"/>
  <c r="K170" i="1"/>
  <c r="J170" i="1"/>
  <c r="I170" i="1"/>
  <c r="R169" i="1"/>
  <c r="Q169" i="1"/>
  <c r="P169" i="1"/>
  <c r="O169" i="1"/>
  <c r="N169" i="1"/>
  <c r="M169" i="1"/>
  <c r="L169" i="1"/>
  <c r="K169" i="1"/>
  <c r="J169" i="1"/>
  <c r="I169" i="1"/>
  <c r="S169" i="1" s="1"/>
  <c r="R168" i="1"/>
  <c r="Q168" i="1"/>
  <c r="P168" i="1"/>
  <c r="O168" i="1"/>
  <c r="N168" i="1"/>
  <c r="M168" i="1"/>
  <c r="L168" i="1"/>
  <c r="K168" i="1"/>
  <c r="J168" i="1"/>
  <c r="I168" i="1"/>
  <c r="S168" i="1" s="1"/>
  <c r="R167" i="1"/>
  <c r="Q167" i="1"/>
  <c r="P167" i="1"/>
  <c r="O167" i="1"/>
  <c r="N167" i="1"/>
  <c r="M167" i="1"/>
  <c r="L167" i="1"/>
  <c r="K167" i="1"/>
  <c r="S167" i="1" s="1"/>
  <c r="J167" i="1"/>
  <c r="I167" i="1"/>
  <c r="R166" i="1"/>
  <c r="Q166" i="1"/>
  <c r="P166" i="1"/>
  <c r="O166" i="1"/>
  <c r="N166" i="1"/>
  <c r="M166" i="1"/>
  <c r="L166" i="1"/>
  <c r="K166" i="1"/>
  <c r="J166" i="1"/>
  <c r="S166" i="1" s="1"/>
  <c r="I166" i="1"/>
  <c r="R165" i="1"/>
  <c r="Q165" i="1"/>
  <c r="P165" i="1"/>
  <c r="O165" i="1"/>
  <c r="N165" i="1"/>
  <c r="M165" i="1"/>
  <c r="L165" i="1"/>
  <c r="K165" i="1"/>
  <c r="J165" i="1"/>
  <c r="I165" i="1"/>
  <c r="S165" i="1" s="1"/>
  <c r="R164" i="1"/>
  <c r="Q164" i="1"/>
  <c r="P164" i="1"/>
  <c r="O164" i="1"/>
  <c r="N164" i="1"/>
  <c r="M164" i="1"/>
  <c r="L164" i="1"/>
  <c r="K164" i="1"/>
  <c r="J164" i="1"/>
  <c r="I164" i="1"/>
  <c r="S164" i="1" s="1"/>
  <c r="S163" i="1"/>
  <c r="R163" i="1"/>
  <c r="Q163" i="1"/>
  <c r="P163" i="1"/>
  <c r="O163" i="1"/>
  <c r="N163" i="1"/>
  <c r="M163" i="1"/>
  <c r="L163" i="1"/>
  <c r="K163" i="1"/>
  <c r="J163" i="1"/>
  <c r="I163" i="1"/>
  <c r="R162" i="1"/>
  <c r="S162" i="1" s="1"/>
  <c r="Q162" i="1"/>
  <c r="P162" i="1"/>
  <c r="O162" i="1"/>
  <c r="N162" i="1"/>
  <c r="M162" i="1"/>
  <c r="L162" i="1"/>
  <c r="K162" i="1"/>
  <c r="J162" i="1"/>
  <c r="I162" i="1"/>
  <c r="R161" i="1"/>
  <c r="Q161" i="1"/>
  <c r="P161" i="1"/>
  <c r="O161" i="1"/>
  <c r="N161" i="1"/>
  <c r="M161" i="1"/>
  <c r="L161" i="1"/>
  <c r="K161" i="1"/>
  <c r="J161" i="1"/>
  <c r="I161" i="1"/>
  <c r="S161" i="1" s="1"/>
  <c r="R160" i="1"/>
  <c r="Q160" i="1"/>
  <c r="P160" i="1"/>
  <c r="O160" i="1"/>
  <c r="N160" i="1"/>
  <c r="M160" i="1"/>
  <c r="L160" i="1"/>
  <c r="K160" i="1"/>
  <c r="J160" i="1"/>
  <c r="I160" i="1"/>
  <c r="S160" i="1" s="1"/>
  <c r="R159" i="1"/>
  <c r="Q159" i="1"/>
  <c r="P159" i="1"/>
  <c r="O159" i="1"/>
  <c r="S159" i="1" s="1"/>
  <c r="N159" i="1"/>
  <c r="M159" i="1"/>
  <c r="L159" i="1"/>
  <c r="K159" i="1"/>
  <c r="J159" i="1"/>
  <c r="I159" i="1"/>
  <c r="R158" i="1"/>
  <c r="Q158" i="1"/>
  <c r="P158" i="1"/>
  <c r="O158" i="1"/>
  <c r="N158" i="1"/>
  <c r="M158" i="1"/>
  <c r="L158" i="1"/>
  <c r="K158" i="1"/>
  <c r="J158" i="1"/>
  <c r="S158" i="1" s="1"/>
  <c r="I158" i="1"/>
  <c r="R157" i="1"/>
  <c r="Q157" i="1"/>
  <c r="P157" i="1"/>
  <c r="O157" i="1"/>
  <c r="N157" i="1"/>
  <c r="M157" i="1"/>
  <c r="L157" i="1"/>
  <c r="K157" i="1"/>
  <c r="J157" i="1"/>
  <c r="I157" i="1"/>
  <c r="S157" i="1" s="1"/>
  <c r="R156" i="1"/>
  <c r="Q156" i="1"/>
  <c r="P156" i="1"/>
  <c r="O156" i="1"/>
  <c r="N156" i="1"/>
  <c r="M156" i="1"/>
  <c r="L156" i="1"/>
  <c r="K156" i="1"/>
  <c r="J156" i="1"/>
  <c r="I156" i="1"/>
  <c r="S156" i="1" s="1"/>
  <c r="R155" i="1"/>
  <c r="Q155" i="1"/>
  <c r="P155" i="1"/>
  <c r="O155" i="1"/>
  <c r="N155" i="1"/>
  <c r="M155" i="1"/>
  <c r="L155" i="1"/>
  <c r="K155" i="1"/>
  <c r="S155" i="1" s="1"/>
  <c r="J155" i="1"/>
  <c r="I155" i="1"/>
  <c r="R154" i="1"/>
  <c r="Q154" i="1"/>
  <c r="P154" i="1"/>
  <c r="O154" i="1"/>
  <c r="N154" i="1"/>
  <c r="M154" i="1"/>
  <c r="L154" i="1"/>
  <c r="K154" i="1"/>
  <c r="J154" i="1"/>
  <c r="S154" i="1" s="1"/>
  <c r="I154" i="1"/>
  <c r="R153" i="1"/>
  <c r="Q153" i="1"/>
  <c r="P153" i="1"/>
  <c r="O153" i="1"/>
  <c r="N153" i="1"/>
  <c r="M153" i="1"/>
  <c r="L153" i="1"/>
  <c r="K153" i="1"/>
  <c r="J153" i="1"/>
  <c r="I153" i="1"/>
  <c r="S153" i="1" s="1"/>
  <c r="R152" i="1"/>
  <c r="Q152" i="1"/>
  <c r="P152" i="1"/>
  <c r="O152" i="1"/>
  <c r="N152" i="1"/>
  <c r="M152" i="1"/>
  <c r="L152" i="1"/>
  <c r="K152" i="1"/>
  <c r="J152" i="1"/>
  <c r="I152" i="1"/>
  <c r="S152" i="1" s="1"/>
  <c r="S151" i="1"/>
  <c r="R151" i="1"/>
  <c r="Q151" i="1"/>
  <c r="P151" i="1"/>
  <c r="O151" i="1"/>
  <c r="N151" i="1"/>
  <c r="M151" i="1"/>
  <c r="L151" i="1"/>
  <c r="K151" i="1"/>
  <c r="J151" i="1"/>
  <c r="I151" i="1"/>
  <c r="R150" i="1"/>
  <c r="S150" i="1" s="1"/>
  <c r="Q150" i="1"/>
  <c r="P150" i="1"/>
  <c r="O150" i="1"/>
  <c r="N150" i="1"/>
  <c r="M150" i="1"/>
  <c r="L150" i="1"/>
  <c r="K150" i="1"/>
  <c r="J150" i="1"/>
  <c r="I150" i="1"/>
  <c r="R149" i="1"/>
  <c r="Q149" i="1"/>
  <c r="P149" i="1"/>
  <c r="O149" i="1"/>
  <c r="N149" i="1"/>
  <c r="M149" i="1"/>
  <c r="L149" i="1"/>
  <c r="K149" i="1"/>
  <c r="J149" i="1"/>
  <c r="I149" i="1"/>
  <c r="S149" i="1" s="1"/>
  <c r="R148" i="1"/>
  <c r="Q148" i="1"/>
  <c r="P148" i="1"/>
  <c r="O148" i="1"/>
  <c r="N148" i="1"/>
  <c r="M148" i="1"/>
  <c r="L148" i="1"/>
  <c r="K148" i="1"/>
  <c r="J148" i="1"/>
  <c r="I148" i="1"/>
  <c r="S148" i="1" s="1"/>
  <c r="R147" i="1"/>
  <c r="Q147" i="1"/>
  <c r="P147" i="1"/>
  <c r="O147" i="1"/>
  <c r="S147" i="1" s="1"/>
  <c r="N147" i="1"/>
  <c r="M147" i="1"/>
  <c r="L147" i="1"/>
  <c r="K147" i="1"/>
  <c r="J147" i="1"/>
  <c r="I147" i="1"/>
  <c r="R146" i="1"/>
  <c r="Q146" i="1"/>
  <c r="P146" i="1"/>
  <c r="O146" i="1"/>
  <c r="N146" i="1"/>
  <c r="M146" i="1"/>
  <c r="L146" i="1"/>
  <c r="K146" i="1"/>
  <c r="J146" i="1"/>
  <c r="S146" i="1" s="1"/>
  <c r="I146" i="1"/>
  <c r="R145" i="1"/>
  <c r="Q145" i="1"/>
  <c r="P145" i="1"/>
  <c r="O145" i="1"/>
  <c r="N145" i="1"/>
  <c r="M145" i="1"/>
  <c r="L145" i="1"/>
  <c r="K145" i="1"/>
  <c r="J145" i="1"/>
  <c r="I145" i="1"/>
  <c r="S145" i="1" s="1"/>
  <c r="R144" i="1"/>
  <c r="Q144" i="1"/>
  <c r="P144" i="1"/>
  <c r="O144" i="1"/>
  <c r="N144" i="1"/>
  <c r="M144" i="1"/>
  <c r="L144" i="1"/>
  <c r="K144" i="1"/>
  <c r="J144" i="1"/>
  <c r="I144" i="1"/>
  <c r="S144" i="1" s="1"/>
  <c r="R143" i="1"/>
  <c r="Q143" i="1"/>
  <c r="P143" i="1"/>
  <c r="O143" i="1"/>
  <c r="N143" i="1"/>
  <c r="M143" i="1"/>
  <c r="L143" i="1"/>
  <c r="K143" i="1"/>
  <c r="S143" i="1" s="1"/>
  <c r="J143" i="1"/>
  <c r="I143" i="1"/>
  <c r="R142" i="1"/>
  <c r="Q142" i="1"/>
  <c r="P142" i="1"/>
  <c r="O142" i="1"/>
  <c r="N142" i="1"/>
  <c r="M142" i="1"/>
  <c r="L142" i="1"/>
  <c r="K142" i="1"/>
  <c r="J142" i="1"/>
  <c r="S142" i="1" s="1"/>
  <c r="I142" i="1"/>
  <c r="R141" i="1"/>
  <c r="Q141" i="1"/>
  <c r="P141" i="1"/>
  <c r="O141" i="1"/>
  <c r="N141" i="1"/>
  <c r="M141" i="1"/>
  <c r="L141" i="1"/>
  <c r="K141" i="1"/>
  <c r="J141" i="1"/>
  <c r="I141" i="1"/>
  <c r="S141" i="1" s="1"/>
  <c r="R140" i="1"/>
  <c r="Q140" i="1"/>
  <c r="P140" i="1"/>
  <c r="O140" i="1"/>
  <c r="N140" i="1"/>
  <c r="M140" i="1"/>
  <c r="L140" i="1"/>
  <c r="K140" i="1"/>
  <c r="J140" i="1"/>
  <c r="I140" i="1"/>
  <c r="S140" i="1" s="1"/>
  <c r="S139" i="1"/>
  <c r="R139" i="1"/>
  <c r="Q139" i="1"/>
  <c r="P139" i="1"/>
  <c r="O139" i="1"/>
  <c r="N139" i="1"/>
  <c r="M139" i="1"/>
  <c r="L139" i="1"/>
  <c r="K139" i="1"/>
  <c r="J139" i="1"/>
  <c r="I139" i="1"/>
  <c r="R138" i="1"/>
  <c r="S138" i="1" s="1"/>
  <c r="Q138" i="1"/>
  <c r="P138" i="1"/>
  <c r="O138" i="1"/>
  <c r="N138" i="1"/>
  <c r="M138" i="1"/>
  <c r="L138" i="1"/>
  <c r="K138" i="1"/>
  <c r="J138" i="1"/>
  <c r="I138" i="1"/>
  <c r="R137" i="1"/>
  <c r="Q137" i="1"/>
  <c r="P137" i="1"/>
  <c r="O137" i="1"/>
  <c r="N137" i="1"/>
  <c r="M137" i="1"/>
  <c r="L137" i="1"/>
  <c r="K137" i="1"/>
  <c r="J137" i="1"/>
  <c r="I137" i="1"/>
  <c r="S137" i="1" s="1"/>
  <c r="R136" i="1"/>
  <c r="Q136" i="1"/>
  <c r="P136" i="1"/>
  <c r="O136" i="1"/>
  <c r="N136" i="1"/>
  <c r="M136" i="1"/>
  <c r="L136" i="1"/>
  <c r="K136" i="1"/>
  <c r="J136" i="1"/>
  <c r="I136" i="1"/>
  <c r="S136" i="1" s="1"/>
  <c r="R135" i="1"/>
  <c r="Q135" i="1"/>
  <c r="P135" i="1"/>
  <c r="O135" i="1"/>
  <c r="S135" i="1" s="1"/>
  <c r="N135" i="1"/>
  <c r="M135" i="1"/>
  <c r="L135" i="1"/>
  <c r="K135" i="1"/>
  <c r="J135" i="1"/>
  <c r="I135" i="1"/>
  <c r="R134" i="1"/>
  <c r="Q134" i="1"/>
  <c r="P134" i="1"/>
  <c r="O134" i="1"/>
  <c r="N134" i="1"/>
  <c r="M134" i="1"/>
  <c r="L134" i="1"/>
  <c r="K134" i="1"/>
  <c r="J134" i="1"/>
  <c r="S134" i="1" s="1"/>
  <c r="I134" i="1"/>
  <c r="R133" i="1"/>
  <c r="Q133" i="1"/>
  <c r="P133" i="1"/>
  <c r="O133" i="1"/>
  <c r="N133" i="1"/>
  <c r="M133" i="1"/>
  <c r="L133" i="1"/>
  <c r="K133" i="1"/>
  <c r="J133" i="1"/>
  <c r="I133" i="1"/>
  <c r="S133" i="1" s="1"/>
  <c r="R132" i="1"/>
  <c r="Q132" i="1"/>
  <c r="P132" i="1"/>
  <c r="O132" i="1"/>
  <c r="N132" i="1"/>
  <c r="M132" i="1"/>
  <c r="L132" i="1"/>
  <c r="K132" i="1"/>
  <c r="J132" i="1"/>
  <c r="I132" i="1"/>
  <c r="S132" i="1" s="1"/>
  <c r="R131" i="1"/>
  <c r="Q131" i="1"/>
  <c r="P131" i="1"/>
  <c r="O131" i="1"/>
  <c r="N131" i="1"/>
  <c r="M131" i="1"/>
  <c r="L131" i="1"/>
  <c r="K131" i="1"/>
  <c r="S131" i="1" s="1"/>
  <c r="J131" i="1"/>
  <c r="I131" i="1"/>
  <c r="R130" i="1"/>
  <c r="Q130" i="1"/>
  <c r="P130" i="1"/>
  <c r="O130" i="1"/>
  <c r="N130" i="1"/>
  <c r="M130" i="1"/>
  <c r="L130" i="1"/>
  <c r="K130" i="1"/>
  <c r="J130" i="1"/>
  <c r="S130" i="1" s="1"/>
  <c r="I130" i="1"/>
  <c r="R129" i="1"/>
  <c r="Q129" i="1"/>
  <c r="P129" i="1"/>
  <c r="O129" i="1"/>
  <c r="N129" i="1"/>
  <c r="M129" i="1"/>
  <c r="L129" i="1"/>
  <c r="K129" i="1"/>
  <c r="J129" i="1"/>
  <c r="I129" i="1"/>
  <c r="S129" i="1" s="1"/>
  <c r="R128" i="1"/>
  <c r="Q128" i="1"/>
  <c r="P128" i="1"/>
  <c r="O128" i="1"/>
  <c r="N128" i="1"/>
  <c r="M128" i="1"/>
  <c r="L128" i="1"/>
  <c r="K128" i="1"/>
  <c r="J128" i="1"/>
  <c r="I128" i="1"/>
  <c r="S128" i="1" s="1"/>
  <c r="S127" i="1"/>
  <c r="R127" i="1"/>
  <c r="Q127" i="1"/>
  <c r="P127" i="1"/>
  <c r="O127" i="1"/>
  <c r="N127" i="1"/>
  <c r="M127" i="1"/>
  <c r="L127" i="1"/>
  <c r="K127" i="1"/>
  <c r="J127" i="1"/>
  <c r="I127" i="1"/>
  <c r="R126" i="1"/>
  <c r="S126" i="1" s="1"/>
  <c r="Q126" i="1"/>
  <c r="P126" i="1"/>
  <c r="O126" i="1"/>
  <c r="N126" i="1"/>
  <c r="M126" i="1"/>
  <c r="L126" i="1"/>
  <c r="K126" i="1"/>
  <c r="J126" i="1"/>
  <c r="I126" i="1"/>
  <c r="R125" i="1"/>
  <c r="Q125" i="1"/>
  <c r="P125" i="1"/>
  <c r="O125" i="1"/>
  <c r="N125" i="1"/>
  <c r="M125" i="1"/>
  <c r="L125" i="1"/>
  <c r="K125" i="1"/>
  <c r="J125" i="1"/>
  <c r="I125" i="1"/>
  <c r="S125" i="1" s="1"/>
  <c r="R124" i="1"/>
  <c r="Q124" i="1"/>
  <c r="P124" i="1"/>
  <c r="O124" i="1"/>
  <c r="N124" i="1"/>
  <c r="M124" i="1"/>
  <c r="L124" i="1"/>
  <c r="K124" i="1"/>
  <c r="J124" i="1"/>
  <c r="S124" i="1" s="1"/>
  <c r="I124" i="1"/>
  <c r="R123" i="1"/>
  <c r="Q123" i="1"/>
  <c r="P123" i="1"/>
  <c r="O123" i="1"/>
  <c r="N123" i="1"/>
  <c r="M123" i="1"/>
  <c r="L123" i="1"/>
  <c r="K123" i="1"/>
  <c r="J123" i="1"/>
  <c r="I123" i="1"/>
  <c r="S123" i="1" s="1"/>
  <c r="R122" i="1"/>
  <c r="Q122" i="1"/>
  <c r="P122" i="1"/>
  <c r="O122" i="1"/>
  <c r="N122" i="1"/>
  <c r="M122" i="1"/>
  <c r="L122" i="1"/>
  <c r="K122" i="1"/>
  <c r="J122" i="1"/>
  <c r="I122" i="1"/>
  <c r="S122" i="1" s="1"/>
  <c r="R121" i="1"/>
  <c r="Q121" i="1"/>
  <c r="P121" i="1"/>
  <c r="O121" i="1"/>
  <c r="N121" i="1"/>
  <c r="M121" i="1"/>
  <c r="L121" i="1"/>
  <c r="S121" i="1" s="1"/>
  <c r="K121" i="1"/>
  <c r="J121" i="1"/>
  <c r="I121" i="1"/>
  <c r="R120" i="1"/>
  <c r="Q120" i="1"/>
  <c r="P120" i="1"/>
  <c r="O120" i="1"/>
  <c r="N120" i="1"/>
  <c r="M120" i="1"/>
  <c r="L120" i="1"/>
  <c r="K120" i="1"/>
  <c r="J120" i="1"/>
  <c r="I120" i="1"/>
  <c r="S120" i="1" s="1"/>
  <c r="R119" i="1"/>
  <c r="Q119" i="1"/>
  <c r="P119" i="1"/>
  <c r="O119" i="1"/>
  <c r="N119" i="1"/>
  <c r="M119" i="1"/>
  <c r="L119" i="1"/>
  <c r="K119" i="1"/>
  <c r="J119" i="1"/>
  <c r="I119" i="1"/>
  <c r="S119" i="1" s="1"/>
  <c r="R118" i="1"/>
  <c r="Q118" i="1"/>
  <c r="P118" i="1"/>
  <c r="O118" i="1"/>
  <c r="N118" i="1"/>
  <c r="M118" i="1"/>
  <c r="L118" i="1"/>
  <c r="K118" i="1"/>
  <c r="J118" i="1"/>
  <c r="I118" i="1"/>
  <c r="S118" i="1" s="1"/>
  <c r="R117" i="1"/>
  <c r="Q117" i="1"/>
  <c r="P117" i="1"/>
  <c r="O117" i="1"/>
  <c r="N117" i="1"/>
  <c r="M117" i="1"/>
  <c r="L117" i="1"/>
  <c r="K117" i="1"/>
  <c r="J117" i="1"/>
  <c r="I117" i="1"/>
  <c r="S117" i="1" s="1"/>
  <c r="S116" i="1"/>
  <c r="R116" i="1"/>
  <c r="Q116" i="1"/>
  <c r="P116" i="1"/>
  <c r="O116" i="1"/>
  <c r="N116" i="1"/>
  <c r="M116" i="1"/>
  <c r="L116" i="1"/>
  <c r="K116" i="1"/>
  <c r="J116" i="1"/>
  <c r="I116" i="1"/>
  <c r="R115" i="1"/>
  <c r="S115" i="1" s="1"/>
  <c r="Q115" i="1"/>
  <c r="P115" i="1"/>
  <c r="O115" i="1"/>
  <c r="N115" i="1"/>
  <c r="M115" i="1"/>
  <c r="L115" i="1"/>
  <c r="K115" i="1"/>
  <c r="J115" i="1"/>
  <c r="I115" i="1"/>
  <c r="R114" i="1"/>
  <c r="Q114" i="1"/>
  <c r="S114" i="1" s="1"/>
  <c r="P114" i="1"/>
  <c r="O114" i="1"/>
  <c r="N114" i="1"/>
  <c r="M114" i="1"/>
  <c r="L114" i="1"/>
  <c r="K114" i="1"/>
  <c r="J114" i="1"/>
  <c r="I114" i="1"/>
  <c r="R113" i="1"/>
  <c r="Q113" i="1"/>
  <c r="P113" i="1"/>
  <c r="O113" i="1"/>
  <c r="N113" i="1"/>
  <c r="M113" i="1"/>
  <c r="L113" i="1"/>
  <c r="K113" i="1"/>
  <c r="J113" i="1"/>
  <c r="I113" i="1"/>
  <c r="S113" i="1" s="1"/>
  <c r="R112" i="1"/>
  <c r="Q112" i="1"/>
  <c r="P112" i="1"/>
  <c r="O112" i="1"/>
  <c r="N112" i="1"/>
  <c r="M112" i="1"/>
  <c r="L112" i="1"/>
  <c r="K112" i="1"/>
  <c r="J112" i="1"/>
  <c r="I112" i="1"/>
  <c r="S112" i="1" s="1"/>
  <c r="R111" i="1"/>
  <c r="Q111" i="1"/>
  <c r="P111" i="1"/>
  <c r="O111" i="1"/>
  <c r="N111" i="1"/>
  <c r="S111" i="1" s="1"/>
  <c r="M111" i="1"/>
  <c r="L111" i="1"/>
  <c r="K111" i="1"/>
  <c r="J111" i="1"/>
  <c r="I111" i="1"/>
  <c r="R110" i="1"/>
  <c r="Q110" i="1"/>
  <c r="P110" i="1"/>
  <c r="O110" i="1"/>
  <c r="N110" i="1"/>
  <c r="M110" i="1"/>
  <c r="S110" i="1" s="1"/>
  <c r="L110" i="1"/>
  <c r="K110" i="1"/>
  <c r="J110" i="1"/>
  <c r="I110" i="1"/>
  <c r="R109" i="1"/>
  <c r="Q109" i="1"/>
  <c r="P109" i="1"/>
  <c r="O109" i="1"/>
  <c r="N109" i="1"/>
  <c r="M109" i="1"/>
  <c r="L109" i="1"/>
  <c r="S109" i="1" s="1"/>
  <c r="K109" i="1"/>
  <c r="J109" i="1"/>
  <c r="I109" i="1"/>
  <c r="R108" i="1"/>
  <c r="Q108" i="1"/>
  <c r="P108" i="1"/>
  <c r="O108" i="1"/>
  <c r="N108" i="1"/>
  <c r="M108" i="1"/>
  <c r="L108" i="1"/>
  <c r="K108" i="1"/>
  <c r="J108" i="1"/>
  <c r="I108" i="1"/>
  <c r="S108" i="1" s="1"/>
  <c r="R107" i="1"/>
  <c r="Q107" i="1"/>
  <c r="P107" i="1"/>
  <c r="O107" i="1"/>
  <c r="N107" i="1"/>
  <c r="M107" i="1"/>
  <c r="L107" i="1"/>
  <c r="K107" i="1"/>
  <c r="J107" i="1"/>
  <c r="I107" i="1"/>
  <c r="S107" i="1" s="1"/>
  <c r="R106" i="1"/>
  <c r="Q106" i="1"/>
  <c r="P106" i="1"/>
  <c r="O106" i="1"/>
  <c r="N106" i="1"/>
  <c r="M106" i="1"/>
  <c r="L106" i="1"/>
  <c r="K106" i="1"/>
  <c r="J106" i="1"/>
  <c r="I106" i="1"/>
  <c r="S106" i="1" s="1"/>
  <c r="R105" i="1"/>
  <c r="Q105" i="1"/>
  <c r="P105" i="1"/>
  <c r="O105" i="1"/>
  <c r="N105" i="1"/>
  <c r="M105" i="1"/>
  <c r="L105" i="1"/>
  <c r="K105" i="1"/>
  <c r="J105" i="1"/>
  <c r="I105" i="1"/>
  <c r="S105" i="1" s="1"/>
  <c r="S104" i="1"/>
  <c r="R104" i="1"/>
  <c r="Q104" i="1"/>
  <c r="P104" i="1"/>
  <c r="O104" i="1"/>
  <c r="N104" i="1"/>
  <c r="M104" i="1"/>
  <c r="L104" i="1"/>
  <c r="K104" i="1"/>
  <c r="J104" i="1"/>
  <c r="I104" i="1"/>
  <c r="R103" i="1"/>
  <c r="S103" i="1" s="1"/>
  <c r="Q103" i="1"/>
  <c r="P103" i="1"/>
  <c r="O103" i="1"/>
  <c r="N103" i="1"/>
  <c r="M103" i="1"/>
  <c r="L103" i="1"/>
  <c r="K103" i="1"/>
  <c r="J103" i="1"/>
  <c r="I103" i="1"/>
  <c r="R102" i="1"/>
  <c r="Q102" i="1"/>
  <c r="S102" i="1" s="1"/>
  <c r="P102" i="1"/>
  <c r="O102" i="1"/>
  <c r="N102" i="1"/>
  <c r="M102" i="1"/>
  <c r="L102" i="1"/>
  <c r="K102" i="1"/>
  <c r="J102" i="1"/>
  <c r="I102" i="1"/>
  <c r="R101" i="1"/>
  <c r="Q101" i="1"/>
  <c r="P101" i="1"/>
  <c r="O101" i="1"/>
  <c r="N101" i="1"/>
  <c r="M101" i="1"/>
  <c r="L101" i="1"/>
  <c r="K101" i="1"/>
  <c r="J101" i="1"/>
  <c r="I101" i="1"/>
  <c r="S101" i="1" s="1"/>
  <c r="R100" i="1"/>
  <c r="Q100" i="1"/>
  <c r="P100" i="1"/>
  <c r="O100" i="1"/>
  <c r="N100" i="1"/>
  <c r="M100" i="1"/>
  <c r="L100" i="1"/>
  <c r="K100" i="1"/>
  <c r="J100" i="1"/>
  <c r="I100" i="1"/>
  <c r="S100" i="1" s="1"/>
  <c r="R99" i="1"/>
  <c r="Q99" i="1"/>
  <c r="P99" i="1"/>
  <c r="O99" i="1"/>
  <c r="N99" i="1"/>
  <c r="S99" i="1" s="1"/>
  <c r="M99" i="1"/>
  <c r="L99" i="1"/>
  <c r="K99" i="1"/>
  <c r="J99" i="1"/>
  <c r="I99" i="1"/>
  <c r="R98" i="1"/>
  <c r="Q98" i="1"/>
  <c r="P98" i="1"/>
  <c r="O98" i="1"/>
  <c r="N98" i="1"/>
  <c r="M98" i="1"/>
  <c r="S98" i="1" s="1"/>
  <c r="L98" i="1"/>
  <c r="K98" i="1"/>
  <c r="J98" i="1"/>
  <c r="I98" i="1"/>
  <c r="R97" i="1"/>
  <c r="Q97" i="1"/>
  <c r="P97" i="1"/>
  <c r="O97" i="1"/>
  <c r="N97" i="1"/>
  <c r="M97" i="1"/>
  <c r="L97" i="1"/>
  <c r="S97" i="1" s="1"/>
  <c r="K97" i="1"/>
  <c r="J97" i="1"/>
  <c r="I97" i="1"/>
  <c r="R96" i="1"/>
  <c r="Q96" i="1"/>
  <c r="P96" i="1"/>
  <c r="O96" i="1"/>
  <c r="N96" i="1"/>
  <c r="M96" i="1"/>
  <c r="L96" i="1"/>
  <c r="K96" i="1"/>
  <c r="J96" i="1"/>
  <c r="I96" i="1"/>
  <c r="S96" i="1" s="1"/>
  <c r="R95" i="1"/>
  <c r="Q95" i="1"/>
  <c r="P95" i="1"/>
  <c r="O95" i="1"/>
  <c r="N95" i="1"/>
  <c r="M95" i="1"/>
  <c r="L95" i="1"/>
  <c r="K95" i="1"/>
  <c r="J95" i="1"/>
  <c r="I95" i="1"/>
  <c r="S95" i="1" s="1"/>
  <c r="R94" i="1"/>
  <c r="Q94" i="1"/>
  <c r="P94" i="1"/>
  <c r="O94" i="1"/>
  <c r="N94" i="1"/>
  <c r="M94" i="1"/>
  <c r="L94" i="1"/>
  <c r="K94" i="1"/>
  <c r="J94" i="1"/>
  <c r="I94" i="1"/>
  <c r="S94" i="1" s="1"/>
  <c r="R93" i="1"/>
  <c r="Q93" i="1"/>
  <c r="P93" i="1"/>
  <c r="O93" i="1"/>
  <c r="N93" i="1"/>
  <c r="M93" i="1"/>
  <c r="L93" i="1"/>
  <c r="K93" i="1"/>
  <c r="J93" i="1"/>
  <c r="I93" i="1"/>
  <c r="S93" i="1" s="1"/>
  <c r="S92" i="1"/>
  <c r="R92" i="1"/>
  <c r="Q92" i="1"/>
  <c r="P92" i="1"/>
  <c r="O92" i="1"/>
  <c r="N92" i="1"/>
  <c r="M92" i="1"/>
  <c r="L92" i="1"/>
  <c r="K92" i="1"/>
  <c r="J92" i="1"/>
  <c r="I92" i="1"/>
  <c r="R91" i="1"/>
  <c r="S91" i="1" s="1"/>
  <c r="Q91" i="1"/>
  <c r="P91" i="1"/>
  <c r="O91" i="1"/>
  <c r="N91" i="1"/>
  <c r="M91" i="1"/>
  <c r="L91" i="1"/>
  <c r="K91" i="1"/>
  <c r="J91" i="1"/>
  <c r="I91" i="1"/>
  <c r="R90" i="1"/>
  <c r="Q90" i="1"/>
  <c r="S90" i="1" s="1"/>
  <c r="P90" i="1"/>
  <c r="O90" i="1"/>
  <c r="N90" i="1"/>
  <c r="M90" i="1"/>
  <c r="L90" i="1"/>
  <c r="K90" i="1"/>
  <c r="J90" i="1"/>
  <c r="I90" i="1"/>
  <c r="R89" i="1"/>
  <c r="Q89" i="1"/>
  <c r="P89" i="1"/>
  <c r="O89" i="1"/>
  <c r="N89" i="1"/>
  <c r="M89" i="1"/>
  <c r="L89" i="1"/>
  <c r="K89" i="1"/>
  <c r="J89" i="1"/>
  <c r="I89" i="1"/>
  <c r="S89" i="1" s="1"/>
  <c r="R88" i="1"/>
  <c r="Q88" i="1"/>
  <c r="P88" i="1"/>
  <c r="O88" i="1"/>
  <c r="N88" i="1"/>
  <c r="M88" i="1"/>
  <c r="L88" i="1"/>
  <c r="K88" i="1"/>
  <c r="J88" i="1"/>
  <c r="I88" i="1"/>
  <c r="S88" i="1" s="1"/>
  <c r="R87" i="1"/>
  <c r="Q87" i="1"/>
  <c r="P87" i="1"/>
  <c r="O87" i="1"/>
  <c r="N87" i="1"/>
  <c r="S87" i="1" s="1"/>
  <c r="M87" i="1"/>
  <c r="L87" i="1"/>
  <c r="K87" i="1"/>
  <c r="J87" i="1"/>
  <c r="I87" i="1"/>
  <c r="R86" i="1"/>
  <c r="Q86" i="1"/>
  <c r="P86" i="1"/>
  <c r="O86" i="1"/>
  <c r="N86" i="1"/>
  <c r="M86" i="1"/>
  <c r="S86" i="1" s="1"/>
  <c r="L86" i="1"/>
  <c r="K86" i="1"/>
  <c r="J86" i="1"/>
  <c r="I86" i="1"/>
  <c r="R85" i="1"/>
  <c r="Q85" i="1"/>
  <c r="P85" i="1"/>
  <c r="O85" i="1"/>
  <c r="N85" i="1"/>
  <c r="M85" i="1"/>
  <c r="L85" i="1"/>
  <c r="S85" i="1" s="1"/>
  <c r="K85" i="1"/>
  <c r="J85" i="1"/>
  <c r="I85" i="1"/>
  <c r="R84" i="1"/>
  <c r="Q84" i="1"/>
  <c r="P84" i="1"/>
  <c r="O84" i="1"/>
  <c r="N84" i="1"/>
  <c r="M84" i="1"/>
  <c r="L84" i="1"/>
  <c r="K84" i="1"/>
  <c r="J84" i="1"/>
  <c r="I84" i="1"/>
  <c r="S84" i="1" s="1"/>
  <c r="R83" i="1"/>
  <c r="Q83" i="1"/>
  <c r="P83" i="1"/>
  <c r="O83" i="1"/>
  <c r="N83" i="1"/>
  <c r="M83" i="1"/>
  <c r="L83" i="1"/>
  <c r="K83" i="1"/>
  <c r="J83" i="1"/>
  <c r="S83" i="1" s="1"/>
  <c r="I83" i="1"/>
  <c r="R82" i="1"/>
  <c r="Q82" i="1"/>
  <c r="P82" i="1"/>
  <c r="O82" i="1"/>
  <c r="N82" i="1"/>
  <c r="M82" i="1"/>
  <c r="L82" i="1"/>
  <c r="K82" i="1"/>
  <c r="J82" i="1"/>
  <c r="I82" i="1"/>
  <c r="S82" i="1" s="1"/>
  <c r="R81" i="1"/>
  <c r="Q81" i="1"/>
  <c r="P81" i="1"/>
  <c r="O81" i="1"/>
  <c r="N81" i="1"/>
  <c r="M81" i="1"/>
  <c r="L81" i="1"/>
  <c r="K81" i="1"/>
  <c r="J81" i="1"/>
  <c r="I81" i="1"/>
  <c r="S81" i="1" s="1"/>
  <c r="S80" i="1"/>
  <c r="R80" i="1"/>
  <c r="Q80" i="1"/>
  <c r="P80" i="1"/>
  <c r="O80" i="1"/>
  <c r="N80" i="1"/>
  <c r="M80" i="1"/>
  <c r="L80" i="1"/>
  <c r="K80" i="1"/>
  <c r="J80" i="1"/>
  <c r="I80" i="1"/>
  <c r="R79" i="1"/>
  <c r="S79" i="1" s="1"/>
  <c r="Q79" i="1"/>
  <c r="P79" i="1"/>
  <c r="O79" i="1"/>
  <c r="N79" i="1"/>
  <c r="M79" i="1"/>
  <c r="L79" i="1"/>
  <c r="K79" i="1"/>
  <c r="J79" i="1"/>
  <c r="I79" i="1"/>
  <c r="R78" i="1"/>
  <c r="Q78" i="1"/>
  <c r="S78" i="1" s="1"/>
  <c r="P78" i="1"/>
  <c r="O78" i="1"/>
  <c r="N78" i="1"/>
  <c r="M78" i="1"/>
  <c r="L78" i="1"/>
  <c r="K78" i="1"/>
  <c r="J78" i="1"/>
  <c r="I78" i="1"/>
  <c r="R77" i="1"/>
  <c r="Q77" i="1"/>
  <c r="P77" i="1"/>
  <c r="O77" i="1"/>
  <c r="N77" i="1"/>
  <c r="M77" i="1"/>
  <c r="L77" i="1"/>
  <c r="K77" i="1"/>
  <c r="J77" i="1"/>
  <c r="I77" i="1"/>
  <c r="S77" i="1" s="1"/>
  <c r="R76" i="1"/>
  <c r="Q76" i="1"/>
  <c r="P76" i="1"/>
  <c r="O76" i="1"/>
  <c r="N76" i="1"/>
  <c r="M76" i="1"/>
  <c r="L76" i="1"/>
  <c r="K76" i="1"/>
  <c r="J76" i="1"/>
  <c r="I76" i="1"/>
  <c r="S76" i="1" s="1"/>
  <c r="R75" i="1"/>
  <c r="Q75" i="1"/>
  <c r="P75" i="1"/>
  <c r="O75" i="1"/>
  <c r="N75" i="1"/>
  <c r="S75" i="1" s="1"/>
  <c r="M75" i="1"/>
  <c r="L75" i="1"/>
  <c r="K75" i="1"/>
  <c r="J75" i="1"/>
  <c r="I75" i="1"/>
  <c r="R74" i="1"/>
  <c r="Q74" i="1"/>
  <c r="P74" i="1"/>
  <c r="O74" i="1"/>
  <c r="N74" i="1"/>
  <c r="M74" i="1"/>
  <c r="S74" i="1" s="1"/>
  <c r="L74" i="1"/>
  <c r="K74" i="1"/>
  <c r="J74" i="1"/>
  <c r="I74" i="1"/>
  <c r="R73" i="1"/>
  <c r="Q73" i="1"/>
  <c r="P73" i="1"/>
  <c r="O73" i="1"/>
  <c r="N73" i="1"/>
  <c r="M73" i="1"/>
  <c r="L73" i="1"/>
  <c r="S73" i="1" s="1"/>
  <c r="K73" i="1"/>
  <c r="J73" i="1"/>
  <c r="I73" i="1"/>
  <c r="R72" i="1"/>
  <c r="Q72" i="1"/>
  <c r="P72" i="1"/>
  <c r="O72" i="1"/>
  <c r="N72" i="1"/>
  <c r="M72" i="1"/>
  <c r="L72" i="1"/>
  <c r="K72" i="1"/>
  <c r="J72" i="1"/>
  <c r="I72" i="1"/>
  <c r="S72" i="1" s="1"/>
  <c r="R71" i="1"/>
  <c r="Q71" i="1"/>
  <c r="P71" i="1"/>
  <c r="O71" i="1"/>
  <c r="N71" i="1"/>
  <c r="M71" i="1"/>
  <c r="L71" i="1"/>
  <c r="K71" i="1"/>
  <c r="J71" i="1"/>
  <c r="S71" i="1" s="1"/>
  <c r="I71" i="1"/>
  <c r="R70" i="1"/>
  <c r="Q70" i="1"/>
  <c r="P70" i="1"/>
  <c r="O70" i="1"/>
  <c r="N70" i="1"/>
  <c r="M70" i="1"/>
  <c r="L70" i="1"/>
  <c r="K70" i="1"/>
  <c r="J70" i="1"/>
  <c r="I70" i="1"/>
  <c r="S70" i="1" s="1"/>
  <c r="R69" i="1"/>
  <c r="Q69" i="1"/>
  <c r="P69" i="1"/>
  <c r="O69" i="1"/>
  <c r="N69" i="1"/>
  <c r="M69" i="1"/>
  <c r="L69" i="1"/>
  <c r="K69" i="1"/>
  <c r="J69" i="1"/>
  <c r="I69" i="1"/>
  <c r="S69" i="1" s="1"/>
  <c r="S68" i="1"/>
  <c r="R68" i="1"/>
  <c r="Q68" i="1"/>
  <c r="P68" i="1"/>
  <c r="O68" i="1"/>
  <c r="N68" i="1"/>
  <c r="M68" i="1"/>
  <c r="L68" i="1"/>
  <c r="K68" i="1"/>
  <c r="J68" i="1"/>
  <c r="I68" i="1"/>
  <c r="R67" i="1"/>
  <c r="S67" i="1" s="1"/>
  <c r="Q67" i="1"/>
  <c r="P67" i="1"/>
  <c r="O67" i="1"/>
  <c r="N67" i="1"/>
  <c r="M67" i="1"/>
  <c r="L67" i="1"/>
  <c r="K67" i="1"/>
  <c r="J67" i="1"/>
  <c r="I67" i="1"/>
  <c r="R66" i="1"/>
  <c r="Q66" i="1"/>
  <c r="S66" i="1" s="1"/>
  <c r="P66" i="1"/>
  <c r="O66" i="1"/>
  <c r="N66" i="1"/>
  <c r="M66" i="1"/>
  <c r="L66" i="1"/>
  <c r="K66" i="1"/>
  <c r="J66" i="1"/>
  <c r="I66" i="1"/>
  <c r="R65" i="1"/>
  <c r="Q65" i="1"/>
  <c r="P65" i="1"/>
  <c r="O65" i="1"/>
  <c r="N65" i="1"/>
  <c r="M65" i="1"/>
  <c r="L65" i="1"/>
  <c r="K65" i="1"/>
  <c r="J65" i="1"/>
  <c r="I65" i="1"/>
  <c r="S65" i="1" s="1"/>
  <c r="R64" i="1"/>
  <c r="Q64" i="1"/>
  <c r="P64" i="1"/>
  <c r="O64" i="1"/>
  <c r="N64" i="1"/>
  <c r="M64" i="1"/>
  <c r="L64" i="1"/>
  <c r="K64" i="1"/>
  <c r="J64" i="1"/>
  <c r="I64" i="1"/>
  <c r="S64" i="1" s="1"/>
  <c r="R63" i="1"/>
  <c r="Q63" i="1"/>
  <c r="P63" i="1"/>
  <c r="O63" i="1"/>
  <c r="N63" i="1"/>
  <c r="S63" i="1" s="1"/>
  <c r="M63" i="1"/>
  <c r="L63" i="1"/>
  <c r="K63" i="1"/>
  <c r="J63" i="1"/>
  <c r="I63" i="1"/>
  <c r="R62" i="1"/>
  <c r="Q62" i="1"/>
  <c r="P62" i="1"/>
  <c r="O62" i="1"/>
  <c r="N62" i="1"/>
  <c r="M62" i="1"/>
  <c r="S62" i="1" s="1"/>
  <c r="L62" i="1"/>
  <c r="K62" i="1"/>
  <c r="J62" i="1"/>
  <c r="I62" i="1"/>
  <c r="R61" i="1"/>
  <c r="Q61" i="1"/>
  <c r="P61" i="1"/>
  <c r="O61" i="1"/>
  <c r="N61" i="1"/>
  <c r="M61" i="1"/>
  <c r="L61" i="1"/>
  <c r="S61" i="1" s="1"/>
  <c r="K61" i="1"/>
  <c r="J61" i="1"/>
  <c r="I61" i="1"/>
  <c r="R60" i="1"/>
  <c r="Q60" i="1"/>
  <c r="P60" i="1"/>
  <c r="O60" i="1"/>
  <c r="N60" i="1"/>
  <c r="M60" i="1"/>
  <c r="L60" i="1"/>
  <c r="K60" i="1"/>
  <c r="J60" i="1"/>
  <c r="I60" i="1"/>
  <c r="S60" i="1" s="1"/>
  <c r="R59" i="1"/>
  <c r="Q59" i="1"/>
  <c r="P59" i="1"/>
  <c r="O59" i="1"/>
  <c r="N59" i="1"/>
  <c r="M59" i="1"/>
  <c r="L59" i="1"/>
  <c r="K59" i="1"/>
  <c r="J59" i="1"/>
  <c r="I59" i="1"/>
  <c r="S59" i="1" s="1"/>
  <c r="R58" i="1"/>
  <c r="Q58" i="1"/>
  <c r="P58" i="1"/>
  <c r="O58" i="1"/>
  <c r="N58" i="1"/>
  <c r="M58" i="1"/>
  <c r="L58" i="1"/>
  <c r="K58" i="1"/>
  <c r="J58" i="1"/>
  <c r="I58" i="1"/>
  <c r="S58" i="1" s="1"/>
  <c r="R57" i="1"/>
  <c r="Q57" i="1"/>
  <c r="P57" i="1"/>
  <c r="O57" i="1"/>
  <c r="N57" i="1"/>
  <c r="M57" i="1"/>
  <c r="L57" i="1"/>
  <c r="K57" i="1"/>
  <c r="J57" i="1"/>
  <c r="I57" i="1"/>
  <c r="S57" i="1" s="1"/>
  <c r="S56" i="1"/>
  <c r="R56" i="1"/>
  <c r="Q56" i="1"/>
  <c r="P56" i="1"/>
  <c r="O56" i="1"/>
  <c r="N56" i="1"/>
  <c r="M56" i="1"/>
  <c r="L56" i="1"/>
  <c r="K56" i="1"/>
  <c r="J56" i="1"/>
  <c r="I56" i="1"/>
  <c r="R55" i="1"/>
  <c r="S55" i="1" s="1"/>
  <c r="Q55" i="1"/>
  <c r="P55" i="1"/>
  <c r="O55" i="1"/>
  <c r="N55" i="1"/>
  <c r="M55" i="1"/>
  <c r="L55" i="1"/>
  <c r="K55" i="1"/>
  <c r="J55" i="1"/>
  <c r="I55" i="1"/>
  <c r="R54" i="1"/>
  <c r="Q54" i="1"/>
  <c r="S54" i="1" s="1"/>
  <c r="P54" i="1"/>
  <c r="O54" i="1"/>
  <c r="N54" i="1"/>
  <c r="M54" i="1"/>
  <c r="L54" i="1"/>
  <c r="K54" i="1"/>
  <c r="J54" i="1"/>
  <c r="I54" i="1"/>
  <c r="R53" i="1"/>
  <c r="Q53" i="1"/>
  <c r="P53" i="1"/>
  <c r="O53" i="1"/>
  <c r="N53" i="1"/>
  <c r="M53" i="1"/>
  <c r="L53" i="1"/>
  <c r="K53" i="1"/>
  <c r="J53" i="1"/>
  <c r="I53" i="1"/>
  <c r="S53" i="1" s="1"/>
  <c r="R52" i="1"/>
  <c r="Q52" i="1"/>
  <c r="P52" i="1"/>
  <c r="O52" i="1"/>
  <c r="N52" i="1"/>
  <c r="M52" i="1"/>
  <c r="L52" i="1"/>
  <c r="K52" i="1"/>
  <c r="J52" i="1"/>
  <c r="I52" i="1"/>
  <c r="S52" i="1" s="1"/>
  <c r="R51" i="1"/>
  <c r="Q51" i="1"/>
  <c r="P51" i="1"/>
  <c r="O51" i="1"/>
  <c r="N51" i="1"/>
  <c r="M51" i="1"/>
  <c r="L51" i="1"/>
  <c r="K51" i="1"/>
  <c r="J51" i="1"/>
  <c r="I51" i="1"/>
  <c r="S51" i="1" s="1"/>
  <c r="R50" i="1"/>
  <c r="Q50" i="1"/>
  <c r="P50" i="1"/>
  <c r="O50" i="1"/>
  <c r="N50" i="1"/>
  <c r="M50" i="1"/>
  <c r="S50" i="1" s="1"/>
  <c r="L50" i="1"/>
  <c r="K50" i="1"/>
  <c r="J50" i="1"/>
  <c r="I50" i="1"/>
  <c r="R49" i="1"/>
  <c r="Q49" i="1"/>
  <c r="P49" i="1"/>
  <c r="O49" i="1"/>
  <c r="N49" i="1"/>
  <c r="M49" i="1"/>
  <c r="L49" i="1"/>
  <c r="S49" i="1" s="1"/>
  <c r="K49" i="1"/>
  <c r="J49" i="1"/>
  <c r="I49" i="1"/>
  <c r="R48" i="1"/>
  <c r="Q48" i="1"/>
  <c r="P48" i="1"/>
  <c r="O48" i="1"/>
  <c r="N48" i="1"/>
  <c r="M48" i="1"/>
  <c r="L48" i="1"/>
  <c r="K48" i="1"/>
  <c r="J48" i="1"/>
  <c r="I48" i="1"/>
  <c r="S48" i="1" s="1"/>
  <c r="R47" i="1"/>
  <c r="Q47" i="1"/>
  <c r="P47" i="1"/>
  <c r="O47" i="1"/>
  <c r="N47" i="1"/>
  <c r="M47" i="1"/>
  <c r="L47" i="1"/>
  <c r="K47" i="1"/>
  <c r="J47" i="1"/>
  <c r="I47" i="1"/>
  <c r="S47" i="1" s="1"/>
  <c r="R46" i="1"/>
  <c r="Q46" i="1"/>
  <c r="P46" i="1"/>
  <c r="O46" i="1"/>
  <c r="N46" i="1"/>
  <c r="M46" i="1"/>
  <c r="L46" i="1"/>
  <c r="K46" i="1"/>
  <c r="J46" i="1"/>
  <c r="I46" i="1"/>
  <c r="S46" i="1" s="1"/>
  <c r="R45" i="1"/>
  <c r="Q45" i="1"/>
  <c r="P45" i="1"/>
  <c r="O45" i="1"/>
  <c r="N45" i="1"/>
  <c r="M45" i="1"/>
  <c r="L45" i="1"/>
  <c r="K45" i="1"/>
  <c r="J45" i="1"/>
  <c r="I45" i="1"/>
  <c r="S45" i="1" s="1"/>
  <c r="S44" i="1"/>
  <c r="R44" i="1"/>
  <c r="Q44" i="1"/>
  <c r="P44" i="1"/>
  <c r="O44" i="1"/>
  <c r="N44" i="1"/>
  <c r="M44" i="1"/>
  <c r="L44" i="1"/>
  <c r="K44" i="1"/>
  <c r="J44" i="1"/>
  <c r="I44" i="1"/>
  <c r="R43" i="1"/>
  <c r="S43" i="1" s="1"/>
  <c r="Q43" i="1"/>
  <c r="P43" i="1"/>
  <c r="O43" i="1"/>
  <c r="N43" i="1"/>
  <c r="M43" i="1"/>
  <c r="L43" i="1"/>
  <c r="K43" i="1"/>
  <c r="J43" i="1"/>
  <c r="I43" i="1"/>
  <c r="R42" i="1"/>
  <c r="Q42" i="1"/>
  <c r="S42" i="1" s="1"/>
  <c r="P42" i="1"/>
  <c r="O42" i="1"/>
  <c r="N42" i="1"/>
  <c r="M42" i="1"/>
  <c r="L42" i="1"/>
  <c r="K42" i="1"/>
  <c r="J42" i="1"/>
  <c r="I42" i="1"/>
  <c r="R41" i="1"/>
  <c r="Q41" i="1"/>
  <c r="P41" i="1"/>
  <c r="O41" i="1"/>
  <c r="N41" i="1"/>
  <c r="M41" i="1"/>
  <c r="L41" i="1"/>
  <c r="K41" i="1"/>
  <c r="J41" i="1"/>
  <c r="I41" i="1"/>
  <c r="S41" i="1" s="1"/>
  <c r="R40" i="1"/>
  <c r="Q40" i="1"/>
  <c r="P40" i="1"/>
  <c r="O40" i="1"/>
  <c r="N40" i="1"/>
  <c r="M40" i="1"/>
  <c r="L40" i="1"/>
  <c r="K40" i="1"/>
  <c r="J40" i="1"/>
  <c r="I40" i="1"/>
  <c r="S40" i="1" s="1"/>
  <c r="R39" i="1"/>
  <c r="Q39" i="1"/>
  <c r="P39" i="1"/>
  <c r="O39" i="1"/>
  <c r="N39" i="1"/>
  <c r="M39" i="1"/>
  <c r="L39" i="1"/>
  <c r="K39" i="1"/>
  <c r="J39" i="1"/>
  <c r="I39" i="1"/>
  <c r="S39" i="1" s="1"/>
  <c r="R38" i="1"/>
  <c r="Q38" i="1"/>
  <c r="P38" i="1"/>
  <c r="O38" i="1"/>
  <c r="N38" i="1"/>
  <c r="M38" i="1"/>
  <c r="S38" i="1" s="1"/>
  <c r="L38" i="1"/>
  <c r="K38" i="1"/>
  <c r="J38" i="1"/>
  <c r="I38" i="1"/>
  <c r="R37" i="1"/>
  <c r="Q37" i="1"/>
  <c r="P37" i="1"/>
  <c r="O37" i="1"/>
  <c r="N37" i="1"/>
  <c r="M37" i="1"/>
  <c r="L37" i="1"/>
  <c r="S37" i="1" s="1"/>
  <c r="K37" i="1"/>
  <c r="J37" i="1"/>
  <c r="I37" i="1"/>
  <c r="R36" i="1"/>
  <c r="Q36" i="1"/>
  <c r="P36" i="1"/>
  <c r="O36" i="1"/>
  <c r="N36" i="1"/>
  <c r="M36" i="1"/>
  <c r="L36" i="1"/>
  <c r="K36" i="1"/>
  <c r="J36" i="1"/>
  <c r="I36" i="1"/>
  <c r="S36" i="1" s="1"/>
  <c r="R35" i="1"/>
  <c r="Q35" i="1"/>
  <c r="P35" i="1"/>
  <c r="O35" i="1"/>
  <c r="N35" i="1"/>
  <c r="M35" i="1"/>
  <c r="L35" i="1"/>
  <c r="K35" i="1"/>
  <c r="J35" i="1"/>
  <c r="I35" i="1"/>
  <c r="S35" i="1" s="1"/>
  <c r="R34" i="1"/>
  <c r="Q34" i="1"/>
  <c r="P34" i="1"/>
  <c r="O34" i="1"/>
  <c r="N34" i="1"/>
  <c r="M34" i="1"/>
  <c r="L34" i="1"/>
  <c r="K34" i="1"/>
  <c r="J34" i="1"/>
  <c r="I34" i="1"/>
  <c r="S34" i="1" s="1"/>
  <c r="R33" i="1"/>
  <c r="Q33" i="1"/>
  <c r="P33" i="1"/>
  <c r="O33" i="1"/>
  <c r="N33" i="1"/>
  <c r="M33" i="1"/>
  <c r="L33" i="1"/>
  <c r="K33" i="1"/>
  <c r="J33" i="1"/>
  <c r="I33" i="1"/>
  <c r="S33" i="1" s="1"/>
  <c r="S32" i="1"/>
  <c r="R32" i="1"/>
  <c r="Q32" i="1"/>
  <c r="P32" i="1"/>
  <c r="O32" i="1"/>
  <c r="N32" i="1"/>
  <c r="M32" i="1"/>
  <c r="L32" i="1"/>
  <c r="K32" i="1"/>
  <c r="J32" i="1"/>
  <c r="I32" i="1"/>
  <c r="R31" i="1"/>
  <c r="S31" i="1" s="1"/>
  <c r="Q31" i="1"/>
  <c r="P31" i="1"/>
  <c r="O31" i="1"/>
  <c r="N31" i="1"/>
  <c r="M31" i="1"/>
  <c r="L31" i="1"/>
  <c r="K31" i="1"/>
  <c r="J31" i="1"/>
  <c r="I31" i="1"/>
  <c r="R30" i="1"/>
  <c r="Q30" i="1"/>
  <c r="S30" i="1" s="1"/>
  <c r="P30" i="1"/>
  <c r="O30" i="1"/>
  <c r="N30" i="1"/>
  <c r="M30" i="1"/>
  <c r="L30" i="1"/>
  <c r="K30" i="1"/>
  <c r="J30" i="1"/>
  <c r="I30" i="1"/>
  <c r="R29" i="1"/>
  <c r="Q29" i="1"/>
  <c r="P29" i="1"/>
  <c r="O29" i="1"/>
  <c r="N29" i="1"/>
  <c r="M29" i="1"/>
  <c r="L29" i="1"/>
  <c r="K29" i="1"/>
  <c r="J29" i="1"/>
  <c r="I29" i="1"/>
  <c r="S29" i="1" s="1"/>
  <c r="R28" i="1"/>
  <c r="Q28" i="1"/>
  <c r="P28" i="1"/>
  <c r="O28" i="1"/>
  <c r="N28" i="1"/>
  <c r="M28" i="1"/>
  <c r="L28" i="1"/>
  <c r="K28" i="1"/>
  <c r="J28" i="1"/>
  <c r="I28" i="1"/>
  <c r="S28" i="1" s="1"/>
  <c r="R27" i="1"/>
  <c r="Q27" i="1"/>
  <c r="P27" i="1"/>
  <c r="O27" i="1"/>
  <c r="N27" i="1"/>
  <c r="M27" i="1"/>
  <c r="L27" i="1"/>
  <c r="K27" i="1"/>
  <c r="J27" i="1"/>
  <c r="I27" i="1"/>
  <c r="S27" i="1" s="1"/>
  <c r="R26" i="1"/>
  <c r="Q26" i="1"/>
  <c r="P26" i="1"/>
  <c r="O26" i="1"/>
  <c r="N26" i="1"/>
  <c r="M26" i="1"/>
  <c r="S26" i="1" s="1"/>
  <c r="L26" i="1"/>
  <c r="K26" i="1"/>
  <c r="J26" i="1"/>
  <c r="I26" i="1"/>
  <c r="R25" i="1"/>
  <c r="Q25" i="1"/>
  <c r="P25" i="1"/>
  <c r="O25" i="1"/>
  <c r="N25" i="1"/>
  <c r="M25" i="1"/>
  <c r="L25" i="1"/>
  <c r="S25" i="1" s="1"/>
  <c r="K25" i="1"/>
  <c r="J25" i="1"/>
  <c r="I25" i="1"/>
  <c r="R24" i="1"/>
  <c r="Q24" i="1"/>
  <c r="P24" i="1"/>
  <c r="O24" i="1"/>
  <c r="N24" i="1"/>
  <c r="M24" i="1"/>
  <c r="L24" i="1"/>
  <c r="K24" i="1"/>
  <c r="J24" i="1"/>
  <c r="I24" i="1"/>
  <c r="S24" i="1" s="1"/>
  <c r="R23" i="1"/>
  <c r="Q23" i="1"/>
  <c r="P23" i="1"/>
  <c r="O23" i="1"/>
  <c r="N23" i="1"/>
  <c r="M23" i="1"/>
  <c r="L23" i="1"/>
  <c r="K23" i="1"/>
  <c r="J23" i="1"/>
  <c r="I23" i="1"/>
  <c r="S23" i="1" s="1"/>
  <c r="R22" i="1"/>
  <c r="Q22" i="1"/>
  <c r="P22" i="1"/>
  <c r="O22" i="1"/>
  <c r="N22" i="1"/>
  <c r="M22" i="1"/>
  <c r="L22" i="1"/>
  <c r="K22" i="1"/>
  <c r="J22" i="1"/>
  <c r="I22" i="1"/>
  <c r="S22" i="1" s="1"/>
  <c r="R21" i="1"/>
  <c r="Q21" i="1"/>
  <c r="P21" i="1"/>
  <c r="O21" i="1"/>
  <c r="N21" i="1"/>
  <c r="M21" i="1"/>
  <c r="L21" i="1"/>
  <c r="K21" i="1"/>
  <c r="J21" i="1"/>
  <c r="I21" i="1"/>
  <c r="S21" i="1" s="1"/>
  <c r="S20" i="1"/>
  <c r="R20" i="1"/>
  <c r="Q20" i="1"/>
  <c r="P20" i="1"/>
  <c r="O20" i="1"/>
  <c r="N20" i="1"/>
  <c r="M20" i="1"/>
  <c r="L20" i="1"/>
  <c r="K20" i="1"/>
  <c r="J20" i="1"/>
  <c r="I20" i="1"/>
  <c r="R19" i="1"/>
  <c r="S19" i="1" s="1"/>
  <c r="Q19" i="1"/>
  <c r="P19" i="1"/>
  <c r="O19" i="1"/>
  <c r="N19" i="1"/>
  <c r="M19" i="1"/>
  <c r="L19" i="1"/>
  <c r="K19" i="1"/>
  <c r="J19" i="1"/>
  <c r="I19" i="1"/>
  <c r="R18" i="1"/>
  <c r="Q18" i="1"/>
  <c r="S18" i="1" s="1"/>
  <c r="P18" i="1"/>
  <c r="O18" i="1"/>
  <c r="N18" i="1"/>
  <c r="M18" i="1"/>
  <c r="L18" i="1"/>
  <c r="K18" i="1"/>
  <c r="J18" i="1"/>
  <c r="I18" i="1"/>
  <c r="R17" i="1"/>
  <c r="Q17" i="1"/>
  <c r="P17" i="1"/>
  <c r="O17" i="1"/>
  <c r="N17" i="1"/>
  <c r="M17" i="1"/>
  <c r="L17" i="1"/>
  <c r="K17" i="1"/>
  <c r="J17" i="1"/>
  <c r="I17" i="1"/>
  <c r="S17" i="1" s="1"/>
  <c r="R16" i="1"/>
  <c r="Q16" i="1"/>
  <c r="P16" i="1"/>
  <c r="O16" i="1"/>
  <c r="N16" i="1"/>
  <c r="M16" i="1"/>
  <c r="L16" i="1"/>
  <c r="K16" i="1"/>
  <c r="J16" i="1"/>
  <c r="I16" i="1"/>
  <c r="S16" i="1" s="1"/>
  <c r="R15" i="1"/>
  <c r="Q15" i="1"/>
  <c r="P15" i="1"/>
  <c r="O15" i="1"/>
  <c r="N15" i="1"/>
  <c r="M15" i="1"/>
  <c r="L15" i="1"/>
  <c r="K15" i="1"/>
  <c r="J15" i="1"/>
  <c r="I15" i="1"/>
  <c r="S15" i="1" s="1"/>
  <c r="R14" i="1"/>
  <c r="Q14" i="1"/>
  <c r="P14" i="1"/>
  <c r="O14" i="1"/>
  <c r="N14" i="1"/>
  <c r="M14" i="1"/>
  <c r="S14" i="1" s="1"/>
  <c r="L14" i="1"/>
  <c r="K14" i="1"/>
  <c r="J14" i="1"/>
  <c r="I14" i="1"/>
  <c r="R13" i="1"/>
  <c r="Q13" i="1"/>
  <c r="P13" i="1"/>
  <c r="O13" i="1"/>
  <c r="N13" i="1"/>
  <c r="M13" i="1"/>
  <c r="L13" i="1"/>
  <c r="S13" i="1" s="1"/>
  <c r="K13" i="1"/>
  <c r="J13" i="1"/>
  <c r="I13" i="1"/>
  <c r="R12" i="1"/>
  <c r="Q12" i="1"/>
  <c r="P12" i="1"/>
  <c r="O12" i="1"/>
  <c r="N12" i="1"/>
  <c r="M12" i="1"/>
  <c r="L12" i="1"/>
  <c r="K12" i="1"/>
  <c r="J12" i="1"/>
  <c r="I12" i="1"/>
  <c r="S12" i="1" s="1"/>
  <c r="R11" i="1"/>
  <c r="Q11" i="1"/>
  <c r="P11" i="1"/>
  <c r="O11" i="1"/>
  <c r="N11" i="1"/>
  <c r="M11" i="1"/>
  <c r="L11" i="1"/>
  <c r="K11" i="1"/>
  <c r="J11" i="1"/>
  <c r="I11" i="1"/>
  <c r="S11" i="1" s="1"/>
  <c r="R10" i="1"/>
  <c r="Q10" i="1"/>
  <c r="P10" i="1"/>
  <c r="O10" i="1"/>
  <c r="N10" i="1"/>
  <c r="M10" i="1"/>
  <c r="L10" i="1"/>
  <c r="K10" i="1"/>
  <c r="J10" i="1"/>
  <c r="I10" i="1"/>
  <c r="S10" i="1" s="1"/>
  <c r="R9" i="1"/>
  <c r="Q9" i="1"/>
  <c r="P9" i="1"/>
  <c r="O9" i="1"/>
  <c r="N9" i="1"/>
  <c r="M9" i="1"/>
  <c r="L9" i="1"/>
  <c r="K9" i="1"/>
  <c r="J9" i="1"/>
  <c r="I9" i="1"/>
  <c r="S9" i="1" s="1"/>
  <c r="S8" i="1"/>
  <c r="R8" i="1"/>
  <c r="Q8" i="1"/>
  <c r="P8" i="1"/>
  <c r="O8" i="1"/>
  <c r="N8" i="1"/>
  <c r="M8" i="1"/>
  <c r="L8" i="1"/>
  <c r="K8" i="1"/>
  <c r="J8" i="1"/>
  <c r="I8" i="1"/>
  <c r="R7" i="1"/>
  <c r="S7" i="1" s="1"/>
  <c r="Q7" i="1"/>
  <c r="P7" i="1"/>
  <c r="O7" i="1"/>
  <c r="N7" i="1"/>
  <c r="M7" i="1"/>
  <c r="L7" i="1"/>
  <c r="K7" i="1"/>
  <c r="J7" i="1"/>
  <c r="I7" i="1"/>
  <c r="R6" i="1"/>
  <c r="Q6" i="1"/>
  <c r="S6" i="1" s="1"/>
  <c r="P6" i="1"/>
  <c r="O6" i="1"/>
  <c r="N6" i="1"/>
  <c r="M6" i="1"/>
  <c r="L6" i="1"/>
  <c r="K6" i="1"/>
  <c r="J6" i="1"/>
  <c r="I6" i="1"/>
  <c r="R5" i="1"/>
  <c r="Q5" i="1"/>
  <c r="P5" i="1"/>
  <c r="O5" i="1"/>
  <c r="N5" i="1"/>
  <c r="M5" i="1"/>
  <c r="L5" i="1"/>
  <c r="K5" i="1"/>
  <c r="J5" i="1"/>
  <c r="I5" i="1"/>
  <c r="S5" i="1" s="1"/>
  <c r="R4" i="1"/>
  <c r="Q4" i="1"/>
  <c r="P4" i="1"/>
  <c r="O4" i="1"/>
  <c r="N4" i="1"/>
  <c r="M4" i="1"/>
  <c r="L4" i="1"/>
  <c r="K4" i="1"/>
  <c r="J4" i="1"/>
  <c r="I4" i="1"/>
  <c r="S4" i="1" s="1"/>
  <c r="R3" i="1"/>
  <c r="Q3" i="1"/>
  <c r="P3" i="1"/>
  <c r="O3" i="1"/>
  <c r="N3" i="1"/>
  <c r="M3" i="1"/>
  <c r="L3" i="1"/>
  <c r="K3" i="1"/>
  <c r="J3" i="1"/>
  <c r="I3" i="1"/>
  <c r="S3" i="1" s="1"/>
  <c r="S335" i="1"/>
  <c r="R335" i="1"/>
  <c r="Q335" i="1"/>
  <c r="P335" i="1"/>
  <c r="O335" i="1"/>
  <c r="N335" i="1"/>
  <c r="M335" i="1"/>
  <c r="L335" i="1"/>
  <c r="K335" i="1"/>
  <c r="J335" i="1"/>
  <c r="I335" i="1"/>
  <c r="S334" i="1"/>
  <c r="R334" i="1"/>
  <c r="Q334" i="1"/>
  <c r="P334" i="1"/>
  <c r="O334" i="1"/>
  <c r="N334" i="1"/>
  <c r="M334" i="1"/>
  <c r="L334" i="1"/>
  <c r="K334" i="1"/>
  <c r="J334" i="1"/>
  <c r="I334" i="1"/>
  <c r="S333" i="1"/>
  <c r="R333" i="1"/>
  <c r="Q333" i="1"/>
  <c r="P333" i="1"/>
  <c r="O333" i="1"/>
  <c r="N333" i="1"/>
  <c r="M333" i="1"/>
  <c r="L333" i="1"/>
  <c r="K333" i="1"/>
  <c r="J333" i="1"/>
  <c r="I333" i="1"/>
  <c r="S332" i="1"/>
  <c r="R332" i="1"/>
  <c r="Q332" i="1"/>
  <c r="P332" i="1"/>
  <c r="O332" i="1"/>
  <c r="N332" i="1"/>
  <c r="M332" i="1"/>
  <c r="L332" i="1"/>
  <c r="K332" i="1"/>
  <c r="J332" i="1"/>
  <c r="I332" i="1"/>
  <c r="S331" i="1"/>
  <c r="R331" i="1"/>
  <c r="Q331" i="1"/>
  <c r="P331" i="1"/>
  <c r="O331" i="1"/>
  <c r="N331" i="1"/>
  <c r="M331" i="1"/>
  <c r="L331" i="1"/>
  <c r="K331" i="1"/>
  <c r="J331" i="1"/>
  <c r="I331" i="1"/>
  <c r="S330" i="1"/>
  <c r="R330" i="1"/>
  <c r="Q330" i="1"/>
  <c r="P330" i="1"/>
  <c r="O330" i="1"/>
  <c r="N330" i="1"/>
  <c r="M330" i="1"/>
  <c r="L330" i="1"/>
  <c r="K330" i="1"/>
  <c r="J330" i="1"/>
  <c r="I330" i="1"/>
  <c r="S329" i="1"/>
  <c r="R329" i="1"/>
  <c r="Q329" i="1"/>
  <c r="P329" i="1"/>
  <c r="O329" i="1"/>
  <c r="N329" i="1"/>
  <c r="M329" i="1"/>
  <c r="L329" i="1"/>
  <c r="K329" i="1"/>
  <c r="J329" i="1"/>
  <c r="I329" i="1"/>
  <c r="S328" i="1"/>
  <c r="R328" i="1"/>
  <c r="Q328" i="1"/>
  <c r="P328" i="1"/>
  <c r="O328" i="1"/>
  <c r="N328" i="1"/>
  <c r="M328" i="1"/>
  <c r="L328" i="1"/>
  <c r="K328" i="1"/>
  <c r="J328" i="1"/>
  <c r="I328" i="1"/>
  <c r="S327" i="1"/>
  <c r="R327" i="1"/>
  <c r="Q327" i="1"/>
  <c r="P327" i="1"/>
  <c r="O327" i="1"/>
  <c r="N327" i="1"/>
  <c r="M327" i="1"/>
  <c r="L327" i="1"/>
  <c r="K327" i="1"/>
  <c r="J327" i="1"/>
  <c r="I327" i="1"/>
  <c r="S326" i="1"/>
  <c r="R326" i="1"/>
  <c r="Q326" i="1"/>
  <c r="P326" i="1"/>
  <c r="O326" i="1"/>
  <c r="N326" i="1"/>
  <c r="M326" i="1"/>
  <c r="L326" i="1"/>
  <c r="K326" i="1"/>
  <c r="J326" i="1"/>
  <c r="I326" i="1"/>
  <c r="S325" i="1"/>
  <c r="R325" i="1"/>
  <c r="Q325" i="1"/>
  <c r="P325" i="1"/>
  <c r="O325" i="1"/>
  <c r="N325" i="1"/>
  <c r="M325" i="1"/>
  <c r="L325" i="1"/>
  <c r="K325" i="1"/>
  <c r="J325" i="1"/>
  <c r="I325" i="1"/>
  <c r="S324" i="1"/>
  <c r="R324" i="1"/>
  <c r="Q324" i="1"/>
  <c r="P324" i="1"/>
  <c r="O324" i="1"/>
  <c r="N324" i="1"/>
  <c r="M324" i="1"/>
  <c r="L324" i="1"/>
  <c r="K324" i="1"/>
  <c r="J324" i="1"/>
  <c r="I324" i="1"/>
  <c r="S323" i="1"/>
  <c r="R323" i="1"/>
  <c r="Q323" i="1"/>
  <c r="P323" i="1"/>
  <c r="O323" i="1"/>
  <c r="N323" i="1"/>
  <c r="M323" i="1"/>
  <c r="L323" i="1"/>
  <c r="K323" i="1"/>
  <c r="J323" i="1"/>
  <c r="I323" i="1"/>
  <c r="S322" i="1"/>
  <c r="R322" i="1"/>
  <c r="Q322" i="1"/>
  <c r="P322" i="1"/>
  <c r="O322" i="1"/>
  <c r="N322" i="1"/>
  <c r="M322" i="1"/>
  <c r="L322" i="1"/>
  <c r="K322" i="1"/>
  <c r="J322" i="1"/>
  <c r="I322" i="1"/>
  <c r="S321" i="1"/>
  <c r="R321" i="1"/>
  <c r="Q321" i="1"/>
  <c r="P321" i="1"/>
  <c r="O321" i="1"/>
  <c r="N321" i="1"/>
  <c r="M321" i="1"/>
  <c r="L321" i="1"/>
  <c r="K321" i="1"/>
  <c r="J321" i="1"/>
  <c r="I321" i="1"/>
  <c r="S320" i="1"/>
  <c r="R320" i="1"/>
  <c r="Q320" i="1"/>
  <c r="P320" i="1"/>
  <c r="O320" i="1"/>
  <c r="N320" i="1"/>
  <c r="M320" i="1"/>
  <c r="L320" i="1"/>
  <c r="K320" i="1"/>
  <c r="J320" i="1"/>
  <c r="I320" i="1"/>
  <c r="S319" i="1"/>
  <c r="R319" i="1"/>
  <c r="Q319" i="1"/>
  <c r="P319" i="1"/>
  <c r="O319" i="1"/>
  <c r="N319" i="1"/>
  <c r="M319" i="1"/>
  <c r="L319" i="1"/>
  <c r="K319" i="1"/>
  <c r="J319" i="1"/>
  <c r="I319" i="1"/>
  <c r="S318" i="1"/>
  <c r="R318" i="1"/>
  <c r="Q318" i="1"/>
  <c r="P318" i="1"/>
  <c r="O318" i="1"/>
  <c r="N318" i="1"/>
  <c r="M318" i="1"/>
  <c r="L318" i="1"/>
  <c r="K318" i="1"/>
  <c r="J318" i="1"/>
  <c r="I318" i="1"/>
  <c r="S317" i="1"/>
  <c r="R317" i="1"/>
  <c r="Q317" i="1"/>
  <c r="P317" i="1"/>
  <c r="O317" i="1"/>
  <c r="N317" i="1"/>
  <c r="M317" i="1"/>
  <c r="L317" i="1"/>
  <c r="K317" i="1"/>
  <c r="J317" i="1"/>
  <c r="I317" i="1"/>
  <c r="S316" i="1"/>
  <c r="R316" i="1"/>
  <c r="Q316" i="1"/>
  <c r="P316" i="1"/>
  <c r="O316" i="1"/>
  <c r="N316" i="1"/>
  <c r="M316" i="1"/>
  <c r="L316" i="1"/>
  <c r="K316" i="1"/>
  <c r="J316" i="1"/>
  <c r="I316" i="1"/>
  <c r="S315" i="1"/>
  <c r="R315" i="1"/>
  <c r="Q315" i="1"/>
  <c r="P315" i="1"/>
  <c r="O315" i="1"/>
  <c r="N315" i="1"/>
  <c r="M315" i="1"/>
  <c r="L315" i="1"/>
  <c r="K315" i="1"/>
  <c r="J315" i="1"/>
  <c r="I315" i="1"/>
  <c r="S314" i="1"/>
  <c r="R314" i="1"/>
  <c r="Q314" i="1"/>
  <c r="P314" i="1"/>
  <c r="O314" i="1"/>
  <c r="N314" i="1"/>
  <c r="M314" i="1"/>
  <c r="L314" i="1"/>
  <c r="K314" i="1"/>
  <c r="J314" i="1"/>
  <c r="I314" i="1"/>
  <c r="S313" i="1"/>
  <c r="R313" i="1"/>
  <c r="Q313" i="1"/>
  <c r="P313" i="1"/>
  <c r="O313" i="1"/>
  <c r="N313" i="1"/>
  <c r="M313" i="1"/>
  <c r="L313" i="1"/>
  <c r="K313" i="1"/>
  <c r="J313" i="1"/>
  <c r="I313" i="1"/>
  <c r="S312" i="1"/>
  <c r="R312" i="1"/>
  <c r="Q312" i="1"/>
  <c r="P312" i="1"/>
  <c r="O312" i="1"/>
  <c r="N312" i="1"/>
  <c r="M312" i="1"/>
  <c r="L312" i="1"/>
  <c r="K312" i="1"/>
  <c r="J312" i="1"/>
  <c r="I312" i="1"/>
  <c r="S311" i="1"/>
  <c r="R311" i="1"/>
  <c r="Q311" i="1"/>
  <c r="P311" i="1"/>
  <c r="O311" i="1"/>
  <c r="N311" i="1"/>
  <c r="M311" i="1"/>
  <c r="L311" i="1"/>
  <c r="K311" i="1"/>
  <c r="J311" i="1"/>
  <c r="I311" i="1"/>
  <c r="S310" i="1"/>
  <c r="R310" i="1"/>
  <c r="Q310" i="1"/>
  <c r="P310" i="1"/>
  <c r="O310" i="1"/>
  <c r="N310" i="1"/>
  <c r="M310" i="1"/>
  <c r="L310" i="1"/>
  <c r="K310" i="1"/>
  <c r="J310" i="1"/>
  <c r="I310" i="1"/>
  <c r="R2" i="1"/>
  <c r="Q2" i="1"/>
  <c r="P2" i="1"/>
  <c r="O2" i="1"/>
  <c r="N2" i="1"/>
  <c r="M2" i="1"/>
  <c r="L2" i="1"/>
  <c r="K2" i="1"/>
  <c r="J2" i="1"/>
  <c r="I2" i="1"/>
  <c r="S429" i="1"/>
  <c r="R429" i="1"/>
  <c r="Q429" i="1"/>
  <c r="P429" i="1"/>
  <c r="O429" i="1"/>
  <c r="N429" i="1"/>
  <c r="M429" i="1"/>
  <c r="L429" i="1"/>
  <c r="K429" i="1"/>
  <c r="J429" i="1"/>
  <c r="I429" i="1"/>
  <c r="S428" i="1"/>
  <c r="R428" i="1"/>
  <c r="Q428" i="1"/>
  <c r="P428" i="1"/>
  <c r="O428" i="1"/>
  <c r="N428" i="1"/>
  <c r="M428" i="1"/>
  <c r="L428" i="1"/>
  <c r="K428" i="1"/>
  <c r="J428" i="1"/>
  <c r="I428" i="1"/>
  <c r="S427" i="1"/>
  <c r="R427" i="1"/>
  <c r="Q427" i="1"/>
  <c r="P427" i="1"/>
  <c r="O427" i="1"/>
  <c r="N427" i="1"/>
  <c r="M427" i="1"/>
  <c r="L427" i="1"/>
  <c r="K427" i="1"/>
  <c r="J427" i="1"/>
  <c r="I427" i="1"/>
  <c r="S426" i="1"/>
  <c r="R426" i="1"/>
  <c r="Q426" i="1"/>
  <c r="P426" i="1"/>
  <c r="O426" i="1"/>
  <c r="N426" i="1"/>
  <c r="M426" i="1"/>
  <c r="L426" i="1"/>
  <c r="K426" i="1"/>
  <c r="J426" i="1"/>
  <c r="I426" i="1"/>
  <c r="S425" i="1"/>
  <c r="R425" i="1"/>
  <c r="Q425" i="1"/>
  <c r="P425" i="1"/>
  <c r="O425" i="1"/>
  <c r="N425" i="1"/>
  <c r="M425" i="1"/>
  <c r="L425" i="1"/>
  <c r="K425" i="1"/>
  <c r="J425" i="1"/>
  <c r="I425" i="1"/>
  <c r="S424" i="1"/>
  <c r="R424" i="1"/>
  <c r="Q424" i="1"/>
  <c r="P424" i="1"/>
  <c r="O424" i="1"/>
  <c r="N424" i="1"/>
  <c r="M424" i="1"/>
  <c r="L424" i="1"/>
  <c r="K424" i="1"/>
  <c r="J424" i="1"/>
  <c r="I424" i="1"/>
  <c r="S423" i="1"/>
  <c r="R423" i="1"/>
  <c r="Q423" i="1"/>
  <c r="P423" i="1"/>
  <c r="O423" i="1"/>
  <c r="N423" i="1"/>
  <c r="M423" i="1"/>
  <c r="L423" i="1"/>
  <c r="K423" i="1"/>
  <c r="J423" i="1"/>
  <c r="I423" i="1"/>
  <c r="S422" i="1"/>
  <c r="R422" i="1"/>
  <c r="Q422" i="1"/>
  <c r="P422" i="1"/>
  <c r="O422" i="1"/>
  <c r="N422" i="1"/>
  <c r="M422" i="1"/>
  <c r="L422" i="1"/>
  <c r="K422" i="1"/>
  <c r="J422" i="1"/>
  <c r="I422" i="1"/>
  <c r="S421" i="1"/>
  <c r="R421" i="1"/>
  <c r="Q421" i="1"/>
  <c r="P421" i="1"/>
  <c r="O421" i="1"/>
  <c r="N421" i="1"/>
  <c r="M421" i="1"/>
  <c r="L421" i="1"/>
  <c r="K421" i="1"/>
  <c r="J421" i="1"/>
  <c r="I421" i="1"/>
  <c r="S420" i="1"/>
  <c r="R420" i="1"/>
  <c r="Q420" i="1"/>
  <c r="P420" i="1"/>
  <c r="O420" i="1"/>
  <c r="N420" i="1"/>
  <c r="M420" i="1"/>
  <c r="L420" i="1"/>
  <c r="K420" i="1"/>
  <c r="J420" i="1"/>
  <c r="I420" i="1"/>
  <c r="S419" i="1"/>
  <c r="R419" i="1"/>
  <c r="Q419" i="1"/>
  <c r="P419" i="1"/>
  <c r="O419" i="1"/>
  <c r="N419" i="1"/>
  <c r="M419" i="1"/>
  <c r="L419" i="1"/>
  <c r="K419" i="1"/>
  <c r="J419" i="1"/>
  <c r="I419" i="1"/>
  <c r="S418" i="1"/>
  <c r="R418" i="1"/>
  <c r="Q418" i="1"/>
  <c r="P418" i="1"/>
  <c r="O418" i="1"/>
  <c r="N418" i="1"/>
  <c r="M418" i="1"/>
  <c r="L418" i="1"/>
  <c r="K418" i="1"/>
  <c r="J418" i="1"/>
  <c r="I418" i="1"/>
  <c r="S417" i="1"/>
  <c r="R417" i="1"/>
  <c r="Q417" i="1"/>
  <c r="P417" i="1"/>
  <c r="O417" i="1"/>
  <c r="N417" i="1"/>
  <c r="M417" i="1"/>
  <c r="L417" i="1"/>
  <c r="K417" i="1"/>
  <c r="J417" i="1"/>
  <c r="I417" i="1"/>
  <c r="S416" i="1"/>
  <c r="R416" i="1"/>
  <c r="Q416" i="1"/>
  <c r="P416" i="1"/>
  <c r="O416" i="1"/>
  <c r="N416" i="1"/>
  <c r="M416" i="1"/>
  <c r="L416" i="1"/>
  <c r="K416" i="1"/>
  <c r="J416" i="1"/>
  <c r="I416" i="1"/>
  <c r="S415" i="1"/>
  <c r="R415" i="1"/>
  <c r="Q415" i="1"/>
  <c r="P415" i="1"/>
  <c r="O415" i="1"/>
  <c r="N415" i="1"/>
  <c r="M415" i="1"/>
  <c r="L415" i="1"/>
  <c r="K415" i="1"/>
  <c r="J415" i="1"/>
  <c r="I415" i="1"/>
  <c r="S414" i="1"/>
  <c r="R414" i="1"/>
  <c r="Q414" i="1"/>
  <c r="P414" i="1"/>
  <c r="O414" i="1"/>
  <c r="N414" i="1"/>
  <c r="M414" i="1"/>
  <c r="L414" i="1"/>
  <c r="K414" i="1"/>
  <c r="J414" i="1"/>
  <c r="I414" i="1"/>
  <c r="S413" i="1"/>
  <c r="R413" i="1"/>
  <c r="Q413" i="1"/>
  <c r="P413" i="1"/>
  <c r="O413" i="1"/>
  <c r="N413" i="1"/>
  <c r="M413" i="1"/>
  <c r="L413" i="1"/>
  <c r="K413" i="1"/>
  <c r="J413" i="1"/>
  <c r="I413" i="1"/>
  <c r="S412" i="1"/>
  <c r="R412" i="1"/>
  <c r="Q412" i="1"/>
  <c r="P412" i="1"/>
  <c r="O412" i="1"/>
  <c r="N412" i="1"/>
  <c r="M412" i="1"/>
  <c r="L412" i="1"/>
  <c r="K412" i="1"/>
  <c r="J412" i="1"/>
  <c r="I412" i="1"/>
  <c r="S411" i="1"/>
  <c r="R411" i="1"/>
  <c r="Q411" i="1"/>
  <c r="P411" i="1"/>
  <c r="O411" i="1"/>
  <c r="N411" i="1"/>
  <c r="M411" i="1"/>
  <c r="L411" i="1"/>
  <c r="K411" i="1"/>
  <c r="J411" i="1"/>
  <c r="I411" i="1"/>
  <c r="S410" i="1"/>
  <c r="R410" i="1"/>
  <c r="Q410" i="1"/>
  <c r="P410" i="1"/>
  <c r="O410" i="1"/>
  <c r="N410" i="1"/>
  <c r="M410" i="1"/>
  <c r="L410" i="1"/>
  <c r="K410" i="1"/>
  <c r="J410" i="1"/>
  <c r="I410" i="1"/>
  <c r="S409" i="1"/>
  <c r="R409" i="1"/>
  <c r="Q409" i="1"/>
  <c r="P409" i="1"/>
  <c r="O409" i="1"/>
  <c r="N409" i="1"/>
  <c r="M409" i="1"/>
  <c r="L409" i="1"/>
  <c r="K409" i="1"/>
  <c r="J409" i="1"/>
  <c r="I409" i="1"/>
  <c r="S408" i="1"/>
  <c r="R408" i="1"/>
  <c r="Q408" i="1"/>
  <c r="P408" i="1"/>
  <c r="O408" i="1"/>
  <c r="N408" i="1"/>
  <c r="M408" i="1"/>
  <c r="L408" i="1"/>
  <c r="K408" i="1"/>
  <c r="J408" i="1"/>
  <c r="I408" i="1"/>
  <c r="S407" i="1"/>
  <c r="R407" i="1"/>
  <c r="Q407" i="1"/>
  <c r="P407" i="1"/>
  <c r="O407" i="1"/>
  <c r="N407" i="1"/>
  <c r="M407" i="1"/>
  <c r="L407" i="1"/>
  <c r="K407" i="1"/>
  <c r="J407" i="1"/>
  <c r="I407" i="1"/>
  <c r="S406" i="1"/>
  <c r="R406" i="1"/>
  <c r="Q406" i="1"/>
  <c r="P406" i="1"/>
  <c r="O406" i="1"/>
  <c r="N406" i="1"/>
  <c r="M406" i="1"/>
  <c r="L406" i="1"/>
  <c r="K406" i="1"/>
  <c r="J406" i="1"/>
  <c r="I406" i="1"/>
  <c r="S405" i="1"/>
  <c r="R405" i="1"/>
  <c r="Q405" i="1"/>
  <c r="P405" i="1"/>
  <c r="O405" i="1"/>
  <c r="N405" i="1"/>
  <c r="M405" i="1"/>
  <c r="L405" i="1"/>
  <c r="K405" i="1"/>
  <c r="J405" i="1"/>
  <c r="I405" i="1"/>
  <c r="S404" i="1"/>
  <c r="R404" i="1"/>
  <c r="Q404" i="1"/>
  <c r="P404" i="1"/>
  <c r="O404" i="1"/>
  <c r="N404" i="1"/>
  <c r="M404" i="1"/>
  <c r="L404" i="1"/>
  <c r="K404" i="1"/>
  <c r="J404" i="1"/>
  <c r="I404" i="1"/>
  <c r="S403" i="1"/>
  <c r="R403" i="1"/>
  <c r="Q403" i="1"/>
  <c r="P403" i="1"/>
  <c r="O403" i="1"/>
  <c r="N403" i="1"/>
  <c r="M403" i="1"/>
  <c r="L403" i="1"/>
  <c r="K403" i="1"/>
  <c r="J403" i="1"/>
  <c r="I403" i="1"/>
  <c r="S402" i="1"/>
  <c r="R402" i="1"/>
  <c r="Q402" i="1"/>
  <c r="P402" i="1"/>
  <c r="O402" i="1"/>
  <c r="N402" i="1"/>
  <c r="M402" i="1"/>
  <c r="L402" i="1"/>
  <c r="K402" i="1"/>
  <c r="J402" i="1"/>
  <c r="I402" i="1"/>
  <c r="S401" i="1"/>
  <c r="R401" i="1"/>
  <c r="Q401" i="1"/>
  <c r="P401" i="1"/>
  <c r="O401" i="1"/>
  <c r="N401" i="1"/>
  <c r="M401" i="1"/>
  <c r="L401" i="1"/>
  <c r="K401" i="1"/>
  <c r="J401" i="1"/>
  <c r="I401" i="1"/>
  <c r="S400" i="1"/>
  <c r="R400" i="1"/>
  <c r="Q400" i="1"/>
  <c r="P400" i="1"/>
  <c r="O400" i="1"/>
  <c r="N400" i="1"/>
  <c r="M400" i="1"/>
  <c r="L400" i="1"/>
  <c r="K400" i="1"/>
  <c r="J400" i="1"/>
  <c r="I400" i="1"/>
  <c r="S399" i="1"/>
  <c r="R399" i="1"/>
  <c r="Q399" i="1"/>
  <c r="P399" i="1"/>
  <c r="O399" i="1"/>
  <c r="N399" i="1"/>
  <c r="M399" i="1"/>
  <c r="L399" i="1"/>
  <c r="K399" i="1"/>
  <c r="J399" i="1"/>
  <c r="I399" i="1"/>
  <c r="S398" i="1"/>
  <c r="R398" i="1"/>
  <c r="Q398" i="1"/>
  <c r="P398" i="1"/>
  <c r="O398" i="1"/>
  <c r="N398" i="1"/>
  <c r="M398" i="1"/>
  <c r="L398" i="1"/>
  <c r="K398" i="1"/>
  <c r="J398" i="1"/>
  <c r="I398" i="1"/>
  <c r="S397" i="1"/>
  <c r="R397" i="1"/>
  <c r="Q397" i="1"/>
  <c r="P397" i="1"/>
  <c r="O397" i="1"/>
  <c r="N397" i="1"/>
  <c r="M397" i="1"/>
  <c r="L397" i="1"/>
  <c r="K397" i="1"/>
  <c r="J397" i="1"/>
  <c r="I397" i="1"/>
  <c r="S396" i="1"/>
  <c r="R396" i="1"/>
  <c r="Q396" i="1"/>
  <c r="P396" i="1"/>
  <c r="O396" i="1"/>
  <c r="N396" i="1"/>
  <c r="M396" i="1"/>
  <c r="L396" i="1"/>
  <c r="K396" i="1"/>
  <c r="J396" i="1"/>
  <c r="I396" i="1"/>
  <c r="S395" i="1"/>
  <c r="R395" i="1"/>
  <c r="Q395" i="1"/>
  <c r="P395" i="1"/>
  <c r="O395" i="1"/>
  <c r="N395" i="1"/>
  <c r="M395" i="1"/>
  <c r="L395" i="1"/>
  <c r="K395" i="1"/>
  <c r="J395" i="1"/>
  <c r="I395" i="1"/>
  <c r="S394" i="1"/>
  <c r="R394" i="1"/>
  <c r="Q394" i="1"/>
  <c r="P394" i="1"/>
  <c r="O394" i="1"/>
  <c r="N394" i="1"/>
  <c r="M394" i="1"/>
  <c r="L394" i="1"/>
  <c r="K394" i="1"/>
  <c r="J394" i="1"/>
  <c r="I394" i="1"/>
  <c r="S393" i="1"/>
  <c r="R393" i="1"/>
  <c r="Q393" i="1"/>
  <c r="P393" i="1"/>
  <c r="O393" i="1"/>
  <c r="N393" i="1"/>
  <c r="M393" i="1"/>
  <c r="L393" i="1"/>
  <c r="K393" i="1"/>
  <c r="J393" i="1"/>
  <c r="I393" i="1"/>
  <c r="S392" i="1"/>
  <c r="R392" i="1"/>
  <c r="Q392" i="1"/>
  <c r="P392" i="1"/>
  <c r="O392" i="1"/>
  <c r="N392" i="1"/>
  <c r="M392" i="1"/>
  <c r="L392" i="1"/>
  <c r="K392" i="1"/>
  <c r="J392" i="1"/>
  <c r="I392" i="1"/>
  <c r="S391" i="1"/>
  <c r="R391" i="1"/>
  <c r="Q391" i="1"/>
  <c r="P391" i="1"/>
  <c r="O391" i="1"/>
  <c r="N391" i="1"/>
  <c r="M391" i="1"/>
  <c r="L391" i="1"/>
  <c r="K391" i="1"/>
  <c r="J391" i="1"/>
  <c r="I391" i="1"/>
  <c r="S390" i="1"/>
  <c r="R390" i="1"/>
  <c r="Q390" i="1"/>
  <c r="P390" i="1"/>
  <c r="O390" i="1"/>
  <c r="N390" i="1"/>
  <c r="M390" i="1"/>
  <c r="L390" i="1"/>
  <c r="K390" i="1"/>
  <c r="J390" i="1"/>
  <c r="I390" i="1"/>
  <c r="S389" i="1"/>
  <c r="R389" i="1"/>
  <c r="Q389" i="1"/>
  <c r="P389" i="1"/>
  <c r="O389" i="1"/>
  <c r="N389" i="1"/>
  <c r="M389" i="1"/>
  <c r="L389" i="1"/>
  <c r="K389" i="1"/>
  <c r="J389" i="1"/>
  <c r="I389" i="1"/>
  <c r="S388" i="1"/>
  <c r="R388" i="1"/>
  <c r="Q388" i="1"/>
  <c r="P388" i="1"/>
  <c r="O388" i="1"/>
  <c r="N388" i="1"/>
  <c r="M388" i="1"/>
  <c r="L388" i="1"/>
  <c r="K388" i="1"/>
  <c r="J388" i="1"/>
  <c r="I388" i="1"/>
  <c r="S387" i="1"/>
  <c r="R387" i="1"/>
  <c r="Q387" i="1"/>
  <c r="P387" i="1"/>
  <c r="O387" i="1"/>
  <c r="N387" i="1"/>
  <c r="M387" i="1"/>
  <c r="L387" i="1"/>
  <c r="K387" i="1"/>
  <c r="J387" i="1"/>
  <c r="I387" i="1"/>
  <c r="S386" i="1"/>
  <c r="R386" i="1"/>
  <c r="Q386" i="1"/>
  <c r="P386" i="1"/>
  <c r="O386" i="1"/>
  <c r="N386" i="1"/>
  <c r="M386" i="1"/>
  <c r="L386" i="1"/>
  <c r="K386" i="1"/>
  <c r="J386" i="1"/>
  <c r="I386" i="1"/>
  <c r="S385" i="1"/>
  <c r="R385" i="1"/>
  <c r="Q385" i="1"/>
  <c r="P385" i="1"/>
  <c r="O385" i="1"/>
  <c r="N385" i="1"/>
  <c r="M385" i="1"/>
  <c r="L385" i="1"/>
  <c r="K385" i="1"/>
  <c r="J385" i="1"/>
  <c r="I385" i="1"/>
  <c r="S384" i="1"/>
  <c r="R384" i="1"/>
  <c r="Q384" i="1"/>
  <c r="P384" i="1"/>
  <c r="O384" i="1"/>
  <c r="N384" i="1"/>
  <c r="M384" i="1"/>
  <c r="L384" i="1"/>
  <c r="K384" i="1"/>
  <c r="J384" i="1"/>
  <c r="I384" i="1"/>
  <c r="S383" i="1"/>
  <c r="R383" i="1"/>
  <c r="Q383" i="1"/>
  <c r="P383" i="1"/>
  <c r="O383" i="1"/>
  <c r="N383" i="1"/>
  <c r="M383" i="1"/>
  <c r="L383" i="1"/>
  <c r="K383" i="1"/>
  <c r="J383" i="1"/>
  <c r="I383" i="1"/>
  <c r="S382" i="1"/>
  <c r="R382" i="1"/>
  <c r="Q382" i="1"/>
  <c r="P382" i="1"/>
  <c r="O382" i="1"/>
  <c r="N382" i="1"/>
  <c r="M382" i="1"/>
  <c r="L382" i="1"/>
  <c r="K382" i="1"/>
  <c r="J382" i="1"/>
  <c r="I382" i="1"/>
  <c r="S381" i="1"/>
  <c r="R381" i="1"/>
  <c r="Q381" i="1"/>
  <c r="P381" i="1"/>
  <c r="O381" i="1"/>
  <c r="N381" i="1"/>
  <c r="M381" i="1"/>
  <c r="L381" i="1"/>
  <c r="K381" i="1"/>
  <c r="J381" i="1"/>
  <c r="I381" i="1"/>
  <c r="S380" i="1"/>
  <c r="R380" i="1"/>
  <c r="Q380" i="1"/>
  <c r="P380" i="1"/>
  <c r="O380" i="1"/>
  <c r="N380" i="1"/>
  <c r="M380" i="1"/>
  <c r="L380" i="1"/>
  <c r="K380" i="1"/>
  <c r="J380" i="1"/>
  <c r="I380" i="1"/>
  <c r="S379" i="1"/>
  <c r="R379" i="1"/>
  <c r="Q379" i="1"/>
  <c r="P379" i="1"/>
  <c r="O379" i="1"/>
  <c r="N379" i="1"/>
  <c r="M379" i="1"/>
  <c r="L379" i="1"/>
  <c r="K379" i="1"/>
  <c r="J379" i="1"/>
  <c r="I379" i="1"/>
  <c r="S378" i="1"/>
  <c r="R378" i="1"/>
  <c r="Q378" i="1"/>
  <c r="P378" i="1"/>
  <c r="O378" i="1"/>
  <c r="N378" i="1"/>
  <c r="M378" i="1"/>
  <c r="L378" i="1"/>
  <c r="K378" i="1"/>
  <c r="J378" i="1"/>
  <c r="I378" i="1"/>
  <c r="S377" i="1"/>
  <c r="R377" i="1"/>
  <c r="Q377" i="1"/>
  <c r="P377" i="1"/>
  <c r="O377" i="1"/>
  <c r="N377" i="1"/>
  <c r="M377" i="1"/>
  <c r="L377" i="1"/>
  <c r="K377" i="1"/>
  <c r="J377" i="1"/>
  <c r="I377" i="1"/>
  <c r="S376" i="1"/>
  <c r="R376" i="1"/>
  <c r="Q376" i="1"/>
  <c r="P376" i="1"/>
  <c r="O376" i="1"/>
  <c r="N376" i="1"/>
  <c r="M376" i="1"/>
  <c r="L376" i="1"/>
  <c r="K376" i="1"/>
  <c r="J376" i="1"/>
  <c r="I376" i="1"/>
  <c r="S375" i="1"/>
  <c r="R375" i="1"/>
  <c r="Q375" i="1"/>
  <c r="P375" i="1"/>
  <c r="O375" i="1"/>
  <c r="N375" i="1"/>
  <c r="M375" i="1"/>
  <c r="L375" i="1"/>
  <c r="K375" i="1"/>
  <c r="J375" i="1"/>
  <c r="I375" i="1"/>
  <c r="S374" i="1"/>
  <c r="R374" i="1"/>
  <c r="Q374" i="1"/>
  <c r="P374" i="1"/>
  <c r="O374" i="1"/>
  <c r="N374" i="1"/>
  <c r="M374" i="1"/>
  <c r="L374" i="1"/>
  <c r="K374" i="1"/>
  <c r="J374" i="1"/>
  <c r="I374" i="1"/>
  <c r="S373" i="1"/>
  <c r="R373" i="1"/>
  <c r="Q373" i="1"/>
  <c r="P373" i="1"/>
  <c r="O373" i="1"/>
  <c r="N373" i="1"/>
  <c r="M373" i="1"/>
  <c r="L373" i="1"/>
  <c r="K373" i="1"/>
  <c r="J373" i="1"/>
  <c r="I373" i="1"/>
  <c r="S372" i="1"/>
  <c r="R372" i="1"/>
  <c r="Q372" i="1"/>
  <c r="P372" i="1"/>
  <c r="O372" i="1"/>
  <c r="N372" i="1"/>
  <c r="M372" i="1"/>
  <c r="L372" i="1"/>
  <c r="K372" i="1"/>
  <c r="J372" i="1"/>
  <c r="I372" i="1"/>
  <c r="S371" i="1"/>
  <c r="R371" i="1"/>
  <c r="Q371" i="1"/>
  <c r="P371" i="1"/>
  <c r="O371" i="1"/>
  <c r="N371" i="1"/>
  <c r="M371" i="1"/>
  <c r="L371" i="1"/>
  <c r="K371" i="1"/>
  <c r="J371" i="1"/>
  <c r="I371" i="1"/>
  <c r="S370" i="1"/>
  <c r="R370" i="1"/>
  <c r="Q370" i="1"/>
  <c r="P370" i="1"/>
  <c r="O370" i="1"/>
  <c r="N370" i="1"/>
  <c r="M370" i="1"/>
  <c r="L370" i="1"/>
  <c r="K370" i="1"/>
  <c r="J370" i="1"/>
  <c r="I370" i="1"/>
  <c r="S369" i="1"/>
  <c r="R369" i="1"/>
  <c r="Q369" i="1"/>
  <c r="P369" i="1"/>
  <c r="O369" i="1"/>
  <c r="N369" i="1"/>
  <c r="M369" i="1"/>
  <c r="L369" i="1"/>
  <c r="K369" i="1"/>
  <c r="J369" i="1"/>
  <c r="I369" i="1"/>
  <c r="S368" i="1"/>
  <c r="R368" i="1"/>
  <c r="Q368" i="1"/>
  <c r="P368" i="1"/>
  <c r="O368" i="1"/>
  <c r="N368" i="1"/>
  <c r="M368" i="1"/>
  <c r="L368" i="1"/>
  <c r="K368" i="1"/>
  <c r="J368" i="1"/>
  <c r="I368" i="1"/>
  <c r="S367" i="1"/>
  <c r="R367" i="1"/>
  <c r="Q367" i="1"/>
  <c r="P367" i="1"/>
  <c r="O367" i="1"/>
  <c r="N367" i="1"/>
  <c r="M367" i="1"/>
  <c r="L367" i="1"/>
  <c r="K367" i="1"/>
  <c r="J367" i="1"/>
  <c r="I367" i="1"/>
  <c r="S366" i="1"/>
  <c r="R366" i="1"/>
  <c r="Q366" i="1"/>
  <c r="P366" i="1"/>
  <c r="O366" i="1"/>
  <c r="N366" i="1"/>
  <c r="M366" i="1"/>
  <c r="L366" i="1"/>
  <c r="K366" i="1"/>
  <c r="J366" i="1"/>
  <c r="I366" i="1"/>
  <c r="S365" i="1"/>
  <c r="R365" i="1"/>
  <c r="Q365" i="1"/>
  <c r="P365" i="1"/>
  <c r="O365" i="1"/>
  <c r="N365" i="1"/>
  <c r="M365" i="1"/>
  <c r="L365" i="1"/>
  <c r="K365" i="1"/>
  <c r="J365" i="1"/>
  <c r="I365" i="1"/>
  <c r="S364" i="1"/>
  <c r="R364" i="1"/>
  <c r="Q364" i="1"/>
  <c r="P364" i="1"/>
  <c r="O364" i="1"/>
  <c r="N364" i="1"/>
  <c r="M364" i="1"/>
  <c r="L364" i="1"/>
  <c r="K364" i="1"/>
  <c r="J364" i="1"/>
  <c r="I364" i="1"/>
  <c r="S363" i="1"/>
  <c r="R363" i="1"/>
  <c r="Q363" i="1"/>
  <c r="P363" i="1"/>
  <c r="O363" i="1"/>
  <c r="N363" i="1"/>
  <c r="M363" i="1"/>
  <c r="L363" i="1"/>
  <c r="K363" i="1"/>
  <c r="J363" i="1"/>
  <c r="I363" i="1"/>
  <c r="S362" i="1"/>
  <c r="R362" i="1"/>
  <c r="Q362" i="1"/>
  <c r="P362" i="1"/>
  <c r="O362" i="1"/>
  <c r="N362" i="1"/>
  <c r="M362" i="1"/>
  <c r="L362" i="1"/>
  <c r="K362" i="1"/>
  <c r="J362" i="1"/>
  <c r="I362" i="1"/>
  <c r="S361" i="1"/>
  <c r="R361" i="1"/>
  <c r="Q361" i="1"/>
  <c r="P361" i="1"/>
  <c r="O361" i="1"/>
  <c r="N361" i="1"/>
  <c r="M361" i="1"/>
  <c r="L361" i="1"/>
  <c r="K361" i="1"/>
  <c r="J361" i="1"/>
  <c r="I361" i="1"/>
  <c r="S360" i="1"/>
  <c r="R360" i="1"/>
  <c r="Q360" i="1"/>
  <c r="P360" i="1"/>
  <c r="O360" i="1"/>
  <c r="N360" i="1"/>
  <c r="M360" i="1"/>
  <c r="L360" i="1"/>
  <c r="K360" i="1"/>
  <c r="J360" i="1"/>
  <c r="I360" i="1"/>
  <c r="S359" i="1"/>
  <c r="R359" i="1"/>
  <c r="Q359" i="1"/>
  <c r="P359" i="1"/>
  <c r="O359" i="1"/>
  <c r="N359" i="1"/>
  <c r="M359" i="1"/>
  <c r="L359" i="1"/>
  <c r="K359" i="1"/>
  <c r="J359" i="1"/>
  <c r="I359" i="1"/>
  <c r="S358" i="1"/>
  <c r="R358" i="1"/>
  <c r="Q358" i="1"/>
  <c r="P358" i="1"/>
  <c r="O358" i="1"/>
  <c r="N358" i="1"/>
  <c r="M358" i="1"/>
  <c r="L358" i="1"/>
  <c r="K358" i="1"/>
  <c r="J358" i="1"/>
  <c r="I358" i="1"/>
  <c r="S357" i="1"/>
  <c r="R357" i="1"/>
  <c r="Q357" i="1"/>
  <c r="P357" i="1"/>
  <c r="O357" i="1"/>
  <c r="N357" i="1"/>
  <c r="M357" i="1"/>
  <c r="L357" i="1"/>
  <c r="K357" i="1"/>
  <c r="J357" i="1"/>
  <c r="I357" i="1"/>
  <c r="S356" i="1"/>
  <c r="R356" i="1"/>
  <c r="Q356" i="1"/>
  <c r="P356" i="1"/>
  <c r="O356" i="1"/>
  <c r="N356" i="1"/>
  <c r="M356" i="1"/>
  <c r="L356" i="1"/>
  <c r="K356" i="1"/>
  <c r="J356" i="1"/>
  <c r="I356" i="1"/>
  <c r="S355" i="1"/>
  <c r="R355" i="1"/>
  <c r="Q355" i="1"/>
  <c r="P355" i="1"/>
  <c r="O355" i="1"/>
  <c r="N355" i="1"/>
  <c r="M355" i="1"/>
  <c r="L355" i="1"/>
  <c r="K355" i="1"/>
  <c r="J355" i="1"/>
  <c r="I355" i="1"/>
  <c r="S354" i="1"/>
  <c r="R354" i="1"/>
  <c r="Q354" i="1"/>
  <c r="P354" i="1"/>
  <c r="O354" i="1"/>
  <c r="N354" i="1"/>
  <c r="M354" i="1"/>
  <c r="L354" i="1"/>
  <c r="K354" i="1"/>
  <c r="J354" i="1"/>
  <c r="I354" i="1"/>
  <c r="S353" i="1"/>
  <c r="R353" i="1"/>
  <c r="Q353" i="1"/>
  <c r="P353" i="1"/>
  <c r="O353" i="1"/>
  <c r="N353" i="1"/>
  <c r="M353" i="1"/>
  <c r="L353" i="1"/>
  <c r="K353" i="1"/>
  <c r="J353" i="1"/>
  <c r="I353" i="1"/>
  <c r="S352" i="1"/>
  <c r="R352" i="1"/>
  <c r="Q352" i="1"/>
  <c r="P352" i="1"/>
  <c r="O352" i="1"/>
  <c r="N352" i="1"/>
  <c r="M352" i="1"/>
  <c r="L352" i="1"/>
  <c r="K352" i="1"/>
  <c r="J352" i="1"/>
  <c r="I352" i="1"/>
  <c r="S351" i="1"/>
  <c r="R351" i="1"/>
  <c r="Q351" i="1"/>
  <c r="P351" i="1"/>
  <c r="O351" i="1"/>
  <c r="N351" i="1"/>
  <c r="M351" i="1"/>
  <c r="L351" i="1"/>
  <c r="K351" i="1"/>
  <c r="J351" i="1"/>
  <c r="I351" i="1"/>
  <c r="S350" i="1"/>
  <c r="R350" i="1"/>
  <c r="Q350" i="1"/>
  <c r="P350" i="1"/>
  <c r="O350" i="1"/>
  <c r="N350" i="1"/>
  <c r="M350" i="1"/>
  <c r="L350" i="1"/>
  <c r="K350" i="1"/>
  <c r="J350" i="1"/>
  <c r="I350" i="1"/>
  <c r="S349" i="1"/>
  <c r="R349" i="1"/>
  <c r="Q349" i="1"/>
  <c r="P349" i="1"/>
  <c r="O349" i="1"/>
  <c r="N349" i="1"/>
  <c r="M349" i="1"/>
  <c r="L349" i="1"/>
  <c r="K349" i="1"/>
  <c r="J349" i="1"/>
  <c r="I349" i="1"/>
  <c r="S348" i="1"/>
  <c r="R348" i="1"/>
  <c r="Q348" i="1"/>
  <c r="P348" i="1"/>
  <c r="O348" i="1"/>
  <c r="N348" i="1"/>
  <c r="M348" i="1"/>
  <c r="L348" i="1"/>
  <c r="K348" i="1"/>
  <c r="J348" i="1"/>
  <c r="I348" i="1"/>
  <c r="S347" i="1"/>
  <c r="R347" i="1"/>
  <c r="Q347" i="1"/>
  <c r="P347" i="1"/>
  <c r="O347" i="1"/>
  <c r="N347" i="1"/>
  <c r="M347" i="1"/>
  <c r="L347" i="1"/>
  <c r="K347" i="1"/>
  <c r="J347" i="1"/>
  <c r="I347" i="1"/>
  <c r="S346" i="1"/>
  <c r="R346" i="1"/>
  <c r="Q346" i="1"/>
  <c r="P346" i="1"/>
  <c r="O346" i="1"/>
  <c r="N346" i="1"/>
  <c r="M346" i="1"/>
  <c r="L346" i="1"/>
  <c r="K346" i="1"/>
  <c r="J346" i="1"/>
  <c r="I346" i="1"/>
  <c r="S345" i="1"/>
  <c r="R345" i="1"/>
  <c r="Q345" i="1"/>
  <c r="P345" i="1"/>
  <c r="O345" i="1"/>
  <c r="N345" i="1"/>
  <c r="M345" i="1"/>
  <c r="L345" i="1"/>
  <c r="K345" i="1"/>
  <c r="J345" i="1"/>
  <c r="I345" i="1"/>
  <c r="S344" i="1"/>
  <c r="R344" i="1"/>
  <c r="Q344" i="1"/>
  <c r="P344" i="1"/>
  <c r="O344" i="1"/>
  <c r="N344" i="1"/>
  <c r="M344" i="1"/>
  <c r="L344" i="1"/>
  <c r="K344" i="1"/>
  <c r="J344" i="1"/>
  <c r="I344" i="1"/>
  <c r="S343" i="1"/>
  <c r="R343" i="1"/>
  <c r="Q343" i="1"/>
  <c r="P343" i="1"/>
  <c r="O343" i="1"/>
  <c r="N343" i="1"/>
  <c r="M343" i="1"/>
  <c r="L343" i="1"/>
  <c r="K343" i="1"/>
  <c r="J343" i="1"/>
  <c r="I343" i="1"/>
  <c r="S342" i="1"/>
  <c r="R342" i="1"/>
  <c r="Q342" i="1"/>
  <c r="P342" i="1"/>
  <c r="O342" i="1"/>
  <c r="N342" i="1"/>
  <c r="M342" i="1"/>
  <c r="L342" i="1"/>
  <c r="K342" i="1"/>
  <c r="J342" i="1"/>
  <c r="I342" i="1"/>
  <c r="S341" i="1"/>
  <c r="R341" i="1"/>
  <c r="Q341" i="1"/>
  <c r="P341" i="1"/>
  <c r="O341" i="1"/>
  <c r="N341" i="1"/>
  <c r="M341" i="1"/>
  <c r="L341" i="1"/>
  <c r="K341" i="1"/>
  <c r="J341" i="1"/>
  <c r="I341" i="1"/>
  <c r="S340" i="1"/>
  <c r="R340" i="1"/>
  <c r="Q340" i="1"/>
  <c r="P340" i="1"/>
  <c r="O340" i="1"/>
  <c r="N340" i="1"/>
  <c r="M340" i="1"/>
  <c r="L340" i="1"/>
  <c r="K340" i="1"/>
  <c r="J340" i="1"/>
  <c r="I340" i="1"/>
  <c r="S339" i="1"/>
  <c r="R339" i="1"/>
  <c r="Q339" i="1"/>
  <c r="P339" i="1"/>
  <c r="O339" i="1"/>
  <c r="N339" i="1"/>
  <c r="M339" i="1"/>
  <c r="L339" i="1"/>
  <c r="K339" i="1"/>
  <c r="J339" i="1"/>
  <c r="I339" i="1"/>
  <c r="S338" i="1"/>
  <c r="R338" i="1"/>
  <c r="Q338" i="1"/>
  <c r="P338" i="1"/>
  <c r="O338" i="1"/>
  <c r="N338" i="1"/>
  <c r="M338" i="1"/>
  <c r="L338" i="1"/>
  <c r="K338" i="1"/>
  <c r="J338" i="1"/>
  <c r="I338" i="1"/>
  <c r="S337" i="1"/>
  <c r="R337" i="1"/>
  <c r="Q337" i="1"/>
  <c r="P337" i="1"/>
  <c r="O337" i="1"/>
  <c r="N337" i="1"/>
  <c r="M337" i="1"/>
  <c r="L337" i="1"/>
  <c r="K337" i="1"/>
  <c r="J337" i="1"/>
  <c r="I337" i="1"/>
  <c r="S336" i="1"/>
  <c r="R336" i="1"/>
  <c r="Q336" i="1"/>
  <c r="P336" i="1"/>
  <c r="O336" i="1"/>
  <c r="N336" i="1"/>
  <c r="M336" i="1"/>
  <c r="L336" i="1"/>
  <c r="K336" i="1"/>
  <c r="J336" i="1"/>
  <c r="I336" i="1"/>
  <c r="S2" i="1" l="1"/>
</calcChain>
</file>

<file path=xl/sharedStrings.xml><?xml version="1.0" encoding="utf-8"?>
<sst xmlns="http://schemas.openxmlformats.org/spreadsheetml/2006/main" count="1323" uniqueCount="382">
  <si>
    <t>section</t>
  </si>
  <si>
    <t>layer</t>
  </si>
  <si>
    <t>countryCodeISO3</t>
  </si>
  <si>
    <t>original text</t>
  </si>
  <si>
    <t>date changed</t>
  </si>
  <si>
    <t>html-text</t>
  </si>
  <si>
    <t>population_affected</t>
  </si>
  <si>
    <t>UGA</t>
  </si>
  <si>
    <t>EGY</t>
  </si>
  <si>
    <t>ZWE</t>
  </si>
  <si>
    <t>population_affected_percentage</t>
  </si>
  <si>
    <t>populationTotal</t>
  </si>
  <si>
    <t>female_head_hh</t>
  </si>
  <si>
    <t>Estimated exposed number of people living in female-headed households living in the flood extent area within the areas currently triggered. This number is calculated by multiplying the overall percentage of households with adult females as decision-maker and main income producer in an area, by the total exposed population in that area.&lt;br /&gt;&lt;br /&gt;Note that the estimate number is not the number of households, but the number of people living in a housholds. In this calculation a household size of 4.7 is used as average estimate.&lt;br /&gt;&lt;br /&gt;. The number of people in female headed households in the flood extent is derived from the below sources.&lt;br /&gt;&lt;br /&gt;Source data:&lt;ul&gt;&lt;li&gt;Female Headed Households: &lt;a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t>
  </si>
  <si>
    <t>population_u8</t>
  </si>
  <si>
    <t>population_over65</t>
  </si>
  <si>
    <t>potential_cases</t>
  </si>
  <si>
    <t>Potential number of cases are calculated with the assumtion of a rough proportionality between malaria mosquito enviromental suitability and malaria risk. Then estimating a time lag between optimal malaria mosquito environmental conditions and the peak in number of malaria cases.</t>
  </si>
  <si>
    <t>PHL</t>
  </si>
  <si>
    <t>ETH</t>
  </si>
  <si>
    <t>potential_cases_U5</t>
  </si>
  <si>
    <t>Potential cases under 5.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t>
  </si>
  <si>
    <t>potential_cases_U9</t>
  </si>
  <si>
    <t>potential_cases_65</t>
  </si>
  <si>
    <t>small_ruminants_exposed</t>
  </si>
  <si>
    <t>cattle_exposed</t>
  </si>
  <si>
    <t>Percentage of people living in female headed households.&lt;br /&gt;&lt;br /&gt;Source Data: &lt;a href='https://unstats.un.org/unsd/demographic/sources/census/wphc/Uganda/UGA-2016-05-23.pdf'&gt;https://unstats.un.org/unsd/demographic/sources/census/wphc/Uganda/UGA-2016-05-23.pdf.&lt;/a&gt; Year: 2014.</t>
  </si>
  <si>
    <t>population_u5</t>
  </si>
  <si>
    <t>Under age: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t>
  </si>
  <si>
    <t>Percentage of people under 8 years old.&lt;br /&gt;&lt;br /&gt;Source Data: &lt;a href='https://unstats.un.org/unsd/demographic/sources/census/wphc/Uganda/UGA-2016-05-23.pdf'&gt;https://unstats.un.org/unsd/demographic/sources/census/wphc/Uganda/UGA-2016-05-23.pdf.&lt;/a&gt; Year: 2014.</t>
  </si>
  <si>
    <t>population_u9</t>
  </si>
  <si>
    <t>Percentage of people over 65 years old.&lt;br /&gt;&lt;br /&gt;Source Data: &lt;a href='https://unstats.un.org/unsd/demographic/sources/census/wphc/Uganda/UGA-2016-05-23.pdf'&gt;https://unstats.un.org/unsd/demographic/sources/census/wphc/Uganda/UGA-2016-05-23.pdf.&lt;/a&gt; Year: 2014.</t>
  </si>
  <si>
    <t>glofas_stations</t>
  </si>
  <si>
    <t>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t>
  </si>
  <si>
    <t>red_cross_branches</t>
  </si>
  <si>
    <t>This layer represents the locations of the local branches, the source of this data comes from the National Society and may need updating.&lt;br /&gt;&lt;br /&gt;Source link: Uganda Red Cross Society (URCS). Year: 2020.</t>
  </si>
  <si>
    <t>This layer represents the locations of the local branches, the source of this data comes from the National Society and may need updating.&lt;br /&gt;&lt;br /&gt;Source link Zimbabwe: ZRCS last updated July 2021 at provincial level.</t>
  </si>
  <si>
    <t>This layer represents the locations of the local branches, the source of this data comes from the National Society and may need updating.&lt;br /&gt;&lt;br /&gt;Source link: Zambia Red Cross Society (ZRCS). Year: 2020.</t>
  </si>
  <si>
    <t>This layer represents the locations of the local branches, the source of this data comes from the National Society and may need updating.&lt;br /&gt;&lt;br /&gt;Source link: Ethiopia Red Cross Society (ERCS). Year: 2020.</t>
  </si>
  <si>
    <t>This layer represents the locations of the local branches, the source of this data comes from the National Society and may need updating.&lt;br /&gt;&lt;br /&gt;Source link: Egyptian Red Crescent Society (ERCS). Year: 2020.</t>
  </si>
  <si>
    <t>KEN</t>
  </si>
  <si>
    <t>ZMB</t>
  </si>
  <si>
    <t>waterpoints</t>
  </si>
  <si>
    <t>Number and location of functioning waterpoints accessible for people (Borehole, Protected Spring, Protected Shallow Well, Rainwater Harvesting, Sand or Sub-surface Dam, Spring, Surface Water, Undefined Shallow Well, Undefined Well, Unprotected Shallow Well).&lt;br /&gt;&lt;br /&gt;Source: &lt;a href='https://www.waterpointdata.org/water-point-data'&gt;https://www.waterpointdata.org/water-point-data&lt;/a&gt;</t>
  </si>
  <si>
    <t>flood_extent</t>
  </si>
  <si>
    <t>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t>
  </si>
  <si>
    <t>rainfall_extent</t>
  </si>
  <si>
    <t>Global Ensemble Forecast System (GEFS) is a global weather forecast model produced by the NOAA's National Centers for Environmental Prediction (NCEP). Dozens of atmospheric forecast variables up to 16 days in the future, including precipitation, are available through this dataset.&lt;br&gt;&lt;br&gt;The Rainfall Extent layer shows areas where forecasted GEFS precipitation occurrence exceeds defined thresholds.</t>
  </si>
  <si>
    <t>cropland</t>
  </si>
  <si>
    <t>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href='http://due.esrin.esa.int/page_globcover.php'&gt;http://due.esrin.esa.int/page_globcover.php&lt;/a&gt;. Year: 2010</t>
  </si>
  <si>
    <t>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Zimbabwe: © ESA 2010 and UCLouvain. Accompanied by a link to our ESA DUE GlobCover website: &lt;a href='http://due.esrin.esa.int/page_globcover.php'&gt;http://due.esrin.esa.int/page_globcover.php&lt;/a&gt;. Year: 2010</t>
  </si>
  <si>
    <t>grassland</t>
  </si>
  <si>
    <t>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t>
  </si>
  <si>
    <t>wall_type</t>
  </si>
  <si>
    <t>Percentage of households with permanent wall materials; percentage of buildings with (partly) concrete or brick walls.&lt;br /&gt;&lt;br /&gt;Source link: &lt;a href='https://unstats.un.org/unsd/demographic/sources/census/wphc/Uganda/UGA-2016-05-23.pdf'&gt;https://unstats.un.org/unsd/demographic/sources/census/wphc/Uganda/UGA-2016-05-23.pdf.&lt;/a&gt; Year: 2014.</t>
  </si>
  <si>
    <t>roof_type</t>
  </si>
  <si>
    <t>Percentage of households with permanent roof materials; percentage of buildings with (partly) concrete or iron or aluminium roofs.&lt;br /&gt;&lt;br /&gt;Source link: &lt;a href='https://unstats.un.org/unsd/demographic/sources/census/wphc/Uganda/UGA-2016-05-23.pdf'&gt;https://unstats.un.org/unsd/demographic/sources/census/wphc/Uganda/UGA-2016-05-23.pdf.&lt;/a&gt; Year: 2014.</t>
  </si>
  <si>
    <t>poverty_incidence</t>
  </si>
  <si>
    <t>Poverty Incidence is defined by the Multidiemensional Poverty Index and a $2 a day threshold. The layer gives an estimate of people living in poverty.&lt;br /&gt;&lt;br /&gt;Source: Tatem AJ, Gething PW, Bhatt S, Weiss D and Pezzulo C (2013) Pilot high resolution poverty maps, University of Southampton/Oxford. DOI: 10.5258/SOTON/WP00285. Year: 2010</t>
  </si>
  <si>
    <t>flood_vulnerability_index</t>
  </si>
  <si>
    <t>The disaster vulnerability index is a composite index for the context of exposure to the hazard and the capacity to anticipate, cope with and recover from the impacts of floods. The National Society and Technical Working group selected the following criteria below: (including their weight in the total score)&lt;ul&gt;&lt;li&gt;20% Poverty: Poverty incidence&lt;/li&gt;&lt;li&gt;20% Gender: Female headed household&lt;/li&gt;&lt;li&gt;10% Age: Population below 8-years&lt;/li&gt;&lt;li&gt;10% Age: population 65+,&lt;/li&gt;&lt;li&gt;10 % type of construction: permanent wall type&lt;/li&gt;&lt;li&gt;10 %type of construction: permanent roof type&lt;/li&gt;&lt;li&gt;20% Refugees legal status #of displaced person&lt;/li&gt;&lt;/ul&gt;&lt;br&gt;For furhter information please refere to the Eap. For source links, see each individual layer.</t>
  </si>
  <si>
    <t>drought_vulnerability_index</t>
  </si>
  <si>
    <t>The drought vulnerability index is a composite index for the context of exposure to drought and the capacity to anticipate, cope with and recover from the impacts of droughts. The ZRCS selected nine main criteria:&lt;ul&gt;&lt;li&gt;14% Labor constrained households: 7 %unemployment rate 15+  and 7% economically non-active&lt;/li&gt;&lt;li&gt;15% Child, women and elderly headed households: 5% Female headed HH , 5% Head of Household (19-), 5% Head of Household (65+)&lt;/li&gt;&lt;li&gt;14% People with disabilities&lt;/li&gt;&lt;li&gt;15 % Pregnant and breast-feeding women, and children under five years: 5% pregnant women, 5% breast-feeding women, 5% children under five years&lt;/li&gt;&lt;li&gt;14 % Severe acute malnutrition&lt;/li&gt;&lt;li&gt;7% employment agriculture&lt;/li&gt;&lt;li&gt;7% cattle per km2&lt;/li&gt;&lt;li&gt;7% HIV prevalence&lt;/li&gt;&lt;li&gt;7% HIV ART Coverage&lt;/li&gt;&lt;/ul&gt;</t>
  </si>
  <si>
    <t>The COVID-19 Risk Index is a composite index for the context of exposure, vulnerability to COVID and the capacity to anticipate, cope with and recover from the impacts of COVID-19 (a higher percentage indicates a higher risk to COVID-19). The National Society  selected the following criteria below:&lt;br /&gt;&lt;br /&gt;Exposure&lt;ul&gt;&lt;li&gt;population / km2&lt;/li&gt;&lt;/ul&gt;Vulnerability&lt;ul&gt;&lt;li&gt;% population 65+&lt;/li&gt;&lt;li&gt;% poverty incidence&lt;/li&gt;&lt;/ul&gt;Lack of Coping Capacity&lt;ul&gt;&lt;li&gt;% with no toilet facility&lt;/li&gt;&lt;li&gt;% access to safe drinking water&lt;/li&gt;&lt;li&gt;% illiterate&lt;/li&gt;&lt;li&gt;% with mobile access&lt;/li&gt;&lt;li&gt;% with internet access&lt;/li&gt;&lt;li&gt;% received remittances&lt;/li&gt;&lt;li&gt;HIV: incidence per 100&lt;/li&gt;&lt;li&gt;MALARIA: Plasmodium Falciparum incidence per 1000&lt;/li&gt;&lt;li&gt;% households which consume less than two meals per day&lt;/li&gt;&lt;li&gt;# healh facilities per person&lt;/li&gt;&lt;li&gt;% with a health facility within 5 km&lt;/li&gt;&lt;/ul&gt;&lt;br/&gt;Source link: &lt;a href='https://nlrc.maps.arcgis.com/apps/opsdashboard/index.html#/9ca9f0f452b04046b8594a74c31f0c3b'&gt;https://nlrc.maps.arcgis.com/apps/opsdashboard/index.html#/9ca9f0f452b04046b8594a74c31f0c3b&lt;/a&gt;.</t>
  </si>
  <si>
    <t>health_sites</t>
  </si>
  <si>
    <t>Health facilities by type and location. Health facility types &lt;strong&gt;hospital&lt;/strong&gt; and &lt;strong&gt;clinic&lt;/strong&gt; are shown with different markers. Other types are omitted and rare in the data.&lt;br /&gt;&lt;br /&gt;Source: &lt;a href='https://healthsites.io/'&gt;https://healthsites.io/&lt;a/&gt;</t>
  </si>
  <si>
    <t>population</t>
  </si>
  <si>
    <t>flood_susceptibility</t>
  </si>
  <si>
    <t>Flood susceptibility identifies the most vulnerable areas based on physical characteristics that determine the propensity for flooding” (Vojtek and Vojtekova, 2019). The mapping of flood susceptible areas involves the analysis of multiple criteria for different characteristics of the region that collectively contribute to the likelihood of floods.&lt;br/&gt;&lt;br/&gt;Nine influencing parameters based on a variety of satellite imagery and spatial datasets are the input factors of the model, such as topographical (Elevation model, Slope), physical (Land cover, Hydrological soil group) and hydrological properties (Height Above Nearest Drainage, Distance from Nearest Drainage, Topographic Wetness Index Slope, Rain intensity, Rain duration). Set of weights based on expert knowledge (The Analytical Hierarchical Process) from REACH (2019) was adapted in this analysis.&lt;br/&gt;&lt;br/&gt;&lt;strong&gt;LEGEND:&lt;/strong&gt; There are 4 classes of flood susceptibility. The higher the flood susceptibility, the darker blue the color.&lt;br/&gt;&lt;br/&gt;SOURCES:&lt;ul&gt;&lt;li&gt;REACH. Yemen Flood Susceptibility. 2019. &lt;a href='https://reliefweb.int/sites/reliefweb.int/files/resources/REACH_YEM_MethodologyNote_HVA_FloodSusceptibility_01APR2020_EN_V2.pdf'&gt;https://reliefweb.int/sites/reliefweb.int/files/resources/REACH_YEM_MethodologyNote_HVA_FloodSusceptibility_01APR2020_EN_V2.pdf&lt;/a&gt;&lt;/li&gt;&lt;li&gt;Vojtek, M.; Vojteková, J. Flood Susceptibility Mapping on a National Scale in Slovakia Using the Analytical Hierarchy Process. Water 2019, 11, 364. &lt;a href='https://doi.org/10.3390/w11020364'&gt;https://doi.org/10.3390/w11020364&lt;/a&gt;&lt;/li&gt;&lt;/ul&gt;</t>
  </si>
  <si>
    <t>dengue_cases_average</t>
  </si>
  <si>
    <t>dengue_incidence_average</t>
  </si>
  <si>
    <t>small_ruminants</t>
  </si>
  <si>
    <t>cattle</t>
  </si>
  <si>
    <t>Hotspot_General</t>
  </si>
  <si>
    <t>Hotspot_Water</t>
  </si>
  <si>
    <t>Hotspot_Health</t>
  </si>
  <si>
    <t>IPC_forecast_short</t>
  </si>
  <si>
    <t>IPC_forecast_long</t>
  </si>
  <si>
    <t>walking_travel_time_to_health</t>
  </si>
  <si>
    <t>motorized_travel_time_to_health</t>
  </si>
  <si>
    <t>travel_time_cities</t>
  </si>
  <si>
    <t>malaria_suitable_temperature</t>
  </si>
  <si>
    <t>malaria_risk</t>
  </si>
  <si>
    <t>vulnerable_group</t>
  </si>
  <si>
    <t>TBD</t>
  </si>
  <si>
    <t>vulnerable_housing</t>
  </si>
  <si>
    <t>total_idps</t>
  </si>
  <si>
    <t>Total Internally Displaced People (IDPs) DTM Ethiopia National Displacement Report 7_2022</t>
  </si>
  <si>
    <t>alert_threshold</t>
  </si>
  <si>
    <t>An alert is released when two conditions are simultaneously the relative number of malaria cases is anomalous accordance to WHO guidelines, by comparing it to its monthly averages, the second condition is that the absolute number of malaria cases is high and thus likely to require humanitarian intervention.</t>
  </si>
  <si>
    <t>- The file `layer-popup-info.xlsx` should at any time contain rows for all layers in IBF-dashboard that require popup-texts.</t>
  </si>
  <si>
    <t>- SW-DEV is responsible for keeping this up to date</t>
  </si>
  <si>
    <t>- This involves all entries from `indicator-metadata.json` and all 'point' and 'wms' layers from `layer-metadata.json`</t>
  </si>
  <si>
    <t>- Extend the formula-columns downward</t>
  </si>
  <si>
    <t>- this is done in column D</t>
  </si>
  <si>
    <t>- make as much as possible use of existing entries for other countries or layers</t>
  </si>
  <si>
    <t>- DATA-DEV is responsible for this</t>
  </si>
  <si>
    <t>- if it is an existing entry, but column D is still empty, start with copying the existing full text from the dashboard</t>
  </si>
  <si>
    <t>- whenever a change is made, fill in the date of change in column E</t>
  </si>
  <si>
    <t>- if necessary, check UX copy with HCD</t>
  </si>
  <si>
    <t>- make the changes in column D</t>
  </si>
  <si>
    <t>- update the date of change in column E again</t>
  </si>
  <si>
    <t>- DATA-DEV is responsible for making the changes</t>
  </si>
  <si>
    <t>- Copy the text from column D into column F</t>
  </si>
  <si>
    <t>- and make HTML-compatible changes where necessary</t>
  </si>
  <si>
    <t>  - &lt;br&gt; instead of a new line</t>
  </si>
  <si>
    <t>  - &lt;ul&gt;&lt;li&gt;bullet 1&lt;/li&gt;&lt;li&gt;bullet 2&lt;/li&gt;&lt;/ul&gt; for bullet lists</t>
  </si>
  <si>
    <t>  - &lt;a href="http://example.com"&gt;http://example.com&lt;/a&gt; for links</t>
  </si>
  <si>
    <t>  - etc.</t>
  </si>
  <si>
    <t>- use e.g. [https://wordtohtml.net/](https://wordtohtml.net/) for this as help</t>
  </si>
  <si>
    <t>- IMPORTANT: Do not use any double quotes (") in the text, as they may create problems in the conversion later</t>
  </si>
  <si>
    <t>- update the date of change in column G</t>
  </si>
  <si>
    <t>- DATA-DEV create a PR with the changed XLSX-file.</t>
  </si>
  <si>
    <t>- SW-DEV checks out PR locally</t>
  </si>
  <si>
    <t>- check if dashboard runs without errors</t>
  </si>
  <si>
    <t>- open popups for added/edited layers to see if text comes out right (use the 'date of change' column G for this)</t>
  </si>
  <si>
    <t>layers-section</t>
  </si>
  <si>
    <t>1. [SW-DEV] Keeping rows of file up to date</t>
  </si>
  <si>
    <t>2. [DATA-DEV] Adding/editing info popup</t>
  </si>
  <si>
    <t>3. [DATA-DEV] Check UX copy with HCD</t>
  </si>
  <si>
    <t>4. [DATA-DEV] Transform text to HTML-compatible text</t>
  </si>
  <si>
    <t>5. [DATA-DEV] Upload to Github</t>
  </si>
  <si>
    <t>6. [SW-DEV] Process into dashboard and review</t>
  </si>
  <si>
    <t>- runs script to convert XLSX into JSON</t>
  </si>
  <si>
    <t>  - go to right (this) folder: `cd ./src/assets/i18n`</t>
  </si>
  <si>
    <t>  - if first time, install 'xlsx'-package: `npm i xlsx`</t>
  </si>
  <si>
    <t>  - `node _convert-layer-info-popup-xlsx-to-json.js`</t>
  </si>
  <si>
    <t>covid_risk</t>
  </si>
  <si>
    <t>total_houses</t>
  </si>
  <si>
    <t>houses_affected</t>
  </si>
  <si>
    <t>prob_within_50km</t>
  </si>
  <si>
    <t>windspeed</t>
  </si>
  <si>
    <t>rainfall</t>
  </si>
  <si>
    <t>typhoon_track</t>
  </si>
  <si>
    <t>red_crescent_branches</t>
  </si>
  <si>
    <t>Population data is aggregated per administrative area, from the following original source: Worldpop data:&lt;ul&gt;&lt;li&gt;&lt;a href='https://www.worldpop.org/'&gt;https://www.worldpop.org/&lt;/a&gt;Estimates of total number of people per grid square broken down by gender and age groupings.&lt;/li&gt;&lt;li&gt;Accessed 07-2020 The mapping approach is Pezzulo, C. et al. Sub-national mapping of population pyramids and dependency ratios in Africa and Asia. Sci. Data 4:170089 doi:10.1038/sdata.2017.89 (2017)&lt;/li&gt;&lt;/ul&gt;</t>
  </si>
  <si>
    <t>Number of exposed cattle is calculated by the cattle per province within the droughts alert threshold reached area currently triggered. Livestock numbers cattle exists of the number of cattle multiplied with the Livestock unit (LSU): 1.0 as reference unit, which is the grazing equivalent of one adult dairy cow producing 3000 kg of milk annually, without additional concentrated foodstuffs. 
Source Links:
The Number of cattle mentioned within the 2nd round crop- and livestock assessment report 2020/2021 season.Published: 21st of April 2021.
Source assessment:
https://fscluster.org/zimbabwe/document/second-round-crop-and-livestock-0.
Source Livestock unit (LSU) https://ec.europa.eu/eurostat/statistics-explained/index.php?title=Glossary:Livestock_unit_(LSU)</t>
  </si>
  <si>
    <t>The layer shows each province in the country with a drought risk at the end of the growing season (April), and as such determine which provinces are triggered when at least one of their districts is expected to face a +/- 6 year return period drought.
The drought model is to assess a drought prediction skill of the 3-month running average Niño 3.4 values and initiates a drought risk when there is a potential negative crop yield anomaly predicted. The model is developed based on the XGBoost algorithm tested and trained with historical ENSO: Seasonal ERSSTv5 and CHIRPS Rainfall data in relation to historical negative crop yield anomalies in April, which is used as drought impact proxy. Loss of crops, livestock loss, and child malnutrition and stunting are indicated by the ZRCS DRM working group and representatives from IFRC, PNS, and Red Cross Climate Centre (RCCC)  as targeted drought impact
Source links:
ENSO: Seasonal ERSSTv5 (1991-2020 base period) 3-month running average in Niño 3.4 (5oNorth-5oSouth) (170-120oWest)) https://www.cpc.ncep.noaa.gov/data/indices/3mth.nino34.91-20.ascii.txt
CHIRPS: Rainfall Estimates from Rain Gauge and Satellite Observations | Climate Hazards Center - UC Santa Barbara (https://www.chc.ucsb.edu/data/chirps) 
Crop Yield data: Izumi, Toshichika (2019): Global dataset of historical yields v1.2 and v1.3 aligned version. PANGAEA, https://doi.org/10.1594/PANGAEA.909132,Supplement to Iizumi, Toshichika; Sakai, T (2020): The global dataset of historical yields for major crops 1981–2016. Scientific Data, 7(1), https://doi.org/10.1038/s41597-020-0433-7</t>
  </si>
  <si>
    <t>Livestock numbers cattle exists of the number of cattle multiplied with the Livestock unit (LSU): 1.0  as reference unit to aggregate livestock from various species, which is the grazing equivalent of one adult dairy cow producing 3000 kg of milk annually, without additional concentrated foodstuffs.
Source Links Zimbabwe:
Number of cattle mentioned within the 2nd round crop- and livestock assessment report 2020/2021 season. Published: 21st of April 2021.
Source assessment:
https://fscluster.org/zimbabwe/document/second-round-crop-and-livestock-0.
Source Livestock unit (LSU) https://ec.europa.eu/eurostat/statistics-explained/index.php?title=Glossary:Livestock_unit_(LSU)</t>
  </si>
  <si>
    <t>The land use classes are based on GLOBCOVER Land Cover Classifications.
Combined cropland: consists of 3 land use types
rainfed cropland
mosaic cropland - 50-70% cropland &amp; 20-50% vegetation (grassland/shrubland/forest)
mosaic vegetation - 50-70% vegetation (grassland/shrubland/forest) &amp; 20-50% cropland
Source Link Zimbabwe: © ESA 2010 and UCLouvain. Accompanied by a link to our ESA DUE GlobCover website: http://due.esrin.esa.int/page_globcover.php. Year: 2010</t>
  </si>
  <si>
    <t>This layer represents a selection of dams, and their associated reservoirs in Zimbabwe. The selection is made, based on the  Zimbabwe National Water Authority (ZINWA).
Source Link Zimbabwe:
https://www.zinwa.co.zw/dam-levels/</t>
  </si>
  <si>
    <t>This layer represents a selection of dams, and their associated reservoirs in Zimbabwe. The selection is made, based on the  Zimbabwe National Water Authority (ZINWA).&lt;br /&gt;&lt;br /&gt;Source Link Zimbabwe:&lt;ul&gt;&lt;li&gt;&lt;a href='https://www.zinwa.co.zw/dam-levels/'&gt;https://www.zinwa.co.zw/dam-levels/&lt;/a&gt;&lt;/li&gt;&lt;/ul&gt;</t>
  </si>
  <si>
    <t>The drought vulnerability index is a composite index for the context of exposure to drought and the capacity to anticipate, cope with and recover from the impacts of droughts. The ZRCS selected nine main criteria:
14% Labor constrained households: 7 %unemployment rate 15+  and 7% economically non-active
15% Child, women and elderly headed households: 5% Female headed HH , 5% Head of Household (19-), 5% Head of Household (65+)
14% People with disabilities
15 % Pregnant and breast-feeding women, and children under five years: 5% pregnant women, 5% breast-feeding women, 5% children under five years
14 % Severe acute malnutrition
7% employment agriculture
7% cattle per km2
7% HIV prevalence
7% HIV ART Coverage</t>
  </si>
  <si>
    <t>The land use classes are based on GLOBCOVER Land Cover Classifications.
Combined grassland; consists of two land-use types.
Mosaic forest or shrubland - 50-70% (forest/shrubland &amp; 20-50% grassland
Mosaic grassland - 50-70% grassland &amp; 20-50% forest or shrubland
Source Link: © ESA 2010 and UCLouvain. Accompanied by a link to our ESA DUE GlobCover website: http://due.esrin.esa.int/page_globcover.php. Year: 2010</t>
  </si>
  <si>
    <t xml:space="preserve">The population data comes from the following source: Worldpop data: https://www.worldpop.org/geodata/
Accessed 07-2020 The mapping approach is Pezzulo, C., Hornby, G., Sorichetta, A. et al. Sub-national mapping of population pyramids and dependency ratios in Africa and Asia. Sci Data 4, 170089 (2017). https://doi.org/10.1038/sdata.2017.89
</t>
  </si>
  <si>
    <t>Number of people exposed is calculated by the population living in the droughts alert threshold reached area within the district currently triggered. The number of people and the drought extent is derived from the below sources.
Source links:
Population Data: Worldpop https://www.worldpop.org/
Drought alert threshold reached: ENSO: Seasonal ERSSTv5 (1991-2020 base period) 3-month running average in Niño 3.4 (5oNorth-5oSouth) (170-120oWest)). https://www.cpc.ncep.noaa.gov/data/indices/3mth.nino34.91-20.ascii.txt and CHIRPS: Rainfall Estimates from Rain Gauge and Satellite Observations | Climate Hazards Center - UC Santa Barbara (https://www.chc.ucsb.edu/data/chirps) 
Crop Yield data: Izumi, Toshichika (2019): Global dataset of historical yields v1.2 and v1.3 aligned version. PANGAEA, https://doi.org/10.1594/PANGAEA.909132,Supplement to Iizumi, Toshichika; Sakai, T (2020): The global dataset of historical yields for major crops 1981–2016. Scientific Data, 7(1), https://doi.org/10.1038/s41597-020-0433-7</t>
  </si>
  <si>
    <t>Population data is aggregated per administrative area, from the following original source: Worldpop data:
https://www.worldpop.org/Estimates of total number of people per grid square broken down by gender and age groupings.
Accessed 07-2020 The mapping approach is Pezzulo, C. et al. Sub-national mapping of population pyramids and dependency ratios in Africa and Asia. Sci. Data 4:170089 doi:10.1038/sdata.2017.89 (2017)</t>
  </si>
  <si>
    <t>This layer represents the locations of the local branches, the source of this data comes from the National Society and may need updating.
Source link Zimbabwe: ZRCS last updated July 2021 at provincial level.</t>
  </si>
  <si>
    <t>Small ruminants exists of the summarised number sheep &amp; goats livestock numbers multiplied with the Livestock unit (LSU): 0.1 to aggregate livestock from various species  (as reference unit 1.0, which is the grazing equivalent of one adult dairy cow producing 3000 kg of milk annually, without additional concentrated foodstuffs). 
Source link Zimbabwe:
Number of small ruminants (sheep and goats) mentioned within the 2nd round crop- and livestock assessment report 2020/2021 season. Published: 21st of April 2021.
Source assessment:
https://fscluster.org/zimbabwe/document/second-round-crop-and-livestock-0</t>
  </si>
  <si>
    <t>Number of exposed small ruminants (sheep and goats) is calculated by the small ruminants per province within the droughts alert threshold reached area currently triggered. Livestock numbers small ruminants exists of the number of small ruminants multiplied with the Livestock unit (LSU): 0.1 to aggregate livestock from various species  (as reference unit 1.0, which is the grazing equivalent of one adult dairy cow producing 3000 kg of milk annually, without additional concentrated foodstuffs). 
Source Links:
Number of small ruminants (sheep and goats) mentioned within the 2nd round crop- and livestock assessment report 2020/2021 season. Published: 21st of April 2021
Source assessment:
https://fscluster.org/zimbabwe/document/second-round-crop-and-livestock-0.</t>
  </si>
  <si>
    <t>Number and location of functioning waterpoints accessible for people (Borehole, Protected Spring, Protected Shallow Well, Rainwater Harvesting, Sand or Sub-surface Dam, Spring, Surface Water, Undefined Shallow Well, Undefined Well, Unprotected Shallow Well).
Source: https://www.waterpointdata.org/water-point-data</t>
  </si>
  <si>
    <t>The flood vulnerability index is a composite index for the context of exposure to floods and the capacity to anticipate, cope with and recover from the impacts of floods.  The National Society and Technical Working group selected the following criteria below:
* 18.8% age under 5 
* 15.4% age over 65
* 18.2% poverty index
* 19.3% Gini Index
* 12.3% strong wall type
* 36.3%travel time to the nearest city
* 16.0% access to improved water sources
For further information please refere to the EAP</t>
  </si>
  <si>
    <t>&lt;p&gt;The flood vulnerability index is a composite index for the context of exposure to floods and the capacity to anticipate, cope with and recover from the impacts of floods. The National Society and Technical Working group selected the following criteria below:&lt;/p&gt;&lt;ul&gt;    &lt;li&gt;18.8% age under 5&amp;nbsp;&lt;/li&gt; &lt;li&gt;15.4% age over 65&lt;/li&gt; &lt;li&gt;18.2% poverty index&lt;/li&gt;&lt;li&gt;19.3% Gini Index&lt;/li&gt;&lt;li&gt;12.3% strong wall type&lt;/li&gt;&lt;li&gt;36.3%travel time to the nearest city&lt;/li&gt; &lt;li&gt;16.0% access to improved water sources&lt;/li&gt;&lt;/ul&gt;&lt;p&gt;For further information please refer to the EAP&lt;/p&gt;&lt;p&gt;&lt;br&gt;&lt;/p&gt;</t>
  </si>
  <si>
    <t>The flood extent layer indicates the inundated area of recurring floods within a return period depending on the EAP (for example 20-years) based on a global hydrological model.
Source link: The flood extent maps compare six global flood hazard models and one local model. These models are CaMa-UT [Yamazaki D 2011], GLOFRIS [Winsemius H 2013], ECMWF [Pappenberge 2012], JRC [Dottori 2016], SSBN [Sampson 2015], CIMA-UNEP [UNISDR 2015] and local model ATKINS[2012].</t>
  </si>
  <si>
    <t>&lt;p&gt;Number of health facilities by type and location, health facility types; hospital and doctors&lt;/p&gt;&lt;p&gt;Source Link: &lt;a href='https://healthsites.io/'&gt;https://healthsites.io/&lt;/a&gt;&lt;/p&gt;</t>
  </si>
  <si>
    <t>&lt;p&gt;Number of people exposed is calculated by the population living in the flood extent area within the districts currently triggered. The number of people and the flood extent are derived from the below sources.&lt;/p&gt;&lt;p&gt;Source Links:&lt;/p&gt;&lt;ul&gt;    &lt;li&gt;Source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 &lt;p&gt;&lt;br&gt;&lt;/p&gt;</t>
  </si>
  <si>
    <t>&lt;p&gt;Number of people exposed is calculated by the population living in the droughts alert threshold reached area within the district currently triggered. The number of people and the drought extent is derived from the below sources.&lt;/p&gt; &lt;p&gt;Source links:&lt;/p&gt;&lt;ul&gt;&lt;li&gt;Population Data: Worldpop &lt;a href='https://www.worldpop.org/'&gt;https://www.worldpop.org/&lt;/a&gt;&lt;/li&gt;&lt;li&gt;Drought alert threshold reached: ENSO: Seasonal ERSSTv5 (1991-2020 base period) 3-month running average in Ni&amp;ntilde;o 3.4 (5oNorth-5oSouth) (170-120oWest)). &lt;a href='https://www.cpc.ncep.noaa.gov/data/indices/3mth.nino34.91-20.ascii.txt'&gt;https://www.cpc.ncep.noaa.gov/data/indices/3mth.nino34.91-20.ascii.txt&lt;/a&gt; and CHIRPS: Rainfall Estimates from Rain Gauge and Satellite Observations | Climate Hazards Center - UC Santa Barbara (&lt;a href='https://www.chc.ucsb.edu/data/chirps'&gt;https://www.chc.ucsb.edu/data/chirps&lt;/a&gt;)&amp;nbsp;&lt;/li&gt;&lt;li&gt;Crop Yield data: Izumi, Toshichika (2019): Global dataset of historical yields v1.2 and v1.3 aligned version. PANGAEA, &lt;a href='https://doi.org/10.1594/PANGAEA.909132'&gt;https://doi.org/10.1594/PANGAEA.909132&lt;/a&gt;,Supplement to Iizumi, Toshichika; Sakai, T (2020): The global dataset of historical yields for major crops 1981&amp;ndash;2016. Scientific Data, 7(1), &lt;a href='https://doi.org/10.1038/s41597-020-0433-7'&gt;https://doi.org/10.1038/s41597-020-0433-7&lt;/a&gt;&lt;/li&gt;&lt;/ul&gt;&lt;p&gt;&lt;br&gt;&lt;/p&gt;</t>
  </si>
  <si>
    <t>&lt;p&gt;The layer shows each county triggered based on two parameters from the 7-days GLOFAS forecast on a daily basis: the return period of the forecasted flood and the probability of occurrence. The trigger will activate when GloFAS issues a forecast of at least 85% probability of occurrence of a 5 year return period flood within the next 7 days. The GLOFAS flood forecast triggers except in the wards where the False Alarm Ratio (RAR) &amp;gt; 0.5.&lt;/p&gt; &lt;p&gt;Source Link: &lt;a href='https://www.globalfloods.eu/'&gt;https://www.globalfloods.eu/&lt;/a&gt;&lt;/p&gt; &lt;p&gt;&amp;nbsp;&lt;/p&gt; &lt;p&gt;&lt;br&gt;&lt;/p&gt;</t>
  </si>
  <si>
    <t>&lt;p&gt;The layer shows each province in the country with a drought risk at the end of the growing season (April), and as such determine which provinces are triggered when at least one of their districts is expected to face a +/- 6 year return period drought.&lt;/p&gt; &lt;p&gt;The drought model is to assess a drought prediction skill of the 3-month running average Ni&amp;ntilde;o 3.4 values and initiates a drought risk when there is a potential negative crop yield anomaly predicted. The model is developed based on the XGBoost algorithm tested and trained with historical ENSO: Seasonal ERSSTv5 and CHIRPS Rainfall data in relation to historical negative crop yield anomalies in April, which is used as drought impact proxy. Loss of crops, livestock loss, and child malnutrition and stunting are indicated by the ZRCS DRM working group and representatives from IFRC, PNS, and Red Cross Climate Centre (RCCC) &amp;nbsp;as targeted drought impact&lt;/p&gt;&lt;p&gt;Source links:&lt;/p&gt;&lt;ul&gt;&lt;li&gt;ENSO: Seasonal ERSSTv5 (1991-2020 base period) 3-month running average in Ni&amp;ntilde;o 3.4 (5oNorth-5oSouth) (170-120oWest)) &lt;a href='https://www.cpc.ncep.noaa.gov/data/indices/3mth.nino34.91-20.ascii.txt'&gt;https://www.cpc.ncep.noaa.gov/data/indices/3mth.nino34.91-20.ascii.txt&lt;/a&gt;&lt;/li&gt;&lt;li&gt;CHIRPS: Rainfall Estimates from Rain Gauge and Satellite Observations | Climate Hazards Center - UC Santa Barbara (&lt;a href='https://www.chc.ucsb.edu/data/chirps'&gt;https://www.chc.ucsb.edu/data/chirps&lt;/a&gt;)&amp;nbsp;&lt;/li&gt;     &lt;li&gt;Crop Yield data: Izumi, Toshichika (2019): Global dataset of historical yields v1.2 and v1.3 aligned version. PANGAEA, &lt;a href='https://doi.org/10.1594/PANGAEA.909132'&gt;https://doi.org/10.1594/PANGAEA.909132&lt;/a&gt;,Supplement to Iizumi, Toshichika; Sakai, T (2020): The global dataset of historical yields for major crops 1981&amp;ndash;2016. Scientific Data, 7(1), &lt;a href='https://doi.org/10.1038/s41597-020-0433-7'&gt;https://doi.org/10.1038/s41597-020-0433-7&lt;/a&gt;&lt;/li&gt; &lt;/ul&gt;</t>
  </si>
  <si>
    <t>&lt;p&gt;Livestock numbers cattle exists of the number of cattle multiplied with the Livestock unit (LSU): 1.0 &amp;nbsp;as reference unit to aggregate livestock from various species, which is the grazing equivalent of one adult dairy cow producing 3000 kg of milk annually, without additional concentrated foodstuffs.&lt;/p&gt; &lt;p&gt;Source Links :&lt;/p&gt; &lt;ul&gt;     &lt;li&gt;Number of cattle mentioned within the 2nd round crop- and livestock assessment report 2020/2021 season. Published: 21st of April 2021.&lt;/li&gt;     &lt;li&gt;Source assessment:&lt;br&gt;&lt;a data-fr-linked='true' href='https://fscluster.org/zimbabwe/document/second-round-crop-and-livestock-0'&gt;https://fscluster.org/zimbabwe/document/second-round-crop-and-livestock-0&lt;/a&gt;&lt;/li&gt;     &lt;li&gt;Source Livestock unit (LSU) &lt;a href='https://ec.europa.eu/eurostat/statistics-explained/index.php?title=Glossary:Livestock_unit_(LSU)'&gt;&amp;nbsp;https://ec.europa.eu/eurostat/statistics-explained/index.php?title=Glossary:Livestock_unit_(LSU)&lt;/a&gt;&lt;/li&gt; &lt;/ul&gt;</t>
  </si>
  <si>
    <t>&lt;p&gt;Number of exposed cattle is calculated by the cattle per province within the droughts alert threshold reached area currently triggered. Livestock numbers cattle exists of the number of cattle multiplied with the Livestock unit (LSU): 1.0 as reference unit, which is the grazing equivalent of one adult dairy cow producing 3000 kg of milk annually, without additional concentrated foodstuffs.&amp;nbsp;&lt;/p&gt;&lt;p&gt;Source Links :&lt;/p&gt; &lt;ul&gt;     &lt;li&gt;Number of cattle mentioned within the 2nd round crop- and livestock assessment report 2020/2021 season. Published: 21st of April 2021.&lt;/li&gt;     &lt;li&gt;Source assessment:&lt;br&gt;&lt;a data-fr-linked='true' href='https://fscluster.org/zimbabwe/document/second-round-crop-and-livestock-0'&gt;https://fscluster.org/zimbabwe/document/second-round-crop-and-livestock-0&lt;/a&gt;&lt;/li&gt;     &lt;li&gt;Source Livestock unit (LSU) &lt;a href='https://ec.europa.eu/eurostat/statistics-explained/index.php?title=Glossary:Livestock_unit_(LSU)'&gt;&amp;nbsp;https://ec.europa.eu/eurostat/statistics-explained/index.php?title=Glossary:Livestock_unit_(LSU)&lt;/a&gt;&lt;/li&gt; &lt;/ul&gt;</t>
  </si>
  <si>
    <t>&lt;p&gt;The population data comes from the following source: Worldpop data:&amp;nbsp;&lt;a href='https://www.worldpop.org/geodata/'&gt;https://www.worldpop.org/geodata/&lt;/a&gt;&lt;/p&gt; &lt;p&gt;Accessed 07-2020 The mapping approach is Pezzulo, C., Hornby, G., Sorichetta, A. et al. Sub-national mapping of population pyramids and dependency ratios in Africa and Asia. Sci Data 4, 170089 (2017). &lt;a href='https://doi.org/10.1038/sdata.2017.89'&gt;https://doi.org/10.1038/sdata.2017.89&lt;/a&gt;&lt;/p&gt;&lt;p&gt;&lt;br&gt;&lt;/p&gt;</t>
  </si>
  <si>
    <t>&lt;p&gt;The percentage of people exposed is calculated by the population living in the flood extent area within the districts currently triggered. The number of people and the flood extent are derived from the below sources.&lt;/p&gt; &lt;p&gt;Source (Population Data): High-Resolution Settlement Layer (HRSL). Source imagery for HRSL &amp;copy; 2016 DigitalGlobe. Accessed 01-01-2020. Facebook Connectivity Lab and Center for International Earth Science Information Network - CIESIN - Columbia University. 2016. &amp;nbsp;&lt;a href='%5C%22https://www.ciesin.columbia.edu/data/hrsl/%5C%22'&gt;https://www.ciesin.columbia.edu/data/hrsl/&lt;/a&gt;&lt;/p&gt; &lt;p&gt;&lt;strong&gt;Source Flood Extent&lt;/strong&gt;: The flood extent maps compare six global flood hazard models and one local model. These models are CaMa-UT [Yamazaki D 2011], GLOFRIS [Winsemius H 2013], ECMWF [Pappenberge 2012], JRC [Dottori 2016], SSBN [Sampson 2015], CIMA-UNEP [UNISDR 2015] and local model ATKINS[2012].&lt;/p&gt;</t>
  </si>
  <si>
    <t>Number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/&gt;&lt;br/&gt;Explanation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t>
  </si>
  <si>
    <t>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t>
  </si>
  <si>
    <t>Estimate exposed number of people over 65 years of age living in the flood extent area within the areas currently triggered. This number is calculated by multiplying the overall percentage of households with people over 65 years of age, by the total exposed population in that area. The number of people over 65 years of age in the flood extent is derived from the below sources.&lt;br /&gt;&lt;br /&gt;Source data:&lt;ul&gt;&lt;li&gt;Population over 65: &lt;a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t>
  </si>
  <si>
    <t>Estimate exposed number of people under 8 years of age living in the flood extent area within the areas currently triggered. This number is calculated by multiplying the overall percentage of households with people under 8 years of age, by the total exposed population in that area. The number of people under 8 years of age in the flood extent is derived from the below sources.&lt;br /&gt;&lt;br /&gt;Source data:&lt;ul&gt;&lt;li&gt;Population under 8: &lt;a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t>
  </si>
  <si>
    <t>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t>
  </si>
  <si>
    <t>Number of potential dengue cases, based on dengue risk and demographic data. &lt;br /&gt;&lt;br /&gt;Source demographic data: &lt;a href='https://data.humdata.org/dataset/philippines-pre-disaster-indicators'&gt;https://data.humdata.org/dataset/philippines-pre-disaster-indicators/&lt;/a&gt;</t>
  </si>
  <si>
    <t>Elderly: vulnerable population group Ethiopia: High Resolution Population Density Maps + Demographic Estimates &lt;a href='https://data.humdata.org/dataset/ethiopia-high-resolution-population-density-maps-demographic-estimates'&gt;https://data.humdata.org/dataset/ethiopia-high-resolution-population-density-maps-demographic-estimates&lt;/a&gt;</t>
  </si>
  <si>
    <t>Number of potential dengue cases among people above 65 years of age, based on dengue risk and demographic data. &lt;br /&gt;&lt;br /&gt;Source demographic data: &lt;a href='https://data.humdata.org/dataset/philippines-pre-disaster-indicators'&gt;https://data.humdata.org/dataset/philippines-pre-disaster-indicators/&lt;/a&gt;</t>
  </si>
  <si>
    <t>Number of potential dengue cases among children under 9 years of age, based on dengue risk and demographic data. &lt;br /&gt;&lt;br /&gt;Source demographic data: &lt;a href='https://data.humdata.org/dataset/philippines-pre-disaster-indicators'&gt;https://data.humdata.org/dataset/philippines-pre-disaster-indicators/&lt;/a&gt;</t>
  </si>
  <si>
    <t>Number of exposed small ruminants (sheep and goats) is calculated by the small ruminants per province within the droughts alert threshold reached area currently triggered. Livestock numbers small ruminants exists of the number of small ruminants multiplied with the Livestock unit (LSU):0.1 to aggregate livestock from various species  (as reference unit 1.0, which is the grazing equivalent of one adult dairy cow producing 3000 kg of milk annually, without additional concentrated foodstuffs). &lt;br /&gt;&lt;br /&gt;Source Links:&lt;ul&gt;&lt;li&gt;Number of small ruminants (sheep and goats) mentioned within the 2nd round crop- and livestock assessment report 2020/2021 season. Published: 21st of April 2021&lt;/li&gt;&lt;li&gt;Source assessment:&lt;br /&gt;&lt;a href='https://fscluster.org/zimbabwe/document/second-round-crop-and-livestock-0 '&gt;https://fscluster.org/zimbabwe/document/second-round-crop-and-livestock-0. &lt;/a&gt;&lt;/li&gt;&lt;/ul&gt;</t>
  </si>
  <si>
    <t>Administrative divisions that reached alert threshold, in terms of number of potential cases. &lt;br /&gt;&lt;br /&gt; See definition at: &lt;a href='https://rodekruis.sharepoint.com/sites/510-CRAVK-510/Gedeelde%20%20documenten/Forms/AllItems.aspx?id=%2Fsites%2F510%2DCRAVK%2D510%2FGedeelde%20%20documenten%2F%5BRD%5D%20Epidemics%20Priority%20Index%2FIBF%2Ddengue%2Fdocuments%2FIBF%5Fdengue%5Ftechnical%5Fnote%2Epdf&amp;parent=%2Fsites%2F510%2DCRAVK%2D510%2FGedeelde%20%20documenten%2F%5BRD%5D%20Epidemics%20Priority%20Index%2FIBF%2Ddengue%2Fdocuments&amp;p=true&amp;originalPath=aHR0cHM6Ly9yb2Rla3J1aXMuc2hhcmVwb2ludC5jb20vc2l0ZXMvNTEwLUNSQVZLLTUxMC9fbGF5b3V0cy8xNS9ndWVzdGFjY2Vzcy5hc3B4P2RvY2lkPTBmOTI0OWIzNWRhNGQ0YzBhOTg1YjMzMzkzZmMzODhkZiZhdXRoa2V5PUFRU0xubmFmR0YtTTJ0MUNHSWcwaGRBJmV4cGlyYXRpb249MjAyMi0wNi0xNFQyMiUzYTAwJTNhMDAuMDAwWiZydGltZT1TS016R0dzeDJVZw'&gt; link to technical documentation&lt;/a&gt;</t>
  </si>
  <si>
    <t>Number of dengue cases per administrative division per year. &lt;br /&gt;&lt;br /&gt;Source: &lt;a href='https://doh.gov.ph/statistics'&gt;https://doh.gov.ph/statistics/&lt;/a&gt;</t>
  </si>
  <si>
    <t>Number of dengue cases per 10.000.000 people per administrative division per year. &lt;br /&gt;&lt;br /&gt;Source: &lt;a href='https://doh.gov.ph/statistics'&gt;https://doh.gov.ph/statistics/&lt;/a&gt;</t>
  </si>
  <si>
    <t>Woreda need priority class: Hotspot Woredas Classification Final &lt;a href='http://www.ndrmc.gov.et/'&gt;http://www.ndrmc.gov.et/&lt;/a&gt;</t>
  </si>
  <si>
    <t>Health  need priority class: Hotspot Woredas Classification Health &lt;a href='http://www.ndrmc.gov.et/'&gt;http://www.ndrmc.gov.et/&lt;/a&gt;</t>
  </si>
  <si>
    <t>WASH  need priority class: Hotspot Woredas Classification WASH &lt;a href='http://www.ndrmc.gov.et/'&gt;http://www.ndrmc.gov.et/&lt;/a&gt;</t>
  </si>
  <si>
    <t>IPC long forecast: Most likely food security outcomes -  the medium-term projection &lt;a href='https://fews.net/IPC'&gt;https://fews.net/IPC&lt;/a&gt;</t>
  </si>
  <si>
    <t>IPC short forecast: Most likely food security outcomes - the near-term projection  &lt;a href='https://fews.net/IPC'&gt;https://fews.net/IPC&lt;/a&gt;</t>
  </si>
  <si>
    <t>Malaria risk:Spatial limits of Plasmodium vivax malaria transmission (0-none 2- high)  &lt;a href='https://malariaatlas.org/'&gt;https://malariaatlas.org/&lt;/a&gt;</t>
  </si>
  <si>
    <t>Malaria suitability:Temperature suitability index for Plasmodium vivax transmission, 2010 &lt;a href='https://malariaatlas.org/research-project/accessibility-to-healthcare/'&gt;https://malariaatlas.org/research-project/accessibility-to-healthcare/&lt;/a&gt;</t>
  </si>
  <si>
    <t>Access to Health with vehicle: Estimated travel time (minutes) to the nearest healthcare facility, with motorized vehicle &lt;a href='https://malariaatlas.org/research-project/accessibility-to-healthcare/'&gt;https://malariaatlas.org/research-project/accessibility-to-healthcare/&lt;/a&gt;</t>
  </si>
  <si>
    <t>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t>
  </si>
  <si>
    <t>Number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/&gt;Source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t>
  </si>
  <si>
    <t>Percentage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/&gt;Source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t>
  </si>
  <si>
    <t>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t>
  </si>
  <si>
    <t>Percentage of people over 65 years of age. &lt;br /&gt;&lt;br /&gt;Source demographic data: &lt;a href='https://data.humdata.org/dataset/philippines-pre-disaster-indicators'&gt;https://data.humdata.org/dataset/philippines-pre-disaster-indicators/&lt;/a&gt;</t>
  </si>
  <si>
    <t>Percentage of people under 9 years of age. &lt;br /&gt;&lt;br /&gt;Source demographic data: &lt;a href='https://data.humdata.org/dataset/philippines-pre-disaster-indicators'&gt;https://data.humdata.org/dataset/philippines-pre-disaster-indicators/&lt;/a&gt;</t>
  </si>
  <si>
    <t>Small ruminants exists of the summarised number sheep &amp; goats livestock numbers multiplied with the Livestock unit (LSU): 0.1 to aggregate livestock from various species  (as reference unit 1.0, which is the grazing equivalent of one adult dairy cow producing 3000 kg of milk annually, without additional concentrated foodstuffs). &lt;br /&gt;&lt;br /&gt;Source link Zimbabwe:&lt;ul&gt;&lt;li&gt;Number of small ruminants (sheep and goats) mentioned within the 2nd round crop- and livestock assessment report 2020/2021 season. Published: 21st of April 2021.&lt;/li&gt;&lt;li&gt;Source assessment:&lt;br /&gt;&lt;a href='https://fscluster.org/zimbabwe/document/second-round-crop-and-livestock-0'&gt;https://fscluster.org/zimbabwe/document/second-round-crop-and-livestock-0&lt;/a&gt;&lt;/li&gt;&lt;/ul&gt;</t>
  </si>
  <si>
    <t>Predicted travel time (minutes) to nearest city &lt;a href='https://malariaatlas.org/research-project/accessibility-to-healthcare/'&gt;https://malariaatlas.org/research-project/accessibility-to-healthcare/&lt;/a&gt;</t>
  </si>
  <si>
    <t>Access to Health walking: Estimated travel time (minutes) to the nearest healthcare facility, walking &lt;a href='https://malariaatlas.org/research-project/accessibility-to-healthcare/'&gt;https://malariaatlas.org/research-project/accessibility-to-healthcare/&lt;/a&gt;</t>
  </si>
  <si>
    <t>This layer represents the locations of the local branches, the source of this data comes from the National Society and may need updating.&lt;br /&gt;&lt;br /&gt;Source link: Kenya  Red Cross Society (KRCS). Year: 2020.</t>
  </si>
  <si>
    <t>&lt;p&gt;Number of exposed cattle is calculated by the cattle per province within the droughts alert threshold reached area currently triggered. Livestock numbers cattle exists of the number of cattle multiplied with the Livestock unit (LSU): 1.0 as reference unit, which is the grazing equivalent of one adult dairy cow producing 3000 kg of milk annually, without additional concentrated foodstuffs.&amp;nbsp;&lt;/p&gt;&lt;p&gt;Source Links :&lt;/p&gt;
&lt;ul&gt;    &lt;li&gt;Number of cattle mentioned within the 2nd round crop- and livestock assessment report 2020/2021 season. Published: 21st of April 2021.&lt;/li&gt;    &lt;li&gt;Source assessment:&lt;br&gt;&lt;a data-fr-linked="true" href='https://fscluster.org/zimbabwe/document/second-round-crop-and-livestock-0'&gt;https://fscluster.org/zimbabwe/document/second-round-crop-and-livestock-0&lt;/a&gt;&lt;/li&gt;    &lt;li&gt;Source Livestock unit (LSU) &lt;a href='https://ec.europa.eu/eurostat/statistics-explained/index.php?title=Glossary:Livestock_unit_(LSU)'&gt;&amp;nbsp;https://ec.europa.eu/eurostat/statistics-explained/index.php?title=Glossary:Livestock_unit_(LSU)&lt;/a&gt;&lt;/li&gt;&lt;/ul&gt;</t>
  </si>
  <si>
    <t>drought_phase_classification</t>
  </si>
  <si>
    <t>vegetation_condition</t>
  </si>
  <si>
    <t>livestock_body_condition</t>
  </si>
  <si>
    <t>disasterType</t>
  </si>
  <si>
    <t>floods</t>
  </si>
  <si>
    <t>drought</t>
  </si>
  <si>
    <t>heavy-rain</t>
  </si>
  <si>
    <t>malaria</t>
  </si>
  <si>
    <t>typhoon</t>
  </si>
  <si>
    <t>dengue</t>
  </si>
  <si>
    <t>Population data aggregated per administrative area.
Source link: High-Resolution Settlement Layer (HRSL). Source imagery for HRSL © 2016 DigitalGlobe. Accessed 01-01-2020. Facebook Connectivity Lab and Center for International Earth Science Information Network - CIESIN - Columbia University. 2016.  https://www.ciesin.columbia.edu/data/hrsl/</t>
  </si>
  <si>
    <t>The layer shows each county triggered based on two parameters from the 7-days GLOFAS forecast on a daily basis: the return period of the forecasted flood and the probability of occurrence. The trigger will activate when GloFAS issues a forecast of at least 85% probability of occurrence of a 5 year return period flood within the next 7 days. The GLOFAS flood forecast triggers except in the wards where the False Alarm Ratio (RAR) &gt; 0.5.
Source link: https://www.globalfloods.eu/
Latest updated: September 2021</t>
  </si>
  <si>
    <t>15/03/2022/2022</t>
  </si>
  <si>
    <t xml:space="preserve">The land use classes are based on GLOBCOVER Land Cover Classifications.
Combined cropland: consists of 3 land use types
Rainfed cropland
Mosaic cropland - 50-70% cropland &amp; 20-50% vegetation (grassland/shrubland/forest)
Mosaic vegetation - 50-70% vegetation (grassland/shrubland/forest) &amp; 20-50% cropland
Source link: © ESA 2010 and UCLouvain. Accompanied by a link to our ESA DUE GlobCover website: http://due.esrin.esa.int/page_globcover.php. 
Latest updated: 2010
</t>
  </si>
  <si>
    <t>&lt;p&gt;The land use classes are based on GLOBCOVER Land Cover Classifications.&lt;/p&gt;
&lt;p&gt;Combined cropland: consists of 3 land use types&lt;/p&gt;
&lt;ol&gt;
    &lt;li&gt;Rainfed cropland&lt;/li&gt;
    &lt;li&gt;Mosaic cropland - 50-70% cropland &amp;amp; 20-50% vegetation (grassland/shrubland/forest)&lt;/li&gt;
    &lt;li&gt;Mosaic vegetation - 50-70% vegetation (grassland/shrubland/forest) &amp;amp; 20-50% cropland&lt;/li&gt;
&lt;/ol&gt;
&lt;p&gt;&lt;strong&gt;Source link:&lt;/strong&gt; &amp;copy; ESA 2010 and UCLouvain. Accompanied by a link to our ESA DUE GlobCover website: http://due.esrin.esa.int/page_globcover.php.&amp;nbsp;&lt;/p&gt;
&lt;p&gt;&lt;strong&gt;Latest updated: &lt;/strong&gt;2010&lt;/p&gt;
&lt;p&gt;&lt;br&gt;&lt;/p&gt;</t>
  </si>
  <si>
    <t>The Drought Phase Condition identifies a combined analysis from four indicator groups (biophysical, production, access, and utilization type of indicators) that determine the particular drought phase that helps to guide the most appropriate response for that stage in the drought cycle. The drought phase classification is expressed into four drought classess. 
Normal: Environmental indicators show no unusual fluctuation 
Alert: environmental indicators fluctuate outside expected seasonal ranges 
Alarm: Environmental and production indicators fluctuate outside seasonal ranges
Recovery: Environmental indicators return to seasonal norms 
Source link: National monthly drought update published by the National Drought Management Authority (NDM) https://www.ndma.go.ke/index.php/resource-center/national-drought-bulletin
Field monitors collect data in a number of sentinel sites across 23 arid and semi-arid counties. This collected data is complemented by information from other sources, such as Household data collection, community key informants questionnaires, observations, and additional satellite data. For all indicators, the current value is compared with the long-term average for the time of year in order to establish whether it falls within seasonal norms
Latest updated: month, year</t>
  </si>
  <si>
    <t>The drought vulnerability index is a composite index for the context of exposure to drought and the capacity to anticipate, cope with and recover from the impacts of drought. The National Society and Technical Working group selected the following criteria below:
* 18% poverty incidence
* 15% Gini index
* 19% Literacy rates
* 15% Access to improved water sources
* 14% Access to improved sanitation
* 19% Integrated food security phase classification
For further information please refer to the EAP</t>
  </si>
  <si>
    <t>The land use classes are based on GLOBCOVER Land Cover Classifications.
Combined grassland; consists of two land-use types.
Mosaic forest or shrubland - 50-70% (forest/shrubland &amp; 20-50% grassland
Mosaic grassland - 50-70% grassland &amp; 20-50% forest or shrubland
Source link: © ESA 2010 and UCLouvain. Accompanied by a link to our ESA DUE GlobCover website: http://due.esrin.esa.int/page_globcover.php. 
Latest updated: 2010</t>
  </si>
  <si>
    <t>Number of health facilities by type and location, health facility types; hospital and doctors
Source link: https://healthsites.io/</t>
  </si>
  <si>
    <t>Number of people exposed is calculated by the population living in the flood extent area within the districts currently triggered. The number of people and the flood extent are derived from the below sources.
Source links:
Source (Population Data): High-Resolution Settlement Layer (HRSL). Source imagery for HRSL © 2016 DigitalGlobe. Accessed 01-01-2020. Facebook Connectivity Lab and Center for International Earth Science Information Network - CIESIN - Columbia University. 2016.  https://www.ciesin.columbia.edu/data/hrsl/
Source Flood Extent: The flood extent maps compare six global flood hazard models and one local model. These models are CaMa-UT [Yamazaki D 2011], GLOFRIS [Winsemius H 2013], ECMWF [Pappenberge 2012], JRC [Dottori 2016], SSBN [Sampson 2015], CIMA-UNEP [UNISDR 2015] and local model ATKINS[2012].</t>
  </si>
  <si>
    <t>The percentage of people exposed is calculated by the population living in the flood extent area within the districts currently triggered. The number of people and the flood extent are derived from the below sources.
Source Link:
Source (Population Data): High-Resolution Settlement Layer (HRSL). Source imagery for HRSL © 2016 DigitalGlobe. Accessed 01-01-2020. Facebook Connectivity Lab and Center for International Earth Science Information Network - CIESIN - Columbia University. 2016.  https://www.ciesin.columbia.edu/data/hrsl/
Source Flood Extent: The flood extent maps compare six global flood hazard models and one local model. These models are CaMa-UT [Yamazaki D 2011], GLOFRIS [Winsemius H 2013], ECMWF [Pappenberge 2012], JRC [Dottori 2016], SSBN [Sampson 2015], CIMA-UNEP [UNISDR 2015] and local model ATKINS[2012].</t>
  </si>
  <si>
    <t>This layer represents the locations of the local branches, the source of this data comes from the National Society and may need updating.
Source link: Kenya Red Cross Society (KRCS). 
Latest updated: 2020.</t>
  </si>
  <si>
    <t>&lt;p&gt;This layer represents the locations of the local branches, the source of this data comes from the National Society and may need updating.&lt;/p&gt;
&lt;p&gt;&lt;strong&gt;Source link:&lt;/strong&gt; Kenya Red Cross Society (KRCS).&amp;nbsp;&lt;/p&gt;
&lt;p&gt;&lt;strong&gt;Latest updated:&lt;/strong&gt; 2020.&lt;/p&gt;</t>
  </si>
  <si>
    <t>The Vegetation condition  is one of the indicators monitored within the drought early warning system of NDMA as part of the biophysical type of indicator. This layer presents the Vegetation Condition Index VCI3M (3-month averaged VCI) as off . The VCI values return a drought category presented below with the corresponding thresholds. 
&gt;= 50            Vegetation greenness above normal 
&gt;= 35 - &lt;50  Normal vegetation greenness
&gt;=20 - &lt;35   Moderate vegetation deficit 
&gt;=10 - &lt;20   Severe vegetation deficit 
&lt;10               Extreme vegetation deficit
Once the VCI3M goes below a threshold of 35, the NDMA triggers a rapid food security assessment and has access to the National Drought Contingency Fund in order to implement its preparedness strategies and contingency plans. 
Source Link: National monthly Drought Update published by the National Drought Management Authority (NDMA) https://www.ndma.go.ke/index.php/resource-center/national-drought-bulletin
Latest updated: month, year</t>
  </si>
  <si>
    <t>&lt;p&gt;The layer shows each county within the Northern and Eastern Livelihood zones trigged based on two parameters; the 3-month average Vegetation Condition Index (VCI3M) and the 3-month Standardised Precipitation Index (SPI3). An alert is given, if the VCI value drops below 30% with at least a 33% chance of exceedance. &amp;nbsp;VCI is supplemented by the SPI Forecast from KMD with a threshold value below -0.98 and a 30% probability of exceedance. The lead-time of the forecast is up to 12 weeks.&amp;nbsp;&lt;/p&gt;
&lt;p&gt;Source links:&amp;nbsp;&lt;/p&gt;
&lt;p&gt;Kenya Meteorological Department (KMD), &amp;nbsp;Regional Centre for Mapping of Resources for Development (RCMRD), and TAMSAT ALERT (University of Reading)&lt;/p&gt;
&lt;p&gt;For further information please refer to the EAP&lt;/p&gt;</t>
  </si>
  <si>
    <t>The layer shows each county within the Northern and Eastern Livelihood zones  trigged based on two parameters;  3-month average Vegetation Condition Index (VCI3M) and the 3-month Standardised Precipitation Index (SPI3). An alert is given, if the VCI value drops below 30% with at least 33% chance of exceedence.  VCI is suplemented by the SPI Forecast from KMD with a threshold value below -0.98 and a 30% probability  of exceedance. The lead-time of the forecast is up to 12 weeks. 
Source links: Kenya Meteorological Department (KMD),  Regional Centre for Mapping of Resources for Development (RCMRD) and TAMSAT ALERT (University of Reading)
For further information please refer to the EAP</t>
  </si>
  <si>
    <t>Number of people exposed is calculated by the population living in the county triggered by the exceedance of the droughts alert threshold. The number of people and the drought extent is derived from the below sources.
Source Links:
Source (Population Data): High-Resolution Settlement Layer (HRSL). Source imagery for HRSL © 2016 DigitalGlobe. Accessed 01-01-2020. Facebook Connectivity Lab and Center for International Earth Science Information Network - CIESIN - Columbia University. 2016.  https://www.ciesin.columbia.edu/data/hrsl/
Source Drought Extent based on the SPI3 and VCI3M forecast information: for example, see August 2020 bulletin from Taita Taveta county; http://www.ndma.go.ke/index.php/resource-center/early-warning-reports/send/3-taita-taveta/5771-taita-taveta-august-2020</t>
  </si>
  <si>
    <t>&lt;p&gt;Number of people exposed is calculated by the population living in the county triggered by the exceedance of the droughts alert threshold. The number of people and the drought extent is derived from the below sources.&lt;/p&gt;
&lt;p&gt;Source Links:&lt;/p&gt;
&lt;ul&gt;
    &lt;li&gt;Source (Population Data): High-Resolution Settlement Layer (HRSL). Source imagery for HRSL &amp;copy; 2016 DigitalGlobe. Accessed 01-01-2020. Facebook Connectivity Lab and Center for International Earth Science Information Network - CIESIN - Columbia University. 2016. &amp;nbsp;https://www.ciesin.columbia.edu/data/hrsl/&lt;/li&gt;
    &lt;li&gt;Source Drought Extent based on the SPI3 and VCI3M forecast information: for example, see August 2020 bulletin from Taita Taveta county; http://www.ndma.go.ke/index.php/resource-center/early-warning-reports/send/3-taita-taveta/5771-taita-taveta-august-2020&lt;/li&gt;
&lt;/ul&gt;</t>
  </si>
  <si>
    <t>Number and location of functioning waterpoints accessible for people (Borehole, Protected Spring, Protected Shallow Well, Rainwater Harvesting, Sand or Sub-surface Dam, Spring, Surface Water, Undefined Shallow Well, Undefined Well, Unprotected Shallow Well).
Source Link: https://www.waterpointdata.org/water-point-data</t>
  </si>
  <si>
    <t>Number and location of functioning waterpoints accessible for people (Borehole, Protected Spring, Protected Shallow Well, Rainwater Harvesting, Sand or Sub-surface Dam, Spring, Surface Water, Undefined Shallow Well, Undefined Well, Unprotected Shallow Well).
Source Link:https://www.waterpointdata.org/water-point-data</t>
  </si>
  <si>
    <t>Livestock body condition is one of the indicators monitored within the drought early warning system of NDMA as part of the production type of indicator. This layer presents the livestock body condition expressed as a score to describe the relative fatness of the herd. The score is ranging from extremely thin to extremely obese on a nine-point scale. The areas that are evaluated are the backbone, ribs, hips, pin bones, tailhead, and brisket
Source link: National monthly Drought Update published by the National Drought Management Authority (NDMA) https://www.ndma.go.ke/index.php/resource-center/national-drought-bulletin
Latest updated: every month</t>
  </si>
  <si>
    <t>The drought vulnerability index is a composite index for the context of exposure to drought and the capacity to anticipate, cope with and recover from the impacts of drought. The National Society and Technical Working group selected the following criteria below:
&lt;ul&gt;
&lt;li&gt;18% Poverty incidence&lt;/li&gt;
&lt;li&gt;15% Gini index&lt;/li&gt;
&lt;li&gt;19% Literacy rates&lt;/li&gt;
&lt;li&gt;15% Access to improved water sources&lt;/li&gt;
&lt;li&gt;14% Access to improved sanitation&lt;/li&gt;
&lt;li&gt;19% Integrated food security phase classification&lt;/li&gt;
&lt;/ul&gt;
&lt;br&gt;For further information please refer to the EAP</t>
  </si>
  <si>
    <t>riceland</t>
  </si>
  <si>
    <t>Data not available yet</t>
  </si>
  <si>
    <t xml:space="preserve">The flood extent layer indicates the inundated area of recurring floods within a return period depending on the EAP (for example 25-years) based on a Hydrodynamic model.&lt;br /&gt;&lt;br /&gt;Source link: The flood extent maps are developed under the NOHA project.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 </t>
  </si>
  <si>
    <t>Ongoing (updated regularly)</t>
  </si>
  <si>
    <t>calculated based on the Pantawid Pamilya Beneficiary Households by Municipality.The source for this data is 
DSWD, NATIONAL HOUSEHOLD TARGETING OFFICE</t>
  </si>
  <si>
    <t xml:space="preserve">Probability for a Municipality being with in 50km of the forecasted typhoon track. Source for Typhoon forecast is ECMWF </t>
  </si>
  <si>
    <t xml:space="preserve">Total Number of Housing units in each Municipality </t>
  </si>
  <si>
    <t xml:space="preserve">Total Number of completely  damaged houses as predicted by 510 typhoon impact prediction model  </t>
  </si>
  <si>
    <t>Area of Concern or Hotspot for Water is defined as: an area or population affected by any undesirable events or situations that have an immediate or in the near future direct bearing on WASH and require immediate attention or intervention that could be assessments, close monitoring or appropriate food or non-food response</t>
  </si>
  <si>
    <t>Area of Concern or Hotspot for nutrition is defined as: an area or population affected by any undesirable events or situations that have an immediate or in the near future direct bearing on nutrition insecurity and require immediate attention or intervention that could be assessments, close monitoring or appropriate food or non-food response</t>
  </si>
  <si>
    <t>Area of Concern or Hotspot is defined as: an area or population affected by any undesirable events or situations that have an immediate or in the near future direct bearing on food, livelihood and nutrition insecurity and require immediate attention or intervention that could be assessments, close monitoring or appropriate food or non-food response (related to water, human health, education, seed, livestock health and feed)</t>
  </si>
  <si>
    <t>Area of Concern or Hotspot for health is defined as: an area or population affected by any undesirable events or situations that have an immediate or in the near future direct bearing on health and require immediate attention or intervention that could be assessments, close monitoring or appropriate food or non-food response</t>
  </si>
  <si>
    <t>&lt;p&gt;Total Number of completely  damaged houses as predicted by 510 typhoon impact prediction model&lt;/p&gt;</t>
  </si>
  <si>
    <t>&lt;p&gt;Probability for a Municipality being with in 50km of the forecasted typhoon track. Source for Typhoon forecast is ECMWF&lt;/p&gt;</t>
  </si>
  <si>
    <t>24 Hour Precipitation Total extracted from forecast issued by The Weather Prediction Center (WPC) of National Atmospheric Administration, NOAA.</t>
  </si>
  <si>
    <t>&lt;p&gt;24 Hour Precipitation Total extracted from forecast issued by The Weather Prediction Center (WPC) of National Atmospheric Administration, NOAA.&lt;/p&gt;</t>
  </si>
  <si>
    <t>&lt;p&gt;Total Number of Housing units in each Municipality&lt;/p&gt;</t>
  </si>
  <si>
    <t>&lt;p&gt;calculated based on the Pantawid Pamilya Beneficiary Households by Municipality.The source for this data is 
DSWD, NATIONAL HOUSEHOLD TARGETING OFFICE&lt;/p&gt;</t>
  </si>
  <si>
    <t>MWI</t>
  </si>
  <si>
    <t>exposed_pop_65</t>
  </si>
  <si>
    <t>Hotspot_Nutrition</t>
  </si>
  <si>
    <t>The flood extent layer indicates the inundated area of recurring floods within a return period depending on the EAP (for example 10-years) based on a global hydrological model. Source link: Flood hazard map of the World - 10-year return period. European Commission, Joint Research Centre (JRC). 2016.</t>
  </si>
  <si>
    <t>The flood vulnerability index is a composite index for the context of exposure to the hazard and the capacity to anticipate, cope with and recover from the impacts of floods. The vulnerability index is selected with the following criteria below: (including their weight in the total score)&lt;ul&gt;&lt;li&gt;20% Flood physical exposure. &lt;/li&gt;&lt;li&gt; 20% Poverty: Poverty incidence &lt;/li&gt;&lt;li&gt;20% Gender: Female headed household &lt;/li&gt;&lt;li&gt;20% Age: Population below 5 years &lt;/li&gt;&lt;li&gt;20 % Disability: People with disability&lt;/li&gt;&lt;/ul&gt;.</t>
  </si>
  <si>
    <t>rainfall_forecast</t>
  </si>
  <si>
    <t>affected_population</t>
  </si>
  <si>
    <t>The predicted impact (72 hours before landfall) is more than 10% of houses being totally damaged at municipal level, in at least 3 municipalities. The source for predicted impact is 510 typhoon impact prediction model.
Only municipalities that are included in the EAP can reach a triggered state. For other municipalities all data - such as predicted impact - is visible in the map, but they will never turn in to a triggered state.</t>
  </si>
  <si>
    <t>&lt;p&gt;The predicted impact (72 hours before landfall) is more than 10% of houses being totally damaged at municipal level, in at least 3 municipalities. The source for predicted impact is 510 typhoon impact prediction model.&lt;br&gt;&lt;br&gt;Only municipalities that are included in the EAP can reach a triggered state. For other municipalities all data - such as predicted impact - is visible in the map, but they will never turn in to a triggered state.&lt;/p&gt;</t>
  </si>
  <si>
    <t xml:space="preserve">The number of people affected is calculated based on the predicted number of completely damaged houses, which is derived from the typhoon impact predicting model. To derive a methodology to estimate the number of affected people from a predicted number of completely damaged houses, we performed a log fit between the number of completely damaged houses and the number of affected people for past typhoon events using data derived from DROMIC reports. To estimate potential number of affected population this formula is applied to the predicted number of damaged houses. </t>
  </si>
  <si>
    <t xml:space="preserve">&lt;p&gt;The number of people affected is calculated based on the predicted number of completely damaged houses, which is derived from the typhoon impact predicting model. To derive a methodology to estimate the number of affected people from a predicted number of completely damaged houses, we performed a log fit between the number of completely damaged houses and the number of affected people for past typhoon events using data derived from DROMIC reports. To estimate potential number of affected population this formula is applied to the predicted number of damaged houses. &lt;p&gt; </t>
  </si>
  <si>
    <t>Forecasted 3-second gust maximum wind speed in kilometers per hour for each municipality during the duration of the typhoon event. The source for this forecast data is ECMWF.</t>
  </si>
  <si>
    <t>&lt;p&gt;Forecasted 1 minute average maximum wind speed in kilometers per hour for each municipality during the duration of the typhoon event. The source for this forecast data is ECMWF.&lt;/p&gt;</t>
  </si>
  <si>
    <t>exposed_pop_u18</t>
  </si>
  <si>
    <t>Number of Exposed Population 65+ is calculated by total target population living in the flood extent area within the administrative areas currently triggered. The target population are those living in the households classified as Poor, Poorer, Poorest and whose household head is older than 65 years old.
Source target population: Unified Beneficiary Registration (UBR). Department of Economy Planning and Development, Malawi. Collected and processed in 2022.</t>
  </si>
  <si>
    <t>Number of Exposed Population U18 is calculated by total target population living in the flood extent area within the administrative areas currently triggered. The target population are those living in the households classified as Poor, Poorer, Poorest and whose household head is below 18 years old.
Source target population: Unified Beneficiary Registration (UBR). Department of Economy Planning and Development, Malawi. Collected and processed in 2022.</t>
  </si>
  <si>
    <t>Number of Exposed Population 65+ is calculated by total target population living in the flood extent area within the administrative areas currently triggered. The target population are those living in the households classified as Poor, Poorer, Poorest and whose household head is older than 65 years old.&lt;br&gt;&lt;br&gt;Source target population: Unified Beneficiary Registration (UBR). Department of Economy Planning and Development, Malawi. Collected and processed in 2022.</t>
  </si>
  <si>
    <t>Number of Exposed Population U18 is calculated by total target population living in the flood extent area within the administrative areas currently triggered. The target population are those living in the households classified as Poor, Poorer, Poorest and whose household head is below 18 years old.&lt;br&gt;&lt;br&gt;Source target population: Unified Beneficiary Registration (UBR). Department of Economy Planning and Development, Malawi. Collected and processed in 2022.</t>
  </si>
  <si>
    <t>SSD</t>
  </si>
  <si>
    <t>The disaster vulnerability index is a composite index for the context of exposure to the hazard and the capacity to anticipate, cope with and recover from the impacts of floods. The National Society and Technical Working group selected the following criteria below: (including their weight in the total score)&lt;ul&gt;&lt;li&gt;20% Poverty: Poverty incidence&lt;/li&gt;&lt;li&gt;20% Gender: Female headed household&lt;/li&gt;&lt;li&gt;10% Age: Population below 8-years&lt;/li&gt;&lt;li&gt;10% Age: population 65+,&lt;/li&gt;&lt;li&gt;10 % type of construction: permanent wall type&lt;/li&gt;&lt;li&gt;10 %type of construction: permanent roof type&lt;/li&gt;&lt;li&gt;20% Refugees legal status #of displaced person&lt;/li&gt;&lt;/ul&gt;&lt;br&gt;For further information please refer to the EAP. For source links, see each individual layer.</t>
  </si>
  <si>
    <t>evacuation_centers</t>
  </si>
  <si>
    <t>Not currently available</t>
  </si>
  <si>
    <t>dams</t>
  </si>
  <si>
    <t>The layer shows each administrative area triggered based on two parameters from the 6-days GloFAS forecast on a daily basis at 10:35 CET: the return period of the forecasted flood and the probability of occurrence. The trigger will activate when GloFAS issues a forecast of at least 60% probability of occurrence of a 5 year return period flood within the next 6 days. The GloFAS flood forecast triggers except in the Traditional Areas where the False Alarm Ratio (FAR) exceeds the predetermined maximum value which is 0.5.
Source link: https://www.globalfloods.eu/
Latest updated: August 2022</t>
  </si>
  <si>
    <t>&lt;p&gt;Forecasted track of the Typhoon event. The source for this forecast data is ECMWF.&lt;/p&gt;
&lt;br&gt;
&lt;p&gt;&lt;strong&gt;Trackpoint legend:&lt;/strong&gt;&lt;/p&gt;
&lt;ul&gt;
&lt;li&gt;&lt;strong&gt;Circle with typhoon icon&lt;/strong&gt; shows the latest location of the typhoon&lt;/li&gt;
&lt;li&gt;&lt;strong&gt;Circle with additional border&lt;/strong&gt; shows the point of first landfall (or - if no landfall - the point closest to land). The calculated lead time of the event is based on this point.&lt;/li&gt;
&lt;li&gt;&lt;strong&gt;Full color circle&lt;/strong&gt; shows where the typhoon has already passed&lt;/li&gt;
&lt;li&gt;&lt;strong&gt;Transparent dashed circle&lt;/strong&gt; shows the future predicted path of the typhoon&lt;/li&gt;
&lt;/ul&gt;</t>
  </si>
  <si>
    <t>This layer shows the evacuation centres that can be used by the communities in case of a flood. They are shown as drop pins with an icon of a house with arrows pointing at it. Evacuation centres source: South Sudan Red Cross Society (2022).</t>
  </si>
  <si>
    <t>This layer shows the evacuation centres that can be used by the communities in case of a flood. They are shown as drop pins with an icon of a house with arrows pointing at it.&lt;br&gt;&lt;br&gt;&lt;strong&gt;Evacuation centres source&lt;/strong&gt;: South Sudan Red Cross Society (2022).</t>
  </si>
  <si>
    <t>This layer shows the inundated area of recurring floods within a 5-year return period based on a global hydrological model. The flood extent is shown in red in the map.&lt;br&gt;&lt;br&gt;&lt;strong&gt;Flood extent source&lt;/strong&gt;: The flood extent maps compare six global flood hazard models and one local model. These models are CaMa-UT [Yamazaki D 2011], GLOFRIS [Winsemius H 2013], ECMWF [Pappenberge 2012], JRC [Dottori 2016], SSBN [Sampson 2015], CIMA-UNEP [UNISDR 2015] and local model ATKINS[2012].</t>
  </si>
  <si>
    <t>This layer shows the inundated area of recurring floods within a 5-year return period based on a global hydrological model. The flood extent is shown in red in the map.&lt;br&gt;&lt;br&gt;&lt;strong&gt;Flood extent source&lt;/strong&gt;: : The flood extent maps compare six global flood hazard models and one local model. These models are CaMa-UT [Yamazaki D 2011], GLOFRIS [Winsemius H 2013], ECMWF [Pappenberge 2012], JRC [Dottori 2016], SSBN [Sampson 2015], CIMA-UNEP [UNISDR 2015] and local model ATKINS[2012].</t>
  </si>
  <si>
    <t>This layer shows the population’s location in the country, visualised in grey on the map.Population data source: WorldPop (www.worldpop.org - School of Geography and Environmental Science, University of Southampton; Department of Geography and Geosciences, University of Louisville; Departement de Geographie, Universite de Namur) and Center for International Earth Science Information Network (CIESIN), Columbia University (2018).</t>
  </si>
  <si>
    <t>This layer shows the exposed population by number in the triggered areas, It is visualised in shades of purple that are represented in the legend on the bottom left corner of the map when the layer is selected. The number of people exposed reflects the number of people living in the potential flood extent of the triggered selected area. The Flood extent and population data are derived from the sources below.  Population data source: WorldPop (www.worldpop.org - School of Geography and Environmental Science, University of Southampton; Department of Geography and Geosciences, University of Louisville; Departement de Geographie, Universite de Namur) and Center for International Earth Science Information Network (CIESIN), Columbia University (2018).
Flood extent source: The flood extent maps compare six global flood hazard models and one local model. These models are CaMa-UT [Yamazaki D 2011], GLOFRIS [Winsemius H 2013], ECMWF [Pappenberge 2012], JRC [Dottori 2016], SSBN [Sampson 2015], CIMA-UNEP [UNISDR 2015] and local model ATKINS[2012].</t>
  </si>
  <si>
    <t xml:space="preserve">This layer shows the exposed population by percentage in the triggered areas, It is visualised in shades of purple that are represented in the legend on the bottom left corner of the map when the layer is selected. The percentage of people exposed is the proportion of the exposed population  In the triggered area out of the total population of the triggered area.  Population data source: WorldPop (www.worldpop.org - School of Geography and Environmental Science, University of Southampton; Department of Geography and Geosciences, University of Louisville; Departement de Geographie, Universite de Namur) and Center for International Earth Science Information Network (CIESIN), Columbia University (2018).
Flood extent source: The flood extent maps compare six global flood hazard models and one local model. These models are CaMa-UT [Yamazaki D 2011], GLOFRIS [Winsemius H 2013], ECMWF [Pappenberge 2012], JRC [Dottori 2016], SSBN [Sampson 2015], CIMA-UNEP [UNISDR 2015] and local model ATKINS[2012].
</t>
  </si>
  <si>
    <t>This layer shows the total population in the triggered areas, It is visualised in shades of purple that are represented in the legend on the bottom left corner of the map when the layer is selected. The The population data is aggregated from the administrative areas. Population data source:    Population data is aggregated per administrative area, from the following original source. (Population Data): WorldPop (www.worldpop.org - School of Geography and Environmental Science, University of Southampton; Department of Geography and Geosciences, University of Louisville; Departement de Geographie, Universite de Namur) and Center for International Earth Science Information Network (CIESIN), Columbia University (2018).</t>
  </si>
  <si>
    <t>This layer is not available as the data is not available yet. When available, this layer will show the locations of the South Sudan Red Cross Society branches.</t>
  </si>
  <si>
    <t>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t>
  </si>
  <si>
    <t>&lt;p&gt;Number of people exposed is calculated by the population living in the droughts alert threshold reached area within the district currently triggered. The number of people and the drought extent is derived from the below sources.&lt;/p&gt; &lt;p&gt;Source links:&lt;/p&gt;&lt;ul&gt;&lt;li&gt;Population Data: Worldpop &lt;a target='_blank' href='https://www.worldpop.org/'&gt;https://www.worldpop.org/&lt;/a&gt;&lt;/li&gt;&lt;li&gt;Drought alert threshold reached: ENSO: Seasonal ERSSTv5 (1991-2020 base period) 3-month running average in Ni&amp;ntilde;o 3.4 (5oNorth-5oSouth) (170-120oWest)). &lt;a target='_blank' href='https://www.cpc.ncep.noaa.gov/data/indices/3mth.nino34.91-20.ascii.txt'&gt;https://www.cpc.ncep.noaa.gov/data/indices/3mth.nino34.91-20.ascii.txt&lt;/a&gt; and CHIRPS: Rainfall Estimates from Rain Gauge and Satellite Observations | Climate Hazards Center - UC Santa Barbara (&lt;a target='_blank' href='https://www.chc.ucsb.edu/data/chirps'&gt;https://www.chc.ucsb.edu/data/chirps&lt;/a&gt;)&amp;nbsp;&lt;/li&gt;&lt;li&gt;Crop Yield data: Izumi, Toshichika (2019): Global dataset of historical yields v1.2 and v1.3 aligned version. PANGAEA, &lt;a target='_blank' href='https://doi.org/10.1594/PANGAEA.909132'&gt;https://doi.org/10.1594/PANGAEA.909132&lt;/a&gt;,Supplement to Iizumi, Toshichika; Sakai, T (2020): The global dataset of historical yields for major crops 1981&amp;ndash;2016. Scientific Data, 7(1), &lt;a target='_blank' href='https://doi.org/10.1038/s41597-020-0433-7'&gt;https://doi.org/10.1038/s41597-020-0433-7&lt;/a&gt;&lt;/li&gt;&lt;/ul&gt;&lt;p&gt;&lt;br&gt;&lt;/p&gt;</t>
  </si>
  <si>
    <t>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t>
  </si>
  <si>
    <t>&lt;p&gt;Population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href="https://www.ciesin.columbia.edu/data/hrsl/"&gt;https://www.ciesin.columbia.edu/data/hrsl/&lt;/a&gt;&lt;/p&gt;</t>
  </si>
  <si>
    <t>&lt;p&gt;Population data aggregated per administrative area.&lt;/p&gt;
&lt;p&gt;&lt;strong&gt;Source link:&lt;/strong&gt; peanutButter: An R package to produce rapid-response gridded population estimates from building footprints, version 1.0.0 version 1.0.0. Accessed 15-08-2022. WorldPop, University of Southampton. 2021. &amp;nbsp;&lt;a target='_blank' href="https://apps.worldpop.org/peanutButter/"&gt;https://apps.worldpop.org/peanutButter/&lt;/a&gt;&lt;/p&gt;</t>
  </si>
  <si>
    <t>Population data is aggregated per administrative area, from the following original source: Worldpop data:&lt;ul&gt;&lt;li&gt;&lt;a target='_blank' href='https://www.worldpop.org/'&gt;https://www.worldpop.org/&lt;/a&gt;Estimates of total number of people per grid square broken down by gender and age groupings.&lt;/li&gt;&lt;li&gt;Accessed 07-2020 The mapping approach is Pezzulo, C. et al. Sub-national mapping of population pyramids and dependency ratios in Africa and Asia. Sci. Data 4:170089 doi:10.1038/sdata.2017.89 (2017)&lt;/li&gt;&lt;/ul&gt;</t>
  </si>
  <si>
    <t>Number of potential dengue cases, based on dengue risk and demographic data. &lt;br /&gt;&lt;br /&gt;Source demographic data: &lt;a target='_blank' href='https://data.humdata.org/dataset/philippines-pre-disaster-indicators'&gt;https://data.humdata.org/dataset/philippines-pre-disaster-indicators/&lt;/a&gt;</t>
  </si>
  <si>
    <t>Elderly: vulnerable population group Ethiopia: High Resolution Population Density Maps + Demographic Estimates &lt;a target='_blank' href='https://data.humdata.org/dataset/ethiopia-high-resolution-population-density-maps-demographic-estimates'&gt;https://data.humdata.org/dataset/ethiopia-high-resolution-population-density-maps-demographic-estimates&lt;/a&gt;</t>
  </si>
  <si>
    <t>Number of potential dengue cases among people above 65 years of age, based on dengue risk and demographic data. &lt;br /&gt;&lt;br /&gt;Source demographic data: &lt;a target='_blank' href='https://data.humdata.org/dataset/philippines-pre-disaster-indicators'&gt;https://data.humdata.org/dataset/philippines-pre-disaster-indicators/&lt;/a&gt;</t>
  </si>
  <si>
    <t>Potential cases under 5. Vulnerable population group Ethiopia: High Resolution Population Density Maps + Demographic Estimates.&lt;br /&gt;&lt;br /&gt;Source Data: &lt;a target='_blank' href='https://data.humdata.org/dataset/ethiopia-high-resolution-population-density-maps-demographic-estimates'&gt;https://data.humdata.org/dataset/ethiopia-high-resolution-population-density-maps-demographic-estimates&lt;/a&gt;</t>
  </si>
  <si>
    <t>Number of potential dengue cases among children under 9 years of age, based on dengue risk and demographic data. &lt;br /&gt;&lt;br /&gt;Source demographic data: &lt;a target='_blank' href='https://data.humdata.org/dataset/philippines-pre-disaster-indicators'&gt;https://data.humdata.org/dataset/philippines-pre-disaster-indicators/&lt;/a&gt;</t>
  </si>
  <si>
    <t>&lt;p&gt;The layer shows each county triggered based on two parameters from the 7-days GLOFAS forecast on a daily basis: the return period of the forecasted flood and the probability of occurrence. The trigger will activate when GloFAS issues a forecast of at least 85% probability of occurrence of a 5 year return period flood within the next 7 days. The GLOFAS flood forecast triggers except in the wards where the False Alarm Ratio (RAR) &amp;gt; 0.5.&lt;/p&gt;
&lt;p&gt;&lt;strong&gt;Source link&lt;/strong&gt;: &lt;a target='_blank' href="https://www.globalfloods.eu/"&gt;https://www.globalfloods.eu/&lt;/a&gt;&lt;/p&gt;
&lt;p&gt;&lt;strong&gt;Latest updated:&amp;nbsp;&lt;/strong&gt;September 2021&lt;/p&gt;
&lt;p&gt;&lt;br&gt;&lt;/p&gt;</t>
  </si>
  <si>
    <t>&lt;p&gt;The layer shows each administrative area triggered based on two parameters from the 6-days GloFAS forecast on a daily basis at 10:35 CET: the return period of the forecasted flood and the probability of occurrence. The trigger will activate when GloFAS issues a forecast of at least 60% probability of occurrence of a 5 year return period flood within the next 6 days. The GloFAS flood forecast triggers except in the Traditional Areas where the False Alarm Ratio (FAR) exceeds the predetermined maximum value which is 0.5.&lt;/p&gt;
&lt;p&gt;&lt;br&gt;&lt;/p&gt;
&lt;p&gt;Source link: &lt;a target='_blank' href="https://www.globalfloods.eu/"&gt;https://www.globalfloods.eu/&lt;/a&gt;&amp;nbsp;&lt;/p&gt;
&lt;p&gt;&lt;br&gt;&lt;/p&gt;
&lt;p&gt;Latest updated: August 2022&lt;/p&gt;</t>
  </si>
  <si>
    <t>Administrative divisions that reached alert threshold, in terms of number of potential cases. &lt;br /&gt;&lt;br /&gt; See definition at: &lt;a target='_blank' href='https://rodekruis.sharepoint.com/sites/510-CRAVK-510/Gedeelde%20%20documenten/Forms/AllItems.aspx?id=%2Fsites%2F510%2DCRAVK%2D510%2FGedeelde%20%20documenten%2F%5BRD%5D%20Epidemics%20Priority%20Index%2FIBF%2Ddengue%2Fdocuments%2FIBF%5Fdengue%5Ftechnical%5Fnote%2Epdf&amp;parent=%2Fsites%2F510%2DCRAVK%2D510%2FGedeelde%20%20documenten%2F%5BRD%5D%20Epidemics%20Priority%20Index%2FIBF%2Ddengue%2Fdocuments&amp;p=true&amp;originalPath=aHR0cHM6Ly9yb2Rla3J1aXMuc2hhcmVwb2ludC5jb20vc2l0ZXMvNTEwLUNSQVZLLTUxMC9fbGF5b3V0cy8xNS9ndWVzdGFjY2Vzcy5hc3B4P2RvY2lkPTBmOTI0OWIzNWRhNGQ0YzBhOTg1YjMzMzkzZmMzODhkZiZhdXRoa2V5PUFRU0xubmFmR0YtTTJ0MUNHSWcwaGRBJmV4cGlyYXRpb249MjAyMi0wNi0xNFQyMiUzYTAwJTNhMDAuMDAwWiZydGltZT1TS016R0dzeDJVZw'&gt; link to technical documentation&lt;/a&gt;</t>
  </si>
  <si>
    <t>&lt;p&gt;The layer shows each county triggered based on two parameters from the 3-days GLOFAS forecast on a daily basis: the return period of the forecasted flood and the probability of occurrence. The trigger will activate when GloFAS issues a forecast of at least 50% probability of occurrence of a 5 year return period flood within the next 7 days. The GLOFAS flood forecast triggers except in the  manucipalities where the False Alarm Ratio (RAR) &amp;gt;0.5&lt;/p&gt;&lt;p&gt;&lt;strong&gt;Source link&lt;/strong&gt;: &lt;a target='_blank' href="https://www.globalfloods.eu/"&gt;https://www.globalfloods.eu/&lt;/a&gt;&lt;/p&gt;&lt;p&gt;&lt;strong&gt;Latest updated:&amp;nbsp;&lt;/strong&gt;September 2021&lt;/p&gt;&lt;p&gt;&lt;br&gt;&lt;/p&gt;</t>
  </si>
  <si>
    <t>This layer shows the areas (payams) in which the trigger threshold has been reached. These areas are outlined in red on the map. The threshold is defined by two parameters from the 7-days GloFAS forecast: the return period of the forecasted flood and the probability of occurrence, these are updated on a daily basis. The trigger is issued when GloFAS forecasts an occurrence with a probability of at least 60% of a 5 year return period flood in the next 7 days. The GloFAS  will not trigger in areas where the False Alarm Ratio (FAR) &amp;gt; 0.35.
&lt;p&gt;&lt;strong&gt;Alert threshold source&lt;/strong&gt;: &lt;a target='_blank' href="https://www.globalfloods.eu/"&gt;https://www.globalfloods.eu/&lt;/a&gt;&lt;/p&gt;
&lt;p&gt;&lt;strong&gt;Latest updated:&amp;nbsp;&lt;/strong&gt;September 2021&lt;/p&gt;</t>
  </si>
  <si>
    <t>This layer shows the areas (payams) in which the trigger threshold has been reached. These areas are outlined in red on the map. The threshold is defined by two parameters from the 7-days GloFAS forecast: the return period of the forecasted flood and the probability of occurrence, these are updated on a daily basis. The trigger is issued when GloFAS forecasts an occurrence with a probability of at least 60% of a 5 year return period flood in the next 7 days. The GloFAS  will not trigger in areas where the False Alarm Ratio (FAR) &amp;gt; 0.35.&lt;br&gt;&lt;br&gt;
&lt;strong&gt;Alert threshold source&lt;/strong&gt;: &lt;a target='_blank' href="https://www.globalfloods.eu/"&gt;https://www.globalfloods.eu/&lt;/a&gt;&lt;br&gt;
&lt;strong&gt;Latest updated:&amp;nbsp;&lt;/strong&gt;September 2021</t>
  </si>
  <si>
    <t>&lt;p&gt;The layer shows each province in the country with a drought risk at the end of the growing season (April), and as such determine which provinces are triggered when at least one of their districts is expected to face a +/- 6 year return period drought.&lt;/p&gt; &lt;p&gt;The drought model is to assess a drought prediction skill of the 3-month running average Ni&amp;ntilde;o 3.4 values and initiates a drought risk when there is a potential negative crop yield anomaly predicted. The model is developed based on the XGBoost algorithm tested and trained with historical ENSO: Seasonal ERSSTv5 and CHIRPS Rainfall data in relation to historical negative crop yield anomalies in April, which is used as drought impact proxy. Loss of crops, livestock loss, and child malnutrition and stunting are indicated by the ZRCS DRM working group and representatives from IFRC, PNS, and Red Cross Climate Centre (RCCC) &amp;nbsp;as targeted drought impact&lt;/p&gt;&lt;p&gt;Source links:&lt;/p&gt;&lt;ul&gt;&lt;li&gt;ENSO: Seasonal ERSSTv5 (1991-2020 base period) 3-month running average in Ni&amp;ntilde;o 3.4 (5oNorth-5oSouth) (170-120oWest)) &lt;a target='_blank' href='https://www.cpc.ncep.noaa.gov/data/indices/3mth.nino34.91-20.ascii.txt'&gt;https://www.cpc.ncep.noaa.gov/data/indices/3mth.nino34.91-20.ascii.txt&lt;/a&gt;&lt;/li&gt;&lt;li&gt;CHIRPS: Rainfall Estimates from Rain Gauge and Satellite Observations | Climate Hazards Center - UC Santa Barbara (&lt;a target='_blank' href='https://www.chc.ucsb.edu/data/chirps'&gt;https://www.chc.ucsb.edu/data/chirps&lt;/a&gt;)&amp;nbsp;&lt;/li&gt;     &lt;li&gt;Crop Yield data: Izumi, Toshichika (2019): Global dataset of historical yields v1.2 and v1.3 aligned version. PANGAEA, &lt;a target='_blank' href='https://doi.org/10.1594/PANGAEA.909132'&gt;https://doi.org/10.1594/PANGAEA.909132&lt;/a&gt;,Supplement to Iizumi, Toshichika; Sakai, T (2020): The global dataset of historical yields for major crops 1981&amp;ndash;2016. Scientific Data, 7(1), &lt;a target='_blank' href='https://doi.org/10.1038/s41597-020-0433-7'&gt;https://doi.org/10.1038/s41597-020-0433-7&lt;/a&gt;&lt;/li&gt; &lt;/ul&gt;</t>
  </si>
  <si>
    <t>&lt;p&gt;Livestock numbers cattle exists of the number of cattle multiplied with the Livestock unit (LSU): 1.0 &amp;nbsp;as reference unit to aggregate livestock from various species, which is the grazing equivalent of one adult dairy cow producing 3000 kg of milk annually, without additional concentrated foodstuffs.&lt;/p&gt; &lt;p&gt;Source Links :&lt;/p&gt; &lt;ul&gt;     &lt;li&gt;Number of cattle mentioned within the 2nd round crop- and livestock assessment report 2020/2021 season. Published: 21st of April 2021.&lt;/li&gt;     &lt;li&gt;Source assessment:&lt;br&gt;&lt;a target='_blank' data-fr-linked='true' href='https://fscluster.org/zimbabwe/document/second-round-crop-and-livestock-0'&gt;https://fscluster.org/zimbabwe/document/second-round-crop-and-livestock-0&lt;/a&gt;&lt;/li&gt;     &lt;li&gt;Source Livestock unit (LSU) &lt;a target='_blank' href='https://ec.europa.eu/eurostat/statistics-explained/index.php?title=Glossary:Livestock_unit_(LSU)'&gt;&amp;nbsp;https://ec.europa.eu/eurostat/statistics-explained/index.php?title=Glossary:Livestock_unit_(LSU)&lt;/a&gt;&lt;/li&gt; &lt;/ul&gt;</t>
  </si>
  <si>
    <t>&lt;p&gt;Number of exposed cattle is calculated by the cattle per province within the droughts alert threshold reached area currently triggered. Livestock numbers cattle exists of the number of cattle multiplied with the Livestock unit (LSU): 1.0 as reference unit, which is the grazing equivalent of one adult dairy cow producing 3000 kg of milk annually, without additional concentrated foodstuffs.&amp;nbsp;&lt;/p&gt;&lt;p&gt;Source Links :&lt;/p&gt; &lt;ul&gt;     &lt;li&gt;Number of cattle mentioned within the 2nd round crop- and livestock assessment report 2020/2021 season. Published: 21st of April 2021.&lt;/li&gt;     &lt;li&gt;Source assessment:&lt;br&gt;&lt;a target='_blank' data-fr-linked='true' href='https://fscluster.org/zimbabwe/document/second-round-crop-and-livestock-0'&gt;https://fscluster.org/zimbabwe/document/second-round-crop-and-livestock-0&lt;/a&gt;&lt;/li&gt;     &lt;li&gt;Source Livestock unit (LSU) &lt;a target='_blank' href='https://ec.europa.eu/eurostat/statistics-explained/index.php?title=Glossary:Livestock_unit_(LSU)'&gt;&amp;nbsp;https://ec.europa.eu/eurostat/statistics-explained/index.php?title=Glossary:Livestock_unit_(LSU)&lt;/a&gt;&lt;/li&gt; &lt;/ul&gt;</t>
  </si>
  <si>
    <t>The COVID-19 Risk Index is a composite index for the context of exposure, vulnerability to COVID and the capacity to anticipate, cope with and recover from the impacts of COVID-19 (a higher percentage indicates a higher risk to COVID-19). The National Society  selected the following criteria below:&lt;br /&gt;&lt;br /&gt;Exposure&lt;ul&gt;&lt;li&gt;population / km2&lt;/li&gt;&lt;/ul&gt;Vulnerability&lt;ul&gt;&lt;li&gt;% population 65+&lt;/li&gt;&lt;li&gt;% poverty incidence&lt;/li&gt;&lt;/ul&gt;Lack of Coping Capacity&lt;ul&gt;&lt;li&gt;% with no toilet facility&lt;/li&gt;&lt;li&gt;% access to safe drinking water&lt;/li&gt;&lt;li&gt;% illiterate&lt;/li&gt;&lt;li&gt;% with mobile access&lt;/li&gt;&lt;li&gt;% with internet access&lt;/li&gt;&lt;li&gt;% received remittances&lt;/li&gt;&lt;li&gt;HIV: incidence per 100&lt;/li&gt;&lt;li&gt;MALARIA: Plasmodium Falciparum incidence per 1000&lt;/li&gt;&lt;li&gt;% households which consume less than two meals per day&lt;/li&gt;&lt;li&gt;# healh facilities per person&lt;/li&gt;&lt;li&gt;% with a health facility within 5 km&lt;/li&gt;&lt;/ul&gt;&lt;br/&gt;Source link: &lt;a target='_blank' href='https://nlrc.maps.arcgis.com/apps/opsdashboard/index.html#/9ca9f0f452b04046b8594a74c31f0c3b'&gt;https://nlrc.maps.arcgis.com/apps/opsdashboard/index.html#/9ca9f0f452b04046b8594a74c31f0c3b&lt;/a&gt;.</t>
  </si>
  <si>
    <t>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target='_blank' href='http://due.esrin.esa.int/page_globcover.php'&gt;http://due.esrin.esa.int/page_globcover.php&lt;/a&gt;. Year: 2010</t>
  </si>
  <si>
    <t>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Zimbabwe: © ESA 2010 and UCLouvain. Accompanied by a link to our ESA DUE GlobCover website: &lt;a target='_blank' href='http://due.esrin.esa.int/page_globcover.php'&gt;http://due.esrin.esa.int/page_globcover.php&lt;/a&gt;. Year: 2010</t>
  </si>
  <si>
    <t>This layer represents a selection of dams, and their associated reservoirs in Zimbabwe. The selection is made, based on the  Zimbabwe National Water Authority (ZINWA).&lt;br /&gt;&lt;br /&gt;Source Link Zimbabwe:&lt;ul&gt;&lt;li&gt;&lt;a target='_blank' href='https://www.zinwa.co.zw/dam-levels/'&gt;https://www.zinwa.co.zw/dam-levels/&lt;/a&gt;&lt;/li&gt;&lt;/ul&gt;</t>
  </si>
  <si>
    <t>Number of dengue cases per administrative division per year. &lt;br /&gt;&lt;br /&gt;Source: &lt;a target='_blank' href='https://doh.gov.ph/statistics'&gt;https://doh.gov.ph/statistics/&lt;/a&gt;</t>
  </si>
  <si>
    <t>Number of dengue cases per 10.000.000 people per administrative division per year. &lt;br /&gt;&lt;br /&gt;Source: &lt;a target='_blank' href='https://doh.gov.ph/statistics'&gt;https://doh.gov.ph/statistics/&lt;/a&gt;</t>
  </si>
  <si>
    <t>&lt;p&gt;The Drought Phase Condition identifies a combined analysis from four indicator groups (biophysical, production, access, and utilization type of indicators) that determine the particular drought phase that helps to guide the most appropriate response for that stage in the drought cycle. The drought phase classification is expressed into four drought classess.&amp;nbsp;&lt;/p&gt;
&lt;ul&gt;
    &lt;li&gt;Normal: Environmental indicators show no unusual fluctuation&amp;nbsp;&lt;/li&gt;
    &lt;li&gt;Alert: environmental indicators fluctuate outside expected seasonal ranges&amp;nbsp;&lt;/li&gt;
    &lt;li&gt;Alarm: Environmental and production indicators fluctuate outside seasonal ranges&lt;/li&gt;
    &lt;li&gt;Recovery: Environmental indicators return to seasonal norms&amp;nbsp;&lt;/li&gt;
&lt;/ul&gt;
&lt;p&gt;&lt;strong&gt;Source link:&lt;/strong&gt; National monthly drought update published by the National Drought Management Authority (NDM) &lt;a target='_blank' href="https://www.ndma.go.ke/index.php/resource-center/national-drought-bulletin"&gt;https://www.ndma.go.ke/index.php/resource-center/national-drought-bulletin&lt;/a&gt;&lt;/p&gt;
&lt;p&gt;Field monitors collect data in a number of sentinel sites across 23 arid and semi-arid counties. This collected data is complemented by information from other sources, such as Household data collection, community key informants questionnaires, observations, and additional satellite data. For all indicators, the current value is compared with the long-term average for the time of year in order to establish whether it falls within seasonal norms&lt;/p&gt;
&lt;p&gt;&lt;strong&gt;Latest updated:&lt;/strong&gt; month, year&lt;/p&gt;
&lt;p&gt;&lt;br&gt;&lt;/p&gt;</t>
  </si>
  <si>
    <t>Percentage of people living in female headed households.&lt;br /&gt;&lt;br /&gt;Source Data: &lt;a target='_blank' href='https://unstats.un.org/unsd/demographic/sources/census/wphc/Uganda/UGA-2016-05-23.pdf'&gt;https://unstats.un.org/unsd/demographic/sources/census/wphc/Uganda/UGA-2016-05-23.pdf.&lt;/a&gt; Year: 2014.</t>
  </si>
  <si>
    <t>&lt;p&gt;The flood extent layer indicates the inundated area of recurring floods within a return period depending on the EAP (for example 10-years) based on a global hydrological model.&lt;br&gt;&lt;br&gt;Source link: Flood hazard map of the World - 10-year return period. European Commission, Joint Research Centre (JRC). 2016. &lt;a target='_blank' href="https://data.jrc.ec.europa.eu/dataset/jrc-floods-floodmapgl_rp10y-tif"&gt;Flood hazard map of the World - 10-year return period - European Commission (europa.eu)&lt;/a&gt;.&lt;/p&gt;</t>
  </si>
  <si>
    <t>Flood susceptibility identifies the most vulnerable areas based on physical characteristics that determine the propensity for flooding” (Vojtek and Vojtekova, 2019). The mapping of flood susceptible areas involves the analysis of multiple criteria for different characteristics of the region that collectively contribute to the likelihood of floods.&lt;br/&gt;&lt;br/&gt;Nine influencing parameters based on a variety of satellite imagery and spatial datasets are the input factors of the model, such as topographical (Elevation model, Slope), physical (Land cover, Hydrological soil group) and hydrological properties (Height Above Nearest Drainage, Distance from Nearest Drainage, Topographic Wetness Index Slope, Rain intensity, Rain duration). Set of weights based on expert knowledge (The Analytical Hierarchical Process) from REACH (2019) was adapted in this analysis.&lt;br/&gt;&lt;br/&gt;&lt;strong&gt;LEGEND:&lt;/strong&gt; There are 4 classes of flood susceptibility. The higher the flood susceptibility, the darker blue the color.&lt;br/&gt;&lt;br/&gt;SOURCES:&lt;ul&gt;&lt;li&gt;REACH. Yemen Flood Susceptibility. 2019. &lt;a target='_blank' href='https://reliefweb.int/sites/reliefweb.int/files/resources/REACH_YEM_MethodologyNote_HVA_FloodSusceptibility_01APR2020_EN_V2.pdf'&gt;https://reliefweb.int/sites/reliefweb.int/files/resources/REACH_YEM_MethodologyNote_HVA_FloodSusceptibility_01APR2020_EN_V2.pdf&lt;/a&gt;&lt;/li&gt;&lt;li&gt;Vojtek, M.; Vojteková, J. Flood Susceptibility Mapping on a National Scale in Slovakia Using the Analytical Hierarchy Process. Water 2019, 11, 364. &lt;a target='_blank' href='https://doi.org/10.3390/w11020364'&gt;https://doi.org/10.3390/w11020364&lt;/a&gt;&lt;/li&gt;&lt;/ul&gt;</t>
  </si>
  <si>
    <t>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target='_blank' href='http://due.esrin.esa.int/page_globcover.php'&gt;http://due.esrin.esa.int/page_globcover.php&lt;/a&gt;. Year: 2010</t>
  </si>
  <si>
    <t>&lt;p&gt;The land use classes are based on GLOBCOVER Land Cover Classifications.&lt;/p&gt;
&lt;p&gt;Combined grassland; consists of two land-use types.&lt;/p&gt;
&lt;ol&gt;
    &lt;li&gt;Mosaic forest or shrubland - 50-70% (forest/shrubland &amp;amp; 20-50% grassland&lt;/li&gt;
    &lt;li&gt;Mosaic grassland - 50-70% grassland &amp;amp; 20-50% forest or shrubland&lt;/li&gt;
&lt;/ol&gt;
&lt;p&gt;&lt;strong&gt;Source link&lt;/strong&gt;: &amp;copy; ESA 2010 and UCLouvain. Accompanied by a link to our ESA DUE GlobCover website: &lt;a target='_blank' href="http://due.esrin.esa.int/page_globcover.php"&gt;http://due.esrin.esa.int/page_globcover.php&lt;/a&gt;.&amp;nbsp;&lt;/p&gt;
&lt;p&gt;&lt;strong&gt;Latest updated: &lt;/strong&gt;2010&lt;/p&gt;</t>
  </si>
  <si>
    <t>Health facilities by type and location. Health facility types &lt;strong&gt;hospital&lt;/strong&gt; and &lt;strong&gt;clinic&lt;/strong&gt; are shown with different markers. Other types are omitted and rare in the data.&lt;br /&gt;&lt;br /&gt;Source: &lt;a target='_blank' href='https://healthsites.io/'&gt;https://healthsites.io/&lt;a/&gt;</t>
  </si>
  <si>
    <t>&lt;p&gt;Number of health facilities by type and location, health facility types; hospital and doctors&lt;/p&gt;
&lt;p&gt;&lt;strong&gt;Source link&lt;/strong&gt;: &lt;a target='_blank' href="https://healthsites.io/"&gt;https://healthsites.io/&lt;/a&gt;&lt;/p&gt;</t>
  </si>
  <si>
    <t>Health facilities by type and location. Health facility types 
&lt;strong&gt;hospital&lt;/strong&gt; and 
&lt;strong&gt;clinic&lt;/strong&gt; are shown with different markers. Other types are omitted and rare in the data.
&lt;br /&gt;
&lt;br /&gt;Source: 
&lt;a target='_blank' href='https://healthsites.io/'&gt;https://healthsites.io/&lt;/a&gt;</t>
  </si>
  <si>
    <t>IPC long forecast: Most likely food security outcomes -  the medium-term projection &lt;a target='_blank' href='https://fews.net/IPC'&gt;https://fews.net/IPC&lt;/a&gt;</t>
  </si>
  <si>
    <t>IPC short forecast: Most likely food security outcomes - the near-term projection  &lt;a target='_blank' href='https://fews.net/IPC'&gt;https://fews.net/IPC&lt;/a&gt;</t>
  </si>
  <si>
    <t>&lt;p&gt;Livestock body condition is one of the indicators monitored within the drought early warning system of NDMA as part of the production type of indicator. This layer presents the livestock body condition expressed as a score to describe the relative fatness of the herd. The score is ranging from extremely thin to extremely obese on a nine-point scale. The areas that are evaluated are the backbone, ribs, hips, pin bones, tailhead, and brisket&lt;/p&gt;
&lt;p&gt;&lt;br&gt;&lt;/p&gt;
&lt;p&gt;Source link: National monthly Drought Update published by the National Drought Management Authority (NDMA) &lt;a target='_blank' href="https://www.ndma.go.ke/index.php/resource-center/national-drought-bulletin"&gt;https://www.ndma.go.ke/index.php/resource-center/national-drought-bulletin&lt;/a&gt;&amp;nbsp;&lt;/p&gt;
&lt;p&gt;Latest updated: every month&lt;/p&gt;</t>
  </si>
  <si>
    <t>Malaria risk:Spatial limits of Plasmodium vivax malaria transmission (0-none 2- high)  &lt;a target='_blank' href='https://malariaatlas.org/'&gt;https://malariaatlas.org/&lt;/a&gt;</t>
  </si>
  <si>
    <t>Malaria suitability:Temperature suitability index for Plasmodium vivax transmission, 2010 &lt;a target='_blank' href='https://malariaatlas.org/research-project/accessibility-to-healthcare/'&gt;https://malariaatlas.org/research-project/accessibility-to-healthcare/&lt;/a&gt;</t>
  </si>
  <si>
    <t>Access to Health with vehicle: Estimated travel time (minutes) to the nearest healthcare facility, with motorized vehicle &lt;a target='_blank' href='https://malariaatlas.org/research-project/accessibility-to-healthcare/'&gt;https://malariaatlas.org/research-project/accessibility-to-healthcare/&lt;/a&gt;</t>
  </si>
  <si>
    <t>The population data comes from the following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t>
  </si>
  <si>
    <t>The population data comes from the following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t>
  </si>
  <si>
    <t>This layer shows the population’s location in the country, visualised in grey on the map.&lt;br&gt;&lt;br&gt;&lt;strong&gt;Population data source&lt;/strong&gt;: WorldPop (&lt;a target='_blank' href='https://www.worldpop.org/'&gt;https://www.worldpop.org/&lt;/a&gt; - School of Geography and Environmental Science, University of Southampton; Department of Geography and Geosciences, University of Louisville; Departement de Geographie, Universite de Namur) and Center for International Earth Science Information Network (CIESIN), Columbia University (2018).</t>
  </si>
  <si>
    <t>&lt;p&gt;The population data comes from the following source: Worldpop data:&amp;nbsp;&lt;a target='_blank' href='https://www.worldpop.org/geodata/'&gt;https://www.worldpop.org/geodata/&lt;/a&gt;&lt;/p&gt; &lt;p&gt;Accessed 07-2020 The mapping approach is Pezzulo, C., Hornby, G., Sorichetta, A. et al. Sub-national mapping of population pyramids and dependency ratios in Africa and Asia. Sci Data 4, 170089 (2017). &lt;a target='_blank' href='https://doi.org/10.1038/sdata.2017.89'&gt;https://doi.org/10.1038/sdata.2017.89&lt;/a&gt;&lt;/p&gt;&lt;p&gt;&lt;br&gt;&lt;/p&gt;</t>
  </si>
  <si>
    <t>Number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/&gt;Source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t>
  </si>
  <si>
    <t>Number of people exposed is calculated by the population living within the districts currently triggered. The number of people data is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t>
  </si>
  <si>
    <t>&lt;p&gt;Number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
&lt;p&gt;&lt;br&gt;&lt;/p&gt;</t>
  </si>
  <si>
    <t>&lt;p&gt;Number of people exposed is calculated by the population living in the flood extent area within the administrative areas currently triggered. The number of people and the flood extent are derived from the below sources.&lt;/p&gt;
&lt;p&gt;&lt;strong&gt;Source link:&lt;/strong&gt;&lt;/p&gt;
&lt;ul&gt;
    &lt;li&gt;Source (Population Data): peanutButter: An R package to produce rapid-response gridded population estimates from building footprints, version 1.0.0 version 1.0.0. Accessed 15-08-2022. WorldPop, University of Southampton. 2021. &amp;nbsp;&lt;a target='_blank' href="https://apps.worldpop.org/peanutButter/"&gt;https://apps.worldpop.org/peanutButter/&lt;/a&gt;&lt;/li&gt;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
&lt;p&gt;&lt;br&gt;&lt;/p&gt;</t>
  </si>
  <si>
    <t>&lt;p&gt;Number of people exposed is calculated by the population living in the flood extent area within the manucipality currently triggered. The number of people and the flood extent are derived from the below sources.&lt;/p&gt;&lt;p&gt;&lt;strong&gt;Source link:&lt;/strong&gt;&lt;/p&gt;&lt;ul&gt;&lt;li&gt;Source (Population Data):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href="https://www.ciesin.columbia.edu/data/hrsl/"&gt;https://www.ciesin.columbia.edu/data/hrsl/&lt;/a&gt;&lt;/li&gt;&lt;li&gt;Source Flood Extent: The flood extent maps are generated by the National Operational Assesment of Hazards(NOAH) project.&lt;a target='_blank' href='https://noah.up.edu.ph/'&gt;https://noah.up.edu.ph/&lt;/a&gt;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it.&lt;/li&gt;&lt;/ul&gt;&lt;p&gt;&lt;br&gt;&lt;/p&gt;</t>
  </si>
  <si>
    <t>This layer shows the exposed population by number in the triggered areas, It is visualised in shades of purple that are represented in the legend on the bottom left corner of the map when the layer is selected. The number of people exposed reflects the number of people living in the potential flood extent of the triggered selected area.&lt;br&gt;&lt;br&gt;
&lt;strong&gt;Population data source&lt;/strong&gt;: WorldPop (&lt;a target='_blank' href='www.worldpop.org'&gt;www.worldpop.org&lt;/a&gt; - School of Geography and Environmental Science, University of Southampton; Department of Geography and Geosciences, University of Louisville; Departement de Geographie, Universite de Namur) and Center for International Earth Science Information Network (CIESIN), Columbia University (2018).&lt;br&gt;
&lt;strong&gt;Flood extent source&lt;/strong&gt;: The flood extent maps compare six global flood hazard models and one local model. These models are CaMa-UT [Yamazaki D 2011], GLOFRIS [Winsemius H 2013], ECMWF [Pappenberge 2012], JRC [Dottori 2016], SSBN [Sampson 2015], CIMA-UNEP [UNISDR 2015] and local model ATKINS[2012].</t>
  </si>
  <si>
    <t>Percentage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/&gt;Source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t>
  </si>
  <si>
    <t>Percentage of people exposed is calculated by the population living in within the districts currently triggered. The number of people was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t>
  </si>
  <si>
    <t>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t>
  </si>
  <si>
    <t>&lt;p&gt;The percentage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t>
  </si>
  <si>
    <t>&lt;p&gt;The percentage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peanutButter: An R package to produce rapid-response gridded population estimates from building footprints, version 1.0.0 version 1.0.0. Accessed 15-08-2022. WorldPop, University of Southampton. 2021. &amp;nbsp;&lt;a target='_blank' href="https://apps.worldpop.org/peanutButter/"&gt;https://apps.worldpop.org/peanutButter/&lt;/a&gt;&lt;/li&gt;
    &lt;li&gt;Source (Flood Extent): Flood hazard map of the World - 10-year return period. European Commission, Joint Research Centre (JRC). 2016. &lt;a target='_blank' href="https://data.jrc.ec.europa.eu/dataset/jrc-floods-floodmapgl_rp10y-tif"&gt;Flood hazard map of the World - 10-year return period - European Commission (europa.eu)&lt;/a&gt;.&lt;/li&gt;
&lt;/ul&gt;</t>
  </si>
  <si>
    <t>&lt;p&gt;The percentage of people exposed is calculated by the population living in the flood extent area within the manucipality currently triggered. The number of people and the flood extent are derived from the below sources.&lt;/p&gt;
&lt;p&gt;&lt;strong&gt;Source link:&lt;/strong&gt;&lt;/p&gt;&lt;ul&gt;&lt;li&gt;Source (Population Data):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href="https://www.ciesin.columbia.edu/data/hrsl/"&gt;https://www.ciesin.columbia.edu/data/hrsl/&lt;/a&gt;&lt;/li&gt;&lt;li&gt;Source Flood Extent: The flood extent maps are generated by the National Operational Assesment of Hazards(NOAH) project.&lt;a target='_blank' href='https://noah.up.edu.ph/'&gt;https://noah.up.edu.ph/&lt;/a&gt;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it.&lt;/li&gt;&lt;/ul&gt;&lt;p&gt;&lt;br&gt;&lt;/p&gt;</t>
  </si>
  <si>
    <t>This layer shows the exposed population by percentage in the triggered areas, It is visualised in shades of purple that are represented in the legend on the bottom left corner of the map when the layer is selected. The percentage of people exposed is the proportion of the exposed population  In the triggered area out of the total population of the triggered area.&lt;br&gt;&lt;br&gt;
&lt;strong&gt;Population data source&lt;/strong&gt;: WorldPop (&lt;a target='_blank' href='www.worldpop.org'&gt;www.worldpop.org&lt;/a&gt; - School of Geography and Environmental Science, University of Southampton; Department of Geography and Geosciences, University of Louisville; Departement de Geographie, Universite de Namur) and Center for International Earth Science Information Network (CIESIN), Columbia University (2018).&lt;br&gt;
&lt;strong&gt;Flood extent source&lt;/strong&gt;: The flood extent maps compare six global flood hazard models and one local model. These models are CaMa-UT [Yamazaki D 2011], GLOFRIS [Winsemius H 2013], ECMWF [Pappenberge 2012], JRC [Dottori 2016], SSBN [Sampson 2015], CIMA-UNEP [UNISDR 2015] and local model ATKINS[2012].</t>
  </si>
  <si>
    <t>Percentage of people over 65 years of age. &lt;br /&gt;&lt;br /&gt;Source demographic data: &lt;a target='_blank' href='https://data.humdata.org/dataset/philippines-pre-disaster-indicators'&gt;https://data.humdata.org/dataset/philippines-pre-disaster-indicators/&lt;/a&gt;</t>
  </si>
  <si>
    <t>Percentage of people over 65 years old.&lt;br /&gt;&lt;br /&gt;Source Data: &lt;a target='_blank' href='https://unstats.un.org/unsd/demographic/sources/census/wphc/Uganda/UGA-2016-05-23.pdf'&gt;https://unstats.un.org/unsd/demographic/sources/census/wphc/Uganda/UGA-2016-05-23.pdf.&lt;/a&gt; Year: 2014.</t>
  </si>
  <si>
    <t>Under age: vulnerable population group Ethiopia: High Resolution Population Density Maps + Demographic Estimates.&lt;br /&gt;&lt;br /&gt;Source Data: &lt;a target='_blank' href='https://data.humdata.org/dataset/ethiopia-high-resolution-population-density-maps-demographic-estimates'&gt;https://data.humdata.org/dataset/ethiopia-high-resolution-population-density-maps-demographic-estimates&lt;/a&gt;</t>
  </si>
  <si>
    <t>Percentage of people under 8 years old.&lt;br /&gt;&lt;br /&gt;Source Data: &lt;a target='_blank' href='https://unstats.un.org/unsd/demographic/sources/census/wphc/Uganda/UGA-2016-05-23.pdf'&gt;https://unstats.un.org/unsd/demographic/sources/census/wphc/Uganda/UGA-2016-05-23.pdf.&lt;/a&gt; Year: 2014.</t>
  </si>
  <si>
    <t>Percentage of people under 9 years of age. &lt;br /&gt;&lt;br /&gt;Source demographic data: &lt;a target='_blank' href='https://data.humdata.org/dataset/philippines-pre-disaster-indicators'&gt;https://data.humdata.org/dataset/philippines-pre-disaster-indicators/&lt;/a&gt;</t>
  </si>
  <si>
    <t>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t>
  </si>
  <si>
    <t>This layer shows the total population in the triggered areas, It is visualised in shades of purple that are represented in the legend on the bottom left corner of the map when the layer is selected.The population data is aggregated from the administrative areas.&lt;br&gt;&lt;br&gt; &lt;strong&gt;Population data source&lt;/strong&gt;: WorldPop (&lt;a target='_blank' href='www.worldpop.org'&gt;www.worldpop.org&lt;/a&gt; - School of Geography and Environmental Science, University of Southampton; Department of Geography and Geosciences, University of Louisville; Departement de Geographie, Universite de Namur) and Center for International Earth Science Information Network (CIESIN), Columbia University (2018).</t>
  </si>
  <si>
    <t>The rainfall map layer indicates the seasonal forecasting rainfall data for the floods within a return period depending on the EAP (for example 20-years) based on a global hydrological model.&lt;br /&gt;&lt;br /&gt;For the legend see &lt;a target='_blank' href='https://www.icpac.net/seasonal-forecast/'&gt;https://www.icpac.net/seasonal-forecast/&lt;/a&gt;&lt;br /&gt;&lt;br /&gt;Source link: The flood extent maps compare six global flood hazard models and one local model. These models are CaMa-UT [Yamazaki D 2011], GLOFRIS [Winsemius H 2013], ECMWF [Pappenberge 2012], JRC [Dottori 2016], SSBN [Sampson 2015], CIMA-UNEP [UNISDR 2015] and local model ATKINS[2012].</t>
  </si>
  <si>
    <t xml:space="preserve"> The rice area map are absed on Philippine Rice Information System (PRISM) data.
&lt;br /&gt;
&lt;br /&gt;Source Link: PRISM website: 
&lt;a target='_blank' href='https://prism.philrice.gov.ph/dataproducts/'&gt;https://prism.philrice.gov.ph/dataproducts/&lt;/a&gt; This data is based on the Philippine Rice Information System (PRISM) project which primarily aims to establish a nationwide information system on rice that provide information on rice areas and yield at a particular location and time, and information on factors that are affecting the yield. </t>
  </si>
  <si>
    <t>Number of exposed small ruminants (sheep and goats) is calculated by the small ruminants per province within the droughts alert threshold reached area currently triggered. Livestock numbers small ruminants exists of the number of small ruminants multiplied with the Livestock unit (LSU): 0.1 to aggregate livestock from various species  (as reference unit 1.0, which is the grazing equivalent of one adult dairy cow producing 3000 kg of milk annually, without additional concentrated foodstuffs).&lt;br/&gt;
&lt;br/&gt;
&lt;b&gt;Source Links:&lt;/b&gt;&lt;br/&gt;
Number of small ruminants (sheep and goats) mentioned within the 2nd round crop- and livestock assessment report 2020/2021 season. Published: 21st of April 2021
Source assessment:
&lt;a target='_blank' href='https://fscluster.org/zimbabwe/document/second-round-crop-and-livestock-0'&gt;https://fscluster.org/zimbabwe/document/second-round-crop-and-livestock-0&lt;/a&gt;.</t>
  </si>
  <si>
    <t>Predicted travel time (minutes) to nearest city &lt;a target='_blank' href='https://malariaatlas.org/research-project/accessibility-to-healthcare/'&gt;https://malariaatlas.org/research-project/accessibility-to-healthcare/&lt;/a&gt;</t>
  </si>
  <si>
    <t>&lt;p&gt;The Vegetation condition  is one of the indicators monitored within the drought early warning system of NDMA as part of the biophysical type of indicator.This layer presents the Vegetation Condition Index VCI3M (3-month averaged VCI) as off . The VCI values return a drought category presented below with the corresponding thresholds.&amp;nbsp;&lt;/p&gt;
&lt;ul&gt;
    &lt;li&gt;&amp;gt;= 50 &amp;nbsp; &amp;nbsp; &amp;nbsp; &amp;nbsp; &amp;nbsp; &amp;nbsp;Vegetation greenness above normal&amp;nbsp;&lt;/li&gt;
    &lt;li&gt;&amp;gt;= 35 - &amp;lt;50 &amp;nbsp;Normal vegetation greenness&lt;/li&gt;
    &lt;li&gt;&amp;gt;=20 - &amp;lt;35 &amp;nbsp; Moderate vegetation deficit&amp;nbsp;&lt;/li&gt;
    &lt;li&gt;&amp;gt;=10 - &amp;lt;20 &amp;nbsp; Severe vegetation deficit&amp;nbsp;&lt;/li&gt;
    &lt;li&gt;&amp;lt;10 &amp;nbsp; &amp;nbsp; &amp;nbsp; &amp;nbsp; &amp;nbsp; &amp;nbsp; &amp;nbsp; Extreme vegetation deficit&lt;/li&gt;
&lt;/ul&gt;
&lt;p&gt;Once the VCI3M goes below a threshold of 35, the NDMA triggers a rapid food security assessment and has access to the National Drought Contingency Fund in order to implement its preparedness strategies and contingency plans.&amp;nbsp;&lt;/p&gt;
&lt;p&gt;&lt;strong&gt;Source Link:&lt;/strong&gt; National monthly Drought Update published by the National Drought Management Authority (NDMA) &lt;a target='_blank' href="https://www.ndma.go.ke/index.php/resource-center/national-drought-bulletin"&gt;https://www.ndma.go.ke/index.php/resource-center/national-drought-bulletin&lt;/a&gt;&lt;/p&gt;
&lt;p&gt;&lt;strong&gt;Latest updated:&lt;/strong&gt; month, year&lt;/p&gt;</t>
  </si>
  <si>
    <t>Pantawid Pamilya Beneficiary_Households by Municipality. Data source DSWD, NATIONAL HOUSEHOLD TARGETING OFFICE. 
&lt;br /&gt;
&lt;br /&gt;Source Link: HDX : 
&lt;a target='_blank' href='https://data.humdata.org/showcase/philippines-pre-disaster-indicators-dashboard'&gt;https://data.humdata.org/showcase/philippines-pre-disaster-indicators-dashboard&lt;/a&gt; This dataset has been generated by combining PSGC and 4Ps data from DSWD
Ongoing (updated regularly)</t>
  </si>
  <si>
    <t>Roof and Wall types by Municipality. Data source DSWD, NATIONAL HOUSEHOLD TARGETING OFFICE. 
&lt;br /&gt;
&lt;br /&gt;Source Link: HDX : 
&lt;a target='_blank' href='https://data.humdata.org/showcase/philippines-pre-disaster-indicators-dashboard'&gt;https://data.humdata.org/showcase/philippines-pre-disaster-indicators-dashboard&lt;/a&gt; This dataset has been generated by combining PSGC and 4Ps data from DSWD
Ongoing (updated regularly)</t>
  </si>
  <si>
    <t>&lt;a target='_blank' href='https://data.humdata.org/showcase/philippines-pre-disaster-indicators-dashboard'&gt;https://data.humdata.org/showcase/philippines-pre-disaster-indicators-dashboard&lt;/a&gt; This dataset has been generated by combining PSGC and 4Ps data from DSWD.</t>
  </si>
  <si>
    <t>Percentage of households with permanent wall materials; percentage of buildings with (partly) concrete or brick walls.&lt;br /&gt;&lt;br /&gt;Source link: &lt;a target='_blank' href='https://unstats.un.org/unsd/demographic/sources/census/wphc/Uganda/UGA-2016-05-23.pdf'&gt;https://unstats.un.org/unsd/demographic/sources/census/wphc/Uganda/UGA-2016-05-23.pdf.&lt;/a&gt; Year: 2014.</t>
  </si>
  <si>
    <t>Number and location of functioning waterpoints accessible for people (Borehole, Protected Spring, Protected Shallow Well, Rainwater Harvesting, Sand or Sub-surface Dam, Spring, Surface Water, Undefined Shallow Well, Undefined Well, Unprotected Shallow Well).&lt;br /&gt;&lt;br /&gt;Source: &lt;a target='_blank' href='https://www.waterpointdata.org/water-point-data'&gt;https://www.waterpointdata.org/water-point-data&lt;/a&gt;</t>
  </si>
  <si>
    <t>Number and location of functioning waterpoints accessible for people (Borehole, Protected Spring, Protected Shallow Well, Rainwater Harvesting, Sand or Sub-surface Dam, Spring, Surface Water, Undefined Shallow Well, Undefined Well, Unprotected Shallow Well).&lt;br /&gt;&lt;br /&gt;Source Link: &lt;a target='_blank' href='https://www.waterpointdata.org/water-point-data'&gt;https://www.waterpointdata.org/water-point-data&lt;/a&gt;</t>
  </si>
  <si>
    <t>This layer shows the locations of the Global Flood Awareness System (GloFAS) stations. These stations are shown as drop pins with a trigger hazard icon on the map. The drop pins can be shown in &lt;strong&gt;navy&lt;/strong&gt; for below threshold or &lt;strong&gt;purple&lt;/strong&gt; for above threshold depending on the level of river discharge measured.&lt;br&gt;The GloFAS forecast is used for the trigger. These forecasts are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75%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target='_blank' href='https://www.globalfloods.eu/'&gt;https://www.globalfloods.eu/&lt;/a&gt;</t>
  </si>
  <si>
    <t>This layer shows the locations of the Global Flood Awareness System (GloFAS) stations. These stations are shown as drop pins with a trigger hazard icon on the map. The drop pins can be shown in &lt;strong&gt;navy&lt;/strong&gt; for below threshold or &lt;strong&gt;purple&lt;/strong&gt; for above threshold depending on the level of river discharge measured.&lt;br&gt;The GloFAS forecast is used for the trigger. These forecasts are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85%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target='_blank' href='https://www.globalfloods.eu/'&gt;https://www.globalfloods.eu/&lt;/a&gt;</t>
  </si>
  <si>
    <t>This layer shows the locations of the Global Flood Awareness System (GloFAS) stations. These stations are shown as drop pins with a trigger hazard icon on the map. The drop pins can be shown in &lt;strong&gt;navy&lt;/strong&gt; for below threshold or &lt;strong&gt;purple&lt;/strong&gt; for above threshold depending on the level of river discharge measured.&lt;br&gt;The GloFAS forecast is used for the trigger. These forecasts are often used by the National Governmental Meteorological Services.&lt;br /&gt;&lt;br /&gt;GloFAS version 3.1 is a global integrated hydro-meteorological forecast- and monitoring system that delivers global ensemble river discharge forecasts (limited up to 6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target='_blank' href='https://www.globalfloods.eu/'&gt;https://www.globalfloods.eu/&lt;/a&gt;</t>
  </si>
  <si>
    <t>This layer shows the locations of the Global Flood Awareness System (GloFAS) stations. These stations are shown as drop pins with a trigger hazard icon on the map. The drop pins can be shown in &lt;strong&gt;navy&lt;/strong&gt; for below threshold or &lt;strong&gt;purple&lt;/strong&gt; for above threshold depending on the level of river discharge measured.&lt;br&gt;The GloFAS forecast is used for the trigger. These forecasts are often used by the National Governmental Meteorological Services.&lt;br /&gt;&lt;br /&gt;GloFAS version 3.1 is a global integrated hydro-meteorological forecast- and monitoring system that delivers global ensemble river discharge forecasts (limited up to 3 days ahead in this layer) for the large river basins. The GloFAS 3.1 is based on the LISFLOOD hydrological model.&lt;br /&gt;&lt;br /&gt;Methodology presenting the GloFAS probability levels: Methodology presenting the GloFAS probability levels: The ECMWF-ENS meteorological forecast data contains a 51-member ensemble. The 70%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target='_blank' href='https://www.globalfloods.eu/'&gt;https://www.globalfloods.eu/&lt;/a&gt;</t>
  </si>
  <si>
    <t>This layer shows the locations of the Global Flood Awareness System (GloFAS) stations. These stations are shown as drop pins with a trigger hazard icon on the map. The drop pins can be shown in &lt;strong&gt;navy&lt;/strong&gt; for below threshold or &lt;strong&gt;purple&lt;/strong&gt; for above threshold depending on the level of river discharge measured.&lt;br&gt;The GloFAS forecast is used for the trigger. These forecasts are often used by the National Governmental Meteorological Services.&lt;br&gt;&lt;br&gt;GloFAS version 3.1 is a global integrated hydro-meteorological forecast and monitoring system that delivers global ensemble river discharge forecasts (limited up to 3 days ahead in this layer) for the large river basins. The GloFAS 3.1 is based on the LISFLOOD hydrological model.&lt;br&gt;&lt;br&gt;The methodology presenting the GloFAS probability levels: The ECMWF-ENS meteorological forecast data contains a 51-member ensemble. The 60% trigger-threshold discharge levels is presented as the 'trigger-alert' levels agreed on in the EAP. The probability is the percentage of the 51 ensemble members that predicts that the discharge is above the threshold. The administrative areas in the corresponding country are mapped to specific GloFAS Stations, and as such they determine which areas are triggered when the stations reach /exceed the trigger threshold value (for more information see the EAP in ‘about trigger’).&lt;br&gt;&lt;br&gt;&lt;strong&gt;Glofas stations source&lt;/strong&gt;: &lt;a target='_blank' href=‘https://www.globalfloods.eu/'&gt;https://www.globalfloods.eu/&lt;/a&gt;</t>
  </si>
  <si>
    <t>This layer shows the locations of the Global Flood Awareness System (GloFAS) stations. These stations are shown as drop pins with a trigger hazard icon on the map. The drop pins can be shown in &lt;strong&gt;navy&lt;/strong&gt; for below threshold or &lt;strong&gt;purple&lt;/strong&gt; for above threshold depending on the level of river discharge measured.&lt;br&gt;The GloFAS forecast is used for the trigger. These forecasts are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target='_blank' href='https://www.globalfloods.eu/'&gt;https://www.globalfloods.eu/&lt;/a&gt;</t>
  </si>
  <si>
    <t>This layer shows the locations of the Global Flood Awareness System (GloFAS) stations. These stations are shown as drop pins with a trigger hazard icon on the map. The drop pins can be shown in &lt;strong&gt;navy&lt;/strong&gt; for below threshold, &lt;strong&gt;yellow&lt;/strong&gt; (minimal risk), &lt;strong&gt;orange&lt;/strong&gt; (medium risk) and &lt;strong&gt;purple&lt;/strong&gt; (above threshold - trigger) depending on the level of river discharge measured.&lt;br&gt;The GloFAS forecast is used for the trigger. These forecasts are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target='_blank' href='https://www.globalfloods.eu/'&gt;https://www.globalfloods.eu/&lt;/a&gt;</t>
  </si>
  <si>
    <t>vulnerability_index</t>
  </si>
  <si>
    <t>flash-floods</t>
  </si>
  <si>
    <t>Rainfall forecast based on NMA/ICPAC will be used as the primary trigger mechanism before the start of the season. This trigger will provide information with a lead time of up to 1 months. The trigger values for this trigger are for more than 50% of the geographical area of a zone(Admin level 2) a Drier than normal conditions(SPI3&lt; -1) are predicted based on the 1 month Standard precipitation index (SPI3). The SPI3 values will be based on seasonal rainfall forecast issued by NMA/ICPAC. In addition to the above requirement the probability of below normal rain should be at 45% based on probabilistic forecast information provided by NMA/ICPAC.</t>
  </si>
  <si>
    <t>The ERCS will act based on the developed trigger table when the Global Floods awareness system forecast indicates a level of river discharge greater or equal to a level of 10 years return period with a probability of at least 75% forecast uncertainty within 7 days lead time period.</t>
  </si>
  <si>
    <t>Egyptian RCS can respond accordingly to their EAP/ SOP when the rainfall forecast from Global Forecast System for the lead times of 3- or 5- or 7 days exceeds the defined thresholds, which will be anticipated to occur in some regions of Egypt. The defined threshold corresponds to a 5-year return period heavy rainfall event.</t>
  </si>
  <si>
    <t>URCS will activate this EAP when GloFAS issues a forecast of at least &lt;b&gt;60% probability&lt;/b&gt; (based on the different ensemble runs) &lt;b&gt;of a 5-year return period&lt;/b&gt; flood occurring in flood prone districts, which will be anticipated to affect &lt;b&gt;more than 1,000hh&lt;/b&gt;. The EAP will be triggered with a &lt;b&gt;lead time of 7 days&lt;/b&gt; and a FAR of &lt;b&gt;not more than 0.5.&lt;/b&gt;</t>
  </si>
  <si>
    <t>The trigger is activated if the daily issued GLOFAS forecast reports a water discharge that exceeds the threshold corresponding to a 10y return period flood in one or more GLOFAS stations. The EAP will be triggered with a lead time of 7 days.</t>
  </si>
  <si>
    <t>This layer represents the cropland. It is visualised in yellow on the map.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/&gt;Cropland source: © ESA 2010 and UCLouvain. Accompanied by a link to our ESA DUE GlobCover website: &lt;a target='_blank' href='http://due.esrin.esa.int/page_globcover.php'&gt;http://due.esrin.esa.int/page_globcover.php&lt;/a&gt;. Year: 2010</t>
  </si>
  <si>
    <t>This layer represents the grassland. It is visualised in green on the map.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/&gt;Grassland source: © ESA 2010 and UCLouvain. Accompanied by a link to our ESA DUE GlobCover website: &lt;a target='_blank' href='http://due.esrin.esa.int/page_globcover.php'&gt;http://due.esrin.esa.int/page_globcover.php&lt;/a&gt;. Year: 2010</t>
  </si>
  <si>
    <t>This layer represents the IPC (Integrated food security Phase Classification). It is visualised in shades of grey or purple on the map depending on if there is a trigger. IPC long forecast: Most likely food security outcomes -  the medium-term projection &lt;a target='_blank' href='https://fews.net/IPC'&gt;https://fews.net/IPC&lt;/a&gt;</t>
  </si>
  <si>
    <t>This layer shows the population. It is visualised in grey on the map. Population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t>
  </si>
  <si>
    <t>This layer shows the total population. It is visualised in shades of grey or purple on the map depending on if there's a trigger. &lt;p&gt;The population data is aggregated per administrative area.&lt;/p&gt;
&lt;p&gt;&lt;strong&gt;Population source:&lt;/strong&gt;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href="https://www.ciesin.columbia.edu/data/hrsl/"&gt;https://www.ciesin.columbia.edu/data/hrsl/&lt;/a&gt;&lt;/p&gt;</t>
  </si>
  <si>
    <t>This layer shows a dynamic rainfall probability forecast (updated monthly with the model run). It is visualised in yellow (low) to red (high) gradient on the map. The rainfall map layer indicates the probability for below average rainfall based on SEAS5 seasonal forecasting rainfall data from ECMWF.&lt;br /&gt;&lt;br /&gt;For the legend see &lt;a target='_blank' href='https://www.icpac.net/seasonal-forecast/'&gt;https://www.icpac.net/seasonal-forecast/&lt;/a&gt;&lt;br /&gt;&lt;br /&gt; Source link:  &lt;a target='_blank' href='https://www.ecmwf.int/en/forecasts/datasets'&gt;SEAS5 Seasonal Forecasts&lt;/a&gt;</t>
  </si>
  <si>
    <t>This layer represents the locations of the water points. They are visualised as drop pins with a water drop on the map. You can click on each pin drop to find the number and location of the waterpoint. These are the functioning waterpoints accessible for people (Borehole, Protected Spring, Protected Shallow Well, Rainwater Harvesting, Sand or Sub-surface Dam, Spring, Surface Water, Undefined Shallow Well, Undefined Well, Unprotected Shallow Well).&lt;br /&gt;&lt;br /&gt;Waterpoints source: &lt;a target='_blank' href='https://www.waterpointdata.org/water-point-data'&gt;https://www.waterpointdata.org/water-point-data&lt;/a&gt;</t>
  </si>
  <si>
    <t>This layer shows the drought vulnerability index. It is visualised in shades of grey or purple in the map depending on if there's a trigger. The drought vulnerability index is a composite index for the context of exposure to the hazard and the capacity to anticipate, cope with and recover from the impacts of Drought. The National Society and Technical Working group selected the following criteria below: (including their weight in the total score)&lt;ul&gt;&lt;li&gt;20% Poverty: Poverty incidence&lt;/li&gt;&lt;li&gt;20% Gender: Female-headed household&lt;/li&gt;&lt;li&gt;10% Age: Population below 8-years&lt;/li&gt;&lt;li&gt;10% Age: population 65+,&lt;/li&gt;&lt;li&gt;10 % type of construction: permanent wall type&lt;/li&gt;&lt;li&gt;10 %type of construction: permanent roof type&lt;/li&gt;&lt;li&gt;20% Refugees legal status #of displaced person&lt;/li&gt;&lt;/ul&gt;&lt;br&gt;For further information please refer to the EAP.</t>
  </si>
  <si>
    <t>This layer represents the locations of the local branches. It is visualised as drop pins with a Red Cross icon. The source of this data comes from the National Society and may need updating.&lt;br /&gt;&lt;br /&gt;Source link: Uganda Red Cross Society (URCS). Year: 2020.</t>
  </si>
  <si>
    <t>&lt;P&gt;This layer represents the areas in which the trigger threshold has been reached. It is visualised on the map as red outlines around the exposed areas. &lt;br&gt; The primary trigger mechanism uses rainfall forecasts based on ECMWF before the start of the season. This trigger will provide information with a lead time of up to 3 months. The trigger values for this trigger are for more than 30% of the geographical area of a district (admin level 2) predicting drier than normal (below average rainfall) conditions. The rainfall values are based on the seasonal rainfall forecast issued by ECMWF. The probability of below normal rain should be at least 45% based on probabilistic forecast information provided by ECMWF.&lt;/P&gt;</t>
  </si>
  <si>
    <t>This layer shows the exposed population. It is visualised in shaed of purple on the map when triggered. the number of people exposed is calculated by the population living within a triggered district. The number of people data is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t>
  </si>
  <si>
    <t>community_notifications</t>
  </si>
  <si>
    <t>Community notifications are sent via volunteers that have direct contact with the community. They assess the information and fill in the details in a digital form.&lt;br&gt;&lt;br&gt;The notifications are visualized as drop pins with a bell icon on the map.&lt;br&gt;&lt;br&gt;&lt;strong&gt;What to do?&lt;/strong&gt; Click on the drop pin to open it and see the information attached to it. Some notifications contain photos.&lt;br&gt;&lt;br&gt;The pins on the map will stay on the map until manually deleted. Make sure to delete irrelevant and old notifications.&lt;br&gt;&lt;br&gt;&lt;strong&gt;All sent notifications including deleted ones&lt;/strong&gt;: https://kobonew.ifrc.org/api/v2/assets/aRa2musHL2hAxERkDHHLmi/export-settings/esL8MBFTLa6RS5XXNbdHcnN/data.xlsx.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</si>
</sst>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6">
    <fill>
      <patternFill patternType="none"/>
    </fill>
    <fill>
      <patternFill patternType="gray125"/>
    </fill>
    <fill>
      <patternFill patternType="solid">
        <fgColor theme="4" tint="0.59999389629810485"/>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0" tint="-0.14999847407452621"/>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30">
    <xf numFmtId="0" fontId="0" fillId="0" borderId="0" xfId="0"/>
    <xf numFmtId="0" fontId="1" fillId="0" borderId="0" xfId="0" applyFont="1"/>
    <xf numFmtId="0" fontId="1" fillId="3" borderId="1" xfId="0" applyFont="1" applyFill="1" applyBorder="1" applyProtection="1">
      <protection locked="0"/>
    </xf>
    <xf numFmtId="0" fontId="1" fillId="4" borderId="1" xfId="0" applyFont="1" applyFill="1" applyBorder="1" applyAlignment="1" applyProtection="1">
      <alignment wrapText="1"/>
      <protection locked="0"/>
    </xf>
    <xf numFmtId="0" fontId="1" fillId="4" borderId="1" xfId="0" applyFont="1" applyFill="1" applyBorder="1" applyProtection="1">
      <protection locked="0"/>
    </xf>
    <xf numFmtId="0" fontId="0" fillId="3" borderId="1" xfId="0" applyFill="1" applyBorder="1" applyProtection="1">
      <protection locked="0"/>
    </xf>
    <xf numFmtId="0" fontId="0" fillId="4" borderId="1" xfId="0" applyFill="1" applyBorder="1" applyAlignment="1" applyProtection="1">
      <alignment wrapText="1"/>
      <protection locked="0"/>
    </xf>
    <xf numFmtId="14" fontId="0" fillId="4" borderId="1" xfId="0" applyNumberFormat="1" applyFill="1" applyBorder="1" applyProtection="1">
      <protection locked="0"/>
    </xf>
    <xf numFmtId="0" fontId="0" fillId="4" borderId="2" xfId="0" applyFill="1" applyBorder="1" applyAlignment="1" applyProtection="1">
      <alignment wrapText="1"/>
      <protection locked="0"/>
    </xf>
    <xf numFmtId="0" fontId="0" fillId="2" borderId="1" xfId="0" applyFill="1" applyBorder="1"/>
    <xf numFmtId="0" fontId="0" fillId="2" borderId="2" xfId="0" applyFill="1" applyBorder="1"/>
    <xf numFmtId="0" fontId="0" fillId="2" borderId="0" xfId="0" applyFill="1"/>
    <xf numFmtId="0" fontId="1" fillId="5" borderId="1" xfId="0" applyFont="1" applyFill="1" applyBorder="1"/>
    <xf numFmtId="0" fontId="0" fillId="5" borderId="1" xfId="0" applyFill="1" applyBorder="1"/>
    <xf numFmtId="14" fontId="0" fillId="5" borderId="1" xfId="0" applyNumberFormat="1" applyFill="1" applyBorder="1"/>
    <xf numFmtId="0" fontId="0" fillId="5" borderId="0" xfId="0" applyFill="1"/>
    <xf numFmtId="0" fontId="0" fillId="3" borderId="0" xfId="0" applyFill="1" applyProtection="1">
      <protection locked="0"/>
    </xf>
    <xf numFmtId="0" fontId="0" fillId="4" borderId="0" xfId="0" applyFill="1" applyAlignment="1" applyProtection="1">
      <alignment wrapText="1"/>
      <protection locked="0"/>
    </xf>
    <xf numFmtId="0" fontId="0" fillId="4" borderId="0" xfId="0" applyFill="1" applyProtection="1">
      <protection locked="0"/>
    </xf>
    <xf numFmtId="0" fontId="0" fillId="4" borderId="1" xfId="0" applyFill="1" applyBorder="1" applyProtection="1">
      <protection locked="0"/>
    </xf>
    <xf numFmtId="0" fontId="1" fillId="3" borderId="1" xfId="0" applyFont="1" applyFill="1" applyBorder="1" applyAlignment="1" applyProtection="1">
      <alignment wrapText="1"/>
      <protection locked="0"/>
    </xf>
    <xf numFmtId="0" fontId="0" fillId="3" borderId="1" xfId="0" applyFill="1" applyBorder="1" applyAlignment="1" applyProtection="1">
      <alignment wrapText="1"/>
      <protection locked="0"/>
    </xf>
    <xf numFmtId="0" fontId="0" fillId="3" borderId="0" xfId="0" applyFill="1" applyAlignment="1" applyProtection="1">
      <alignment wrapText="1"/>
      <protection locked="0"/>
    </xf>
    <xf numFmtId="14" fontId="0" fillId="3" borderId="1" xfId="0" applyNumberFormat="1" applyFill="1" applyBorder="1" applyProtection="1">
      <protection locked="0"/>
    </xf>
    <xf numFmtId="0" fontId="1" fillId="2" borderId="1" xfId="0" applyFont="1" applyFill="1" applyBorder="1" applyProtection="1">
      <protection locked="0"/>
    </xf>
    <xf numFmtId="0" fontId="0" fillId="5" borderId="3" xfId="0" applyFill="1" applyBorder="1"/>
    <xf numFmtId="0" fontId="0" fillId="5" borderId="4" xfId="0" applyFill="1" applyBorder="1"/>
    <xf numFmtId="0" fontId="0" fillId="3" borderId="2" xfId="0" applyFill="1" applyBorder="1" applyProtection="1">
      <protection locked="0"/>
    </xf>
    <xf numFmtId="14" fontId="0" fillId="5" borderId="0" xfId="0" applyNumberFormat="1" applyFill="1"/>
    <xf numFmtId="14" fontId="0" fillId="4" borderId="2" xfId="0" applyNumberFormat="1" applyFill="1" applyBorder="1" applyProtection="1">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D31E7F-BFF5-4ADE-901A-4F6BC662C23D}">
  <dimension ref="A1:S429"/>
  <sheetViews>
    <sheetView tabSelected="1" topLeftCell="E1" zoomScaleNormal="100" workbookViewId="0">
      <pane ySplit="1" topLeftCell="A2" activePane="bottomLeft" state="frozen"/>
      <selection pane="bottomLeft" activeCell="E1" sqref="E1"/>
    </sheetView>
  </sheetViews>
  <sheetFormatPr defaultRowHeight="14.4" x14ac:dyDescent="0.55000000000000004"/>
  <cols>
    <col min="1" max="1" width="18.3125" style="11" bestFit="1" customWidth="1"/>
    <col min="2" max="2" width="28.20703125" style="11" bestFit="1" customWidth="1"/>
    <col min="3" max="4" width="14.5234375" style="11" customWidth="1"/>
    <col min="5" max="5" width="57.5234375" style="22" customWidth="1"/>
    <col min="6" max="6" width="17" style="16" customWidth="1"/>
    <col min="7" max="7" width="102" style="17" customWidth="1"/>
    <col min="8" max="8" width="14" style="18" customWidth="1"/>
    <col min="9" max="9" width="11" style="15" hidden="1" customWidth="1"/>
    <col min="10" max="10" width="13.3125" style="15" hidden="1" customWidth="1"/>
    <col min="11" max="12" width="22" style="15" hidden="1" customWidth="1"/>
    <col min="13" max="13" width="35.20703125" style="13" hidden="1" customWidth="1"/>
    <col min="14" max="14" width="35.20703125" style="26" hidden="1" customWidth="1"/>
    <col min="15" max="19" width="9" style="15" hidden="1" customWidth="1"/>
    <col min="110" max="110" width="93.20703125" customWidth="1"/>
  </cols>
  <sheetData>
    <row r="1" spans="1:19" x14ac:dyDescent="0.55000000000000004">
      <c r="A1" s="24" t="s">
        <v>0</v>
      </c>
      <c r="B1" s="24" t="s">
        <v>1</v>
      </c>
      <c r="C1" s="24" t="s">
        <v>2</v>
      </c>
      <c r="D1" s="24" t="s">
        <v>198</v>
      </c>
      <c r="E1" s="20" t="s">
        <v>3</v>
      </c>
      <c r="F1" s="2" t="s">
        <v>4</v>
      </c>
      <c r="G1" s="3" t="s">
        <v>5</v>
      </c>
      <c r="H1" s="4" t="s">
        <v>4</v>
      </c>
      <c r="I1" s="12"/>
      <c r="J1" s="13"/>
      <c r="K1" s="13"/>
      <c r="L1" s="25"/>
      <c r="O1" s="26"/>
      <c r="P1" s="13"/>
      <c r="Q1" s="13"/>
      <c r="R1" s="13"/>
      <c r="S1" s="13"/>
    </row>
    <row r="2" spans="1:19" ht="129.6" x14ac:dyDescent="0.55000000000000004">
      <c r="A2" s="9" t="s">
        <v>116</v>
      </c>
      <c r="B2" s="9" t="s">
        <v>251</v>
      </c>
      <c r="C2" s="9" t="s">
        <v>18</v>
      </c>
      <c r="D2" s="9" t="s">
        <v>203</v>
      </c>
      <c r="E2" s="21" t="s">
        <v>254</v>
      </c>
      <c r="F2" s="23">
        <v>44838</v>
      </c>
      <c r="G2" s="6" t="s">
        <v>255</v>
      </c>
      <c r="H2" s="19"/>
      <c r="I2" s="14" t="str">
        <f t="shared" ref="I2:I22" si="0">IF(A1="section","{","")</f>
        <v>{</v>
      </c>
      <c r="J2" s="13" t="str">
        <f t="shared" ref="J2:J22" si="1">IF(A2=A1,"",""""&amp;A2&amp;""": {")</f>
        <v>"layers-section": {</v>
      </c>
      <c r="K2" s="13" t="str">
        <f t="shared" ref="K2:K22" si="2">IF(B2=B1,"",""""&amp;B2&amp;""": {")</f>
        <v>"affected_population": {</v>
      </c>
      <c r="L2" s="25" t="str">
        <f t="shared" ref="L2:L22" si="3">IF(AND(B2=B1,C2=C1),"",""""&amp;C2&amp;""": {")</f>
        <v>"PHL": {</v>
      </c>
      <c r="M2" s="13" t="str">
        <f t="shared" ref="M2:M22" si="4">""""&amp;D2&amp;""": """&amp;SUBSTITUTE(G2,"""","'")&amp;""""</f>
        <v>"typhoon": "&lt;p&gt;The number of people affected is calculated based on the predicted number of completely damaged houses, which is derived from the typhoon impact predicting model. To derive a methodology to estimate the number of affected people from a predicted number of completely damaged houses, we performed a log fit between the number of completely damaged houses and the number of affected people for past typhoon events using data derived from DROMIC reports. To estimate potential number of affected population this formula is applied to the predicted number of damaged houses. &lt;p&gt; "</v>
      </c>
      <c r="N2" s="26" t="str">
        <f t="shared" ref="N2:N22" si="5">IF(AND(B3=B2,C3=C2),",","}")</f>
        <v>}</v>
      </c>
      <c r="O2" s="13" t="str">
        <f t="shared" ref="O2:O22" si="6">IF(NOT(B2=B3),"}",IF(C2=C3,"",","))</f>
        <v>}</v>
      </c>
      <c r="P2" s="13" t="str">
        <f t="shared" ref="P2:P22" si="7">IF(B2=B3,"",IF(A2=A3,",",""))</f>
        <v>,</v>
      </c>
      <c r="Q2" s="13" t="str">
        <f t="shared" ref="Q2:Q22" si="8">IF(A3=A2,"",IF(A3="","}","},"))</f>
        <v/>
      </c>
      <c r="R2" s="13" t="str">
        <f t="shared" ref="R2:R22" si="9">IF(A3="","}","")</f>
        <v/>
      </c>
      <c r="S2" s="13" t="str">
        <f t="shared" ref="S2:S22" si="10">IF(A2="","",I2&amp;J2&amp;K2&amp;L2&amp;M2&amp;N2&amp;O2&amp;P2&amp;Q2&amp;R2)</f>
        <v>{"layers-section": {"affected_population": {"PHL": {"typhoon": "&lt;p&gt;The number of people affected is calculated based on the predicted number of completely damaged houses, which is derived from the typhoon impact predicting model. To derive a methodology to estimate the number of affected people from a predicted number of completely damaged houses, we performed a log fit between the number of completely damaged houses and the number of affected people for past typhoon events using data derived from DROMIC reports. To estimate potential number of affected population this formula is applied to the predicted number of damaged houses. &lt;p&gt; "}},</v>
      </c>
    </row>
    <row r="3" spans="1:19" ht="43.2" x14ac:dyDescent="0.55000000000000004">
      <c r="A3" s="9" t="s">
        <v>116</v>
      </c>
      <c r="B3" s="9" t="s">
        <v>88</v>
      </c>
      <c r="C3" s="9" t="s">
        <v>8</v>
      </c>
      <c r="D3" s="9" t="s">
        <v>201</v>
      </c>
      <c r="E3" s="21"/>
      <c r="F3" s="5"/>
      <c r="G3" s="6" t="s">
        <v>366</v>
      </c>
      <c r="H3" s="19"/>
      <c r="I3" s="14" t="str">
        <f t="shared" ref="I3:I66" si="11">IF(A2="section","{","")</f>
        <v/>
      </c>
      <c r="J3" s="13" t="str">
        <f t="shared" ref="J3:J66" si="12">IF(A3=A2,"",""""&amp;A3&amp;""": {")</f>
        <v/>
      </c>
      <c r="K3" s="13" t="str">
        <f t="shared" ref="K3:K66" si="13">IF(B3=B2,"",""""&amp;B3&amp;""": {")</f>
        <v>"alert_threshold": {</v>
      </c>
      <c r="L3" s="25" t="str">
        <f t="shared" ref="L3:L66" si="14">IF(AND(B3=B2,C3=C2),"",""""&amp;C3&amp;""": {")</f>
        <v>"EGY": {</v>
      </c>
      <c r="M3" s="13" t="str">
        <f t="shared" ref="M3:M66" si="15">""""&amp;D3&amp;""": """&amp;SUBSTITUTE(G3,"""","'")&amp;""""</f>
        <v>"heavy-rain": "Egyptian RCS can respond accordingly to their EAP/ SOP when the rainfall forecast from Global Forecast System for the lead times of 3- or 5- or 7 days exceeds the defined thresholds, which will be anticipated to occur in some regions of Egypt. The defined threshold corresponds to a 5-year return period heavy rainfall event."</v>
      </c>
      <c r="N3" s="26" t="str">
        <f t="shared" ref="N3:N66" si="16">IF(AND(B4=B3,C4=C3),",","}")</f>
        <v>}</v>
      </c>
      <c r="O3" s="13" t="str">
        <f t="shared" ref="O3:O66" si="17">IF(NOT(B3=B4),"}",IF(C3=C4,"",","))</f>
        <v>,</v>
      </c>
      <c r="P3" s="13" t="str">
        <f t="shared" ref="P3:P66" si="18">IF(B3=B4,"",IF(A3=A4,",",""))</f>
        <v/>
      </c>
      <c r="Q3" s="13" t="str">
        <f t="shared" ref="Q3:Q66" si="19">IF(A4=A3,"",IF(A4="","}","},"))</f>
        <v/>
      </c>
      <c r="R3" s="13" t="str">
        <f t="shared" ref="R3:R66" si="20">IF(A4="","}","")</f>
        <v/>
      </c>
      <c r="S3" s="13" t="str">
        <f t="shared" ref="S3:S66" si="21">IF(A3="","",I3&amp;J3&amp;K3&amp;L3&amp;M3&amp;N3&amp;O3&amp;P3&amp;Q3&amp;R3)</f>
        <v>"alert_threshold": {"EGY": {"heavy-rain": "Egyptian RCS can respond accordingly to their EAP/ SOP when the rainfall forecast from Global Forecast System for the lead times of 3- or 5- or 7 days exceeds the defined thresholds, which will be anticipated to occur in some regions of Egypt. The defined threshold corresponds to a 5-year return period heavy rainfall event."},</v>
      </c>
    </row>
    <row r="4" spans="1:19" ht="86.4" x14ac:dyDescent="0.55000000000000004">
      <c r="A4" s="9" t="s">
        <v>116</v>
      </c>
      <c r="B4" s="9" t="s">
        <v>88</v>
      </c>
      <c r="C4" s="9" t="s">
        <v>19</v>
      </c>
      <c r="D4" s="9" t="s">
        <v>200</v>
      </c>
      <c r="E4" s="21"/>
      <c r="F4" s="5"/>
      <c r="G4" s="6" t="s">
        <v>364</v>
      </c>
      <c r="H4" s="7"/>
      <c r="I4" s="14" t="str">
        <f t="shared" si="11"/>
        <v/>
      </c>
      <c r="J4" s="13" t="str">
        <f t="shared" si="12"/>
        <v/>
      </c>
      <c r="K4" s="13" t="str">
        <f t="shared" si="13"/>
        <v/>
      </c>
      <c r="L4" s="25" t="str">
        <f t="shared" si="14"/>
        <v>"ETH": {</v>
      </c>
      <c r="M4" s="13" t="str">
        <f t="shared" si="15"/>
        <v>"drought": "Rainfall forecast based on NMA/ICPAC will be used as the primary trigger mechanism before the start of the season. This trigger will provide information with a lead time of up to 1 months. The trigger values for this trigger are for more than 50% of the geographical area of a zone(Admin level 2) a Drier than normal conditions(SPI3&lt; -1) are predicted based on the 1 month Standard precipitation index (SPI3). The SPI3 values will be based on seasonal rainfall forecast issued by NMA/ICPAC. In addition to the above requirement the probability of below normal rain should be at 45% based on probabilistic forecast information provided by NMA/ICPAC."</v>
      </c>
      <c r="N4" s="26" t="str">
        <f t="shared" si="16"/>
        <v>,</v>
      </c>
      <c r="O4" s="13" t="str">
        <f t="shared" si="17"/>
        <v/>
      </c>
      <c r="P4" s="13" t="str">
        <f t="shared" si="18"/>
        <v/>
      </c>
      <c r="Q4" s="13" t="str">
        <f t="shared" si="19"/>
        <v/>
      </c>
      <c r="R4" s="13" t="str">
        <f t="shared" si="20"/>
        <v/>
      </c>
      <c r="S4" s="13" t="str">
        <f t="shared" si="21"/>
        <v>"ETH": {"drought": "Rainfall forecast based on NMA/ICPAC will be used as the primary trigger mechanism before the start of the season. This trigger will provide information with a lead time of up to 1 months. The trigger values for this trigger are for more than 50% of the geographical area of a zone(Admin level 2) a Drier than normal conditions(SPI3&lt; -1) are predicted based on the 1 month Standard precipitation index (SPI3). The SPI3 values will be based on seasonal rainfall forecast issued by NMA/ICPAC. In addition to the above requirement the probability of below normal rain should be at 45% based on probabilistic forecast information provided by NMA/ICPAC.",</v>
      </c>
    </row>
    <row r="5" spans="1:19" ht="43.2" x14ac:dyDescent="0.55000000000000004">
      <c r="A5" s="9" t="s">
        <v>116</v>
      </c>
      <c r="B5" s="9" t="s">
        <v>88</v>
      </c>
      <c r="C5" s="9" t="s">
        <v>19</v>
      </c>
      <c r="D5" s="9" t="s">
        <v>199</v>
      </c>
      <c r="E5" s="21"/>
      <c r="F5" s="5"/>
      <c r="G5" s="6" t="s">
        <v>365</v>
      </c>
      <c r="H5" s="19"/>
      <c r="I5" s="14" t="str">
        <f t="shared" si="11"/>
        <v/>
      </c>
      <c r="J5" s="13" t="str">
        <f t="shared" si="12"/>
        <v/>
      </c>
      <c r="K5" s="13" t="str">
        <f t="shared" si="13"/>
        <v/>
      </c>
      <c r="L5" s="25" t="str">
        <f t="shared" si="14"/>
        <v/>
      </c>
      <c r="M5" s="13" t="str">
        <f t="shared" si="15"/>
        <v>"floods": "The ERCS will act based on the developed trigger table when the Global Floods awareness system forecast indicates a level of river discharge greater or equal to a level of 10 years return period with a probability of at least 75% forecast uncertainty within 7 days lead time period."</v>
      </c>
      <c r="N5" s="26" t="str">
        <f t="shared" si="16"/>
        <v>,</v>
      </c>
      <c r="O5" s="13" t="str">
        <f t="shared" si="17"/>
        <v/>
      </c>
      <c r="P5" s="13" t="str">
        <f t="shared" si="18"/>
        <v/>
      </c>
      <c r="Q5" s="13" t="str">
        <f t="shared" si="19"/>
        <v/>
      </c>
      <c r="R5" s="13" t="str">
        <f t="shared" si="20"/>
        <v/>
      </c>
      <c r="S5" s="13" t="str">
        <f t="shared" si="21"/>
        <v>"floods": "The ERCS will act based on the developed trigger table when the Global Floods awareness system forecast indicates a level of river discharge greater or equal to a level of 10 years return period with a probability of at least 75% forecast uncertainty within 7 days lead time period.",</v>
      </c>
    </row>
    <row r="6" spans="1:19" ht="43.2" x14ac:dyDescent="0.55000000000000004">
      <c r="A6" s="9" t="s">
        <v>116</v>
      </c>
      <c r="B6" s="9" t="s">
        <v>88</v>
      </c>
      <c r="C6" s="9" t="s">
        <v>19</v>
      </c>
      <c r="D6" s="9" t="s">
        <v>202</v>
      </c>
      <c r="E6" s="21"/>
      <c r="F6" s="5"/>
      <c r="G6" s="6" t="s">
        <v>89</v>
      </c>
      <c r="H6" s="7">
        <v>44575</v>
      </c>
      <c r="I6" s="14" t="str">
        <f t="shared" si="11"/>
        <v/>
      </c>
      <c r="J6" s="13" t="str">
        <f t="shared" si="12"/>
        <v/>
      </c>
      <c r="K6" s="13" t="str">
        <f t="shared" si="13"/>
        <v/>
      </c>
      <c r="L6" s="25" t="str">
        <f t="shared" si="14"/>
        <v/>
      </c>
      <c r="M6" s="13" t="str">
        <f t="shared" si="15"/>
        <v>"malaria": "An alert is released when two conditions are simultaneously the relative number of malaria cases is anomalous accordance to WHO guidelines, by comparing it to its monthly averages, the second condition is that the absolute number of malaria cases is high and thus likely to require humanitarian intervention."</v>
      </c>
      <c r="N6" s="26" t="str">
        <f t="shared" si="16"/>
        <v>}</v>
      </c>
      <c r="O6" s="13" t="str">
        <f t="shared" si="17"/>
        <v>,</v>
      </c>
      <c r="P6" s="13" t="str">
        <f t="shared" si="18"/>
        <v/>
      </c>
      <c r="Q6" s="13" t="str">
        <f t="shared" si="19"/>
        <v/>
      </c>
      <c r="R6" s="13" t="str">
        <f t="shared" si="20"/>
        <v/>
      </c>
      <c r="S6" s="13" t="str">
        <f t="shared" si="21"/>
        <v>"malaria": "An alert is released when two conditions are simultaneously the relative number of malaria cases is anomalous accordance to WHO guidelines, by comparing it to its monthly averages, the second condition is that the absolute number of malaria cases is high and thus likely to require humanitarian intervention."},</v>
      </c>
    </row>
    <row r="7" spans="1:19" ht="201.6" x14ac:dyDescent="0.55000000000000004">
      <c r="A7" s="9" t="s">
        <v>116</v>
      </c>
      <c r="B7" s="9" t="s">
        <v>88</v>
      </c>
      <c r="C7" s="9" t="s">
        <v>40</v>
      </c>
      <c r="D7" s="9" t="s">
        <v>200</v>
      </c>
      <c r="E7" s="21" t="s">
        <v>220</v>
      </c>
      <c r="F7" s="23">
        <v>44659</v>
      </c>
      <c r="G7" s="6" t="s">
        <v>219</v>
      </c>
      <c r="H7" s="7">
        <v>44659</v>
      </c>
      <c r="I7" s="14" t="str">
        <f t="shared" si="11"/>
        <v/>
      </c>
      <c r="J7" s="13" t="str">
        <f t="shared" si="12"/>
        <v/>
      </c>
      <c r="K7" s="13" t="str">
        <f t="shared" si="13"/>
        <v/>
      </c>
      <c r="L7" s="25" t="str">
        <f t="shared" si="14"/>
        <v>"KEN": {</v>
      </c>
      <c r="M7" s="13" t="str">
        <f t="shared" si="15"/>
        <v>"drought": "&lt;p&gt;The layer shows each county within the Northern and Eastern Livelihood zones trigged based on two parameters; the 3-month average Vegetation Condition Index (VCI3M) and the 3-month Standardised Precipitation Index (SPI3). An alert is given, if the VCI value drops below 30% with at least a 33% chance of exceedance. &amp;nbsp;VCI is supplemented by the SPI Forecast from KMD with a threshold value below -0.98 and a 30% probability of exceedance. The lead-time of the forecast is up to 12 weeks.&amp;nbsp;&lt;/p&gt;
&lt;p&gt;Source links:&amp;nbsp;&lt;/p&gt;
&lt;p&gt;Kenya Meteorological Department (KMD), &amp;nbsp;Regional Centre for Mapping of Resources for Development (RCMRD), and TAMSAT ALERT (University of Reading)&lt;/p&gt;
&lt;p&gt;For further information please refer to the EAP&lt;/p&gt;"</v>
      </c>
      <c r="N7" s="26" t="str">
        <f t="shared" si="16"/>
        <v>,</v>
      </c>
      <c r="O7" s="13" t="str">
        <f t="shared" si="17"/>
        <v/>
      </c>
      <c r="P7" s="13" t="str">
        <f t="shared" si="18"/>
        <v/>
      </c>
      <c r="Q7" s="13" t="str">
        <f t="shared" si="19"/>
        <v/>
      </c>
      <c r="R7" s="13" t="str">
        <f t="shared" si="20"/>
        <v/>
      </c>
      <c r="S7" s="13" t="str">
        <f t="shared" si="21"/>
        <v>"KEN": {"drought": "&lt;p&gt;The layer shows each county within the Northern and Eastern Livelihood zones trigged based on two parameters; the 3-month average Vegetation Condition Index (VCI3M) and the 3-month Standardised Precipitation Index (SPI3). An alert is given, if the VCI value drops below 30% with at least a 33% chance of exceedance. &amp;nbsp;VCI is supplemented by the SPI Forecast from KMD with a threshold value below -0.98 and a 30% probability of exceedance. The lead-time of the forecast is up to 12 weeks.&amp;nbsp;&lt;/p&gt;
&lt;p&gt;Source links:&amp;nbsp;&lt;/p&gt;
&lt;p&gt;Kenya Meteorological Department (KMD), &amp;nbsp;Regional Centre for Mapping of Resources for Development (RCMRD), and TAMSAT ALERT (University of Reading)&lt;/p&gt;
&lt;p&gt;For further information please refer to the EAP&lt;/p&gt;",</v>
      </c>
    </row>
    <row r="8" spans="1:19" ht="158.4" x14ac:dyDescent="0.55000000000000004">
      <c r="A8" s="9" t="s">
        <v>116</v>
      </c>
      <c r="B8" s="9" t="s">
        <v>88</v>
      </c>
      <c r="C8" s="9" t="s">
        <v>40</v>
      </c>
      <c r="D8" s="9" t="s">
        <v>199</v>
      </c>
      <c r="E8" s="21" t="s">
        <v>206</v>
      </c>
      <c r="F8" s="23" t="s">
        <v>207</v>
      </c>
      <c r="G8" s="6" t="s">
        <v>290</v>
      </c>
      <c r="H8" s="7">
        <v>44635</v>
      </c>
      <c r="I8" s="14" t="str">
        <f t="shared" si="11"/>
        <v/>
      </c>
      <c r="J8" s="13" t="str">
        <f t="shared" si="12"/>
        <v/>
      </c>
      <c r="K8" s="13" t="str">
        <f t="shared" si="13"/>
        <v/>
      </c>
      <c r="L8" s="25" t="str">
        <f t="shared" si="14"/>
        <v/>
      </c>
      <c r="M8" s="13" t="str">
        <f t="shared" si="15"/>
        <v>"floods": "&lt;p&gt;The layer shows each county triggered based on two parameters from the 7-days GLOFAS forecast on a daily basis: the return period of the forecasted flood and the probability of occurrence. The trigger will activate when GloFAS issues a forecast of at least 85% probability of occurrence of a 5 year return period flood within the next 7 days. The GLOFAS flood forecast triggers except in the wards where the False Alarm Ratio (RAR) &amp;gt; 0.5.&lt;/p&gt;
&lt;p&gt;&lt;strong&gt;Source link&lt;/strong&gt;: &lt;a target='_blank' href='https://www.globalfloods.eu/'&gt;https://www.globalfloods.eu/&lt;/a&gt;&lt;/p&gt;
&lt;p&gt;&lt;strong&gt;Latest updated:&amp;nbsp;&lt;/strong&gt;September 2021&lt;/p&gt;
&lt;p&gt;&lt;br&gt;&lt;/p&gt;"</v>
      </c>
      <c r="N8" s="26" t="str">
        <f t="shared" si="16"/>
        <v>}</v>
      </c>
      <c r="O8" s="13" t="str">
        <f t="shared" si="17"/>
        <v>,</v>
      </c>
      <c r="P8" s="13" t="str">
        <f t="shared" si="18"/>
        <v/>
      </c>
      <c r="Q8" s="13" t="str">
        <f t="shared" si="19"/>
        <v/>
      </c>
      <c r="R8" s="13" t="str">
        <f t="shared" si="20"/>
        <v/>
      </c>
      <c r="S8" s="13" t="str">
        <f t="shared" si="21"/>
        <v>"floods": "&lt;p&gt;The layer shows each county triggered based on two parameters from the 7-days GLOFAS forecast on a daily basis: the return period of the forecasted flood and the probability of occurrence. The trigger will activate when GloFAS issues a forecast of at least 85% probability of occurrence of a 5 year return period flood within the next 7 days. The GLOFAS flood forecast triggers except in the wards where the False Alarm Ratio (RAR) &amp;gt; 0.5.&lt;/p&gt;
&lt;p&gt;&lt;strong&gt;Source link&lt;/strong&gt;: &lt;a target='_blank' href='https://www.globalfloods.eu/'&gt;https://www.globalfloods.eu/&lt;/a&gt;&lt;/p&gt;
&lt;p&gt;&lt;strong&gt;Latest updated:&amp;nbsp;&lt;/strong&gt;September 2021&lt;/p&gt;
&lt;p&gt;&lt;br&gt;&lt;/p&gt;"},</v>
      </c>
    </row>
    <row r="9" spans="1:19" x14ac:dyDescent="0.55000000000000004">
      <c r="A9" s="9" t="s">
        <v>116</v>
      </c>
      <c r="B9" s="9" t="s">
        <v>88</v>
      </c>
      <c r="C9" s="9" t="s">
        <v>245</v>
      </c>
      <c r="D9" s="9" t="s">
        <v>363</v>
      </c>
      <c r="E9" s="21"/>
      <c r="F9" s="5"/>
      <c r="G9" s="6" t="s">
        <v>266</v>
      </c>
      <c r="H9" s="19"/>
      <c r="I9" s="14" t="str">
        <f t="shared" si="11"/>
        <v/>
      </c>
      <c r="J9" s="13" t="str">
        <f t="shared" si="12"/>
        <v/>
      </c>
      <c r="K9" s="13" t="str">
        <f t="shared" si="13"/>
        <v/>
      </c>
      <c r="L9" s="25" t="str">
        <f t="shared" si="14"/>
        <v>"MWI": {</v>
      </c>
      <c r="M9" s="13" t="str">
        <f t="shared" si="15"/>
        <v>"flash-floods": "Not currently available"</v>
      </c>
      <c r="N9" s="26" t="str">
        <f t="shared" si="16"/>
        <v>,</v>
      </c>
      <c r="O9" s="13" t="str">
        <f t="shared" si="17"/>
        <v/>
      </c>
      <c r="P9" s="13" t="str">
        <f t="shared" si="18"/>
        <v/>
      </c>
      <c r="Q9" s="13" t="str">
        <f t="shared" si="19"/>
        <v/>
      </c>
      <c r="R9" s="13" t="str">
        <f t="shared" si="20"/>
        <v/>
      </c>
      <c r="S9" s="13" t="str">
        <f t="shared" si="21"/>
        <v>"MWI": {"flash-floods": "Not currently available",</v>
      </c>
    </row>
    <row r="10" spans="1:19" ht="172.8" x14ac:dyDescent="0.55000000000000004">
      <c r="A10" s="9" t="s">
        <v>116</v>
      </c>
      <c r="B10" s="9" t="s">
        <v>88</v>
      </c>
      <c r="C10" s="9" t="s">
        <v>245</v>
      </c>
      <c r="D10" s="9" t="s">
        <v>199</v>
      </c>
      <c r="E10" s="21" t="s">
        <v>268</v>
      </c>
      <c r="F10" s="5"/>
      <c r="G10" s="6" t="s">
        <v>291</v>
      </c>
      <c r="H10" s="7">
        <v>44798</v>
      </c>
      <c r="I10" s="14" t="str">
        <f t="shared" si="11"/>
        <v/>
      </c>
      <c r="J10" s="13" t="str">
        <f t="shared" si="12"/>
        <v/>
      </c>
      <c r="K10" s="13" t="str">
        <f t="shared" si="13"/>
        <v/>
      </c>
      <c r="L10" s="25" t="str">
        <f t="shared" si="14"/>
        <v/>
      </c>
      <c r="M10" s="13" t="str">
        <f t="shared" si="15"/>
        <v>"floods": "&lt;p&gt;The layer shows each administrative area triggered based on two parameters from the 6-days GloFAS forecast on a daily basis at 10:35 CET: the return period of the forecasted flood and the probability of occurrence. The trigger will activate when GloFAS issues a forecast of at least 60% probability of occurrence of a 5 year return period flood within the next 6 days. The GloFAS flood forecast triggers except in the Traditional Areas where the False Alarm Ratio (FAR) exceeds the predetermined maximum value which is 0.5.&lt;/p&gt;
&lt;p&gt;&lt;br&gt;&lt;/p&gt;
&lt;p&gt;Source link: &lt;a target='_blank' href='https://www.globalfloods.eu/'&gt;https://www.globalfloods.eu/&lt;/a&gt;&amp;nbsp;&lt;/p&gt;
&lt;p&gt;&lt;br&gt;&lt;/p&gt;
&lt;p&gt;Latest updated: August 2022&lt;/p&gt;"</v>
      </c>
      <c r="N10" s="26" t="str">
        <f t="shared" si="16"/>
        <v>}</v>
      </c>
      <c r="O10" s="13" t="str">
        <f t="shared" si="17"/>
        <v>,</v>
      </c>
      <c r="P10" s="13" t="str">
        <f t="shared" si="18"/>
        <v/>
      </c>
      <c r="Q10" s="13" t="str">
        <f t="shared" si="19"/>
        <v/>
      </c>
      <c r="R10" s="13" t="str">
        <f t="shared" si="20"/>
        <v/>
      </c>
      <c r="S10" s="13" t="str">
        <f t="shared" si="21"/>
        <v>"floods": "&lt;p&gt;The layer shows each administrative area triggered based on two parameters from the 6-days GloFAS forecast on a daily basis at 10:35 CET: the return period of the forecasted flood and the probability of occurrence. The trigger will activate when GloFAS issues a forecast of at least 60% probability of occurrence of a 5 year return period flood within the next 6 days. The GloFAS flood forecast triggers except in the Traditional Areas where the False Alarm Ratio (FAR) exceeds the predetermined maximum value which is 0.5.&lt;/p&gt;
&lt;p&gt;&lt;br&gt;&lt;/p&gt;
&lt;p&gt;Source link: &lt;a target='_blank' href='https://www.globalfloods.eu/'&gt;https://www.globalfloods.eu/&lt;/a&gt;&amp;nbsp;&lt;/p&gt;
&lt;p&gt;&lt;br&gt;&lt;/p&gt;
&lt;p&gt;Latest updated: August 2022&lt;/p&gt;"},</v>
      </c>
    </row>
    <row r="11" spans="1:19" ht="129.6" x14ac:dyDescent="0.55000000000000004">
      <c r="A11" s="9" t="s">
        <v>116</v>
      </c>
      <c r="B11" s="9" t="s">
        <v>88</v>
      </c>
      <c r="C11" s="9" t="s">
        <v>18</v>
      </c>
      <c r="D11" s="9" t="s">
        <v>204</v>
      </c>
      <c r="E11" s="21"/>
      <c r="F11" s="5"/>
      <c r="G11" s="6" t="s">
        <v>292</v>
      </c>
      <c r="H11" s="7">
        <v>44575</v>
      </c>
      <c r="I11" s="14" t="str">
        <f t="shared" si="11"/>
        <v/>
      </c>
      <c r="J11" s="13" t="str">
        <f t="shared" si="12"/>
        <v/>
      </c>
      <c r="K11" s="13" t="str">
        <f t="shared" si="13"/>
        <v/>
      </c>
      <c r="L11" s="25" t="str">
        <f t="shared" si="14"/>
        <v>"PHL": {</v>
      </c>
      <c r="M11" s="13" t="str">
        <f t="shared" si="15"/>
        <v>"dengue": "Administrative divisions that reached alert threshold, in terms of number of potential cases. &lt;br /&gt;&lt;br /&gt; See definition at: &lt;a target='_blank' href='https://rodekruis.sharepoint.com/sites/510-CRAVK-510/Gedeelde%20%20documenten/Forms/AllItems.aspx?id=%2Fsites%2F510%2DCRAVK%2D510%2FGedeelde%20%20documenten%2F%5BRD%5D%20Epidemics%20Priority%20Index%2FIBF%2Ddengue%2Fdocuments%2FIBF%5Fdengue%5Ftechnical%5Fnote%2Epdf&amp;parent=%2Fsites%2F510%2DCRAVK%2D510%2FGedeelde%20%20documenten%2F%5BRD%5D%20Epidemics%20Priority%20Index%2FIBF%2Ddengue%2Fdocuments&amp;p=true&amp;originalPath=aHR0cHM6Ly9yb2Rla3J1aXMuc2hhcmVwb2ludC5jb20vc2l0ZXMvNTEwLUNSQVZLLTUxMC9fbGF5b3V0cy8xNS9ndWVzdGFjY2Vzcy5hc3B4P2RvY2lkPTBmOTI0OWIzNWRhNGQ0YzBhOTg1YjMzMzkzZmMzODhkZiZhdXRoa2V5PUFRU0xubmFmR0YtTTJ0MUNHSWcwaGRBJmV4cGlyYXRpb249MjAyMi0wNi0xNFQyMiUzYTAwJTNhMDAuMDAwWiZydGltZT1TS016R0dzeDJVZw'&gt; link to technical documentation&lt;/a&gt;"</v>
      </c>
      <c r="N11" s="26" t="str">
        <f t="shared" si="16"/>
        <v>,</v>
      </c>
      <c r="O11" s="13" t="str">
        <f t="shared" si="17"/>
        <v/>
      </c>
      <c r="P11" s="13" t="str">
        <f t="shared" si="18"/>
        <v/>
      </c>
      <c r="Q11" s="13" t="str">
        <f t="shared" si="19"/>
        <v/>
      </c>
      <c r="R11" s="13" t="str">
        <f t="shared" si="20"/>
        <v/>
      </c>
      <c r="S11" s="13" t="str">
        <f t="shared" si="21"/>
        <v>"PHL": {"dengue": "Administrative divisions that reached alert threshold, in terms of number of potential cases. &lt;br /&gt;&lt;br /&gt; See definition at: &lt;a target='_blank' href='https://rodekruis.sharepoint.com/sites/510-CRAVK-510/Gedeelde%20%20documenten/Forms/AllItems.aspx?id=%2Fsites%2F510%2DCRAVK%2D510%2FGedeelde%20%20documenten%2F%5BRD%5D%20Epidemics%20Priority%20Index%2FIBF%2Ddengue%2Fdocuments%2FIBF%5Fdengue%5Ftechnical%5Fnote%2Epdf&amp;parent=%2Fsites%2F510%2DCRAVK%2D510%2FGedeelde%20%20documenten%2F%5BRD%5D%20Epidemics%20Priority%20Index%2FIBF%2Ddengue%2Fdocuments&amp;p=true&amp;originalPath=aHR0cHM6Ly9yb2Rla3J1aXMuc2hhcmVwb2ludC5jb20vc2l0ZXMvNTEwLUNSQVZLLTUxMC9fbGF5b3V0cy8xNS9ndWVzdGFjY2Vzcy5hc3B4P2RvY2lkPTBmOTI0OWIzNWRhNGQ0YzBhOTg1YjMzMzkzZmMzODhkZiZhdXRoa2V5PUFRU0xubmFmR0YtTTJ0MUNHSWcwaGRBJmV4cGlyYXRpb249MjAyMi0wNi0xNFQyMiUzYTAwJTNhMDAuMDAwWiZydGltZT1TS016R0dzeDJVZw'&gt; link to technical documentation&lt;/a&gt;",</v>
      </c>
    </row>
    <row r="12" spans="1:19" ht="86.4" x14ac:dyDescent="0.55000000000000004">
      <c r="A12" s="9" t="s">
        <v>116</v>
      </c>
      <c r="B12" s="9" t="s">
        <v>88</v>
      </c>
      <c r="C12" s="9" t="s">
        <v>18</v>
      </c>
      <c r="D12" s="9" t="s">
        <v>199</v>
      </c>
      <c r="E12" s="21"/>
      <c r="F12" s="5"/>
      <c r="G12" s="6" t="s">
        <v>293</v>
      </c>
      <c r="H12" s="7">
        <v>44663</v>
      </c>
      <c r="I12" s="14" t="str">
        <f t="shared" si="11"/>
        <v/>
      </c>
      <c r="J12" s="13" t="str">
        <f t="shared" si="12"/>
        <v/>
      </c>
      <c r="K12" s="13" t="str">
        <f t="shared" si="13"/>
        <v/>
      </c>
      <c r="L12" s="25" t="str">
        <f t="shared" si="14"/>
        <v/>
      </c>
      <c r="M12" s="13" t="str">
        <f t="shared" si="15"/>
        <v>"floods": "&lt;p&gt;The layer shows each county triggered based on two parameters from the 3-days GLOFAS forecast on a daily basis: the return period of the forecasted flood and the probability of occurrence. The trigger will activate when GloFAS issues a forecast of at least 50% probability of occurrence of a 5 year return period flood within the next 7 days. The GLOFAS flood forecast triggers except in the  manucipalities where the False Alarm Ratio (RAR) &amp;gt;0.5&lt;/p&gt;&lt;p&gt;&lt;strong&gt;Source link&lt;/strong&gt;: &lt;a target='_blank' href='https://www.globalfloods.eu/'&gt;https://www.globalfloods.eu/&lt;/a&gt;&lt;/p&gt;&lt;p&gt;&lt;strong&gt;Latest updated:&amp;nbsp;&lt;/strong&gt;September 2021&lt;/p&gt;&lt;p&gt;&lt;br&gt;&lt;/p&gt;"</v>
      </c>
      <c r="N12" s="26" t="str">
        <f t="shared" si="16"/>
        <v>,</v>
      </c>
      <c r="O12" s="13" t="str">
        <f t="shared" si="17"/>
        <v/>
      </c>
      <c r="P12" s="13" t="str">
        <f t="shared" si="18"/>
        <v/>
      </c>
      <c r="Q12" s="13" t="str">
        <f t="shared" si="19"/>
        <v/>
      </c>
      <c r="R12" s="13" t="str">
        <f t="shared" si="20"/>
        <v/>
      </c>
      <c r="S12" s="13" t="str">
        <f t="shared" si="21"/>
        <v>"floods": "&lt;p&gt;The layer shows each county triggered based on two parameters from the 3-days GLOFAS forecast on a daily basis: the return period of the forecasted flood and the probability of occurrence. The trigger will activate when GloFAS issues a forecast of at least 50% probability of occurrence of a 5 year return period flood within the next 7 days. The GLOFAS flood forecast triggers except in the  manucipalities where the False Alarm Ratio (RAR) &amp;gt;0.5&lt;/p&gt;&lt;p&gt;&lt;strong&gt;Source link&lt;/strong&gt;: &lt;a target='_blank' href='https://www.globalfloods.eu/'&gt;https://www.globalfloods.eu/&lt;/a&gt;&lt;/p&gt;&lt;p&gt;&lt;strong&gt;Latest updated:&amp;nbsp;&lt;/strong&gt;September 2021&lt;/p&gt;&lt;p&gt;&lt;br&gt;&lt;/p&gt;",</v>
      </c>
    </row>
    <row r="13" spans="1:19" ht="115.2" x14ac:dyDescent="0.55000000000000004">
      <c r="A13" s="9" t="s">
        <v>116</v>
      </c>
      <c r="B13" s="9" t="s">
        <v>88</v>
      </c>
      <c r="C13" s="9" t="s">
        <v>18</v>
      </c>
      <c r="D13" s="9" t="s">
        <v>203</v>
      </c>
      <c r="E13" s="21" t="s">
        <v>252</v>
      </c>
      <c r="F13" s="5"/>
      <c r="G13" s="6" t="s">
        <v>253</v>
      </c>
      <c r="H13" s="19"/>
      <c r="I13" s="14" t="str">
        <f t="shared" si="11"/>
        <v/>
      </c>
      <c r="J13" s="13" t="str">
        <f t="shared" si="12"/>
        <v/>
      </c>
      <c r="K13" s="13" t="str">
        <f t="shared" si="13"/>
        <v/>
      </c>
      <c r="L13" s="25" t="str">
        <f t="shared" si="14"/>
        <v/>
      </c>
      <c r="M13" s="13" t="str">
        <f t="shared" si="15"/>
        <v>"typhoon": "&lt;p&gt;The predicted impact (72 hours before landfall) is more than 10% of houses being totally damaged at municipal level, in at least 3 municipalities. The source for predicted impact is 510 typhoon impact prediction model.&lt;br&gt;&lt;br&gt;Only municipalities that are included in the EAP can reach a triggered state. For other municipalities all data - such as predicted impact - is visible in the map, but they will never turn in to a triggered state.&lt;/p&gt;"</v>
      </c>
      <c r="N13" s="26" t="str">
        <f t="shared" si="16"/>
        <v>}</v>
      </c>
      <c r="O13" s="13" t="str">
        <f t="shared" si="17"/>
        <v>,</v>
      </c>
      <c r="P13" s="13" t="str">
        <f t="shared" si="18"/>
        <v/>
      </c>
      <c r="Q13" s="13" t="str">
        <f t="shared" si="19"/>
        <v/>
      </c>
      <c r="R13" s="13" t="str">
        <f t="shared" si="20"/>
        <v/>
      </c>
      <c r="S13" s="13" t="str">
        <f t="shared" si="21"/>
        <v>"typhoon": "&lt;p&gt;The predicted impact (72 hours before landfall) is more than 10% of houses being totally damaged at municipal level, in at least 3 municipalities. The source for predicted impact is 510 typhoon impact prediction model.&lt;br&gt;&lt;br&gt;Only municipalities that are included in the EAP can reach a triggered state. For other municipalities all data - such as predicted impact - is visible in the map, but they will never turn in to a triggered state.&lt;/p&gt;"},</v>
      </c>
    </row>
    <row r="14" spans="1:19" ht="172.8" x14ac:dyDescent="0.55000000000000004">
      <c r="A14" s="9" t="s">
        <v>116</v>
      </c>
      <c r="B14" s="9" t="s">
        <v>88</v>
      </c>
      <c r="C14" s="9" t="s">
        <v>263</v>
      </c>
      <c r="D14" s="9" t="s">
        <v>199</v>
      </c>
      <c r="E14" s="21" t="s">
        <v>294</v>
      </c>
      <c r="F14" s="5"/>
      <c r="G14" s="6" t="s">
        <v>295</v>
      </c>
      <c r="H14" s="19"/>
      <c r="I14" s="14" t="str">
        <f t="shared" si="11"/>
        <v/>
      </c>
      <c r="J14" s="13" t="str">
        <f t="shared" si="12"/>
        <v/>
      </c>
      <c r="K14" s="13" t="str">
        <f t="shared" si="13"/>
        <v/>
      </c>
      <c r="L14" s="25" t="str">
        <f t="shared" si="14"/>
        <v>"SSD": {</v>
      </c>
      <c r="M14" s="13" t="str">
        <f t="shared" si="15"/>
        <v>"floods": "This layer shows the areas (payams) in which the trigger threshold has been reached. These areas are outlined in red on the map. The threshold is defined by two parameters from the 7-days GloFAS forecast: the return period of the forecasted flood and the probability of occurrence, these are updated on a daily basis. The trigger is issued when GloFAS forecasts an occurrence with a probability of at least 60% of a 5 year return period flood in the next 7 days. The GloFAS  will not trigger in areas where the False Alarm Ratio (FAR) &amp;gt; 0.35.&lt;br&gt;&lt;br&gt;
&lt;strong&gt;Alert threshold source&lt;/strong&gt;: &lt;a target='_blank' href='https://www.globalfloods.eu/'&gt;https://www.globalfloods.eu/&lt;/a&gt;&lt;br&gt;
&lt;strong&gt;Latest updated:&amp;nbsp;&lt;/strong&gt;September 2021"</v>
      </c>
      <c r="N14" s="26" t="str">
        <f t="shared" si="16"/>
        <v>}</v>
      </c>
      <c r="O14" s="13" t="str">
        <f t="shared" si="17"/>
        <v>,</v>
      </c>
      <c r="P14" s="13" t="str">
        <f t="shared" si="18"/>
        <v/>
      </c>
      <c r="Q14" s="13" t="str">
        <f t="shared" si="19"/>
        <v/>
      </c>
      <c r="R14" s="13" t="str">
        <f t="shared" si="20"/>
        <v/>
      </c>
      <c r="S14" s="13" t="str">
        <f t="shared" si="21"/>
        <v>"SSD": {"floods": "This layer shows the areas (payams) in which the trigger threshold has been reached. These areas are outlined in red on the map. The threshold is defined by two parameters from the 7-days GloFAS forecast: the return period of the forecasted flood and the probability of occurrence, these are updated on a daily basis. The trigger is issued when GloFAS forecasts an occurrence with a probability of at least 60% of a 5 year return period flood in the next 7 days. The GloFAS  will not trigger in areas where the False Alarm Ratio (FAR) &amp;gt; 0.35.&lt;br&gt;&lt;br&gt;
&lt;strong&gt;Alert threshold source&lt;/strong&gt;: &lt;a target='_blank' href='https://www.globalfloods.eu/'&gt;https://www.globalfloods.eu/&lt;/a&gt;&lt;br&gt;
&lt;strong&gt;Latest updated:&amp;nbsp;&lt;/strong&gt;September 2021"},</v>
      </c>
    </row>
    <row r="15" spans="1:19" ht="86.4" x14ac:dyDescent="0.55000000000000004">
      <c r="A15" s="9" t="s">
        <v>116</v>
      </c>
      <c r="B15" s="9" t="s">
        <v>88</v>
      </c>
      <c r="C15" s="9" t="s">
        <v>7</v>
      </c>
      <c r="D15" s="9" t="s">
        <v>200</v>
      </c>
      <c r="E15" s="21"/>
      <c r="F15" s="5"/>
      <c r="G15" s="6" t="s">
        <v>378</v>
      </c>
      <c r="H15" s="19"/>
      <c r="I15" s="14" t="str">
        <f t="shared" si="11"/>
        <v/>
      </c>
      <c r="J15" s="13" t="str">
        <f t="shared" si="12"/>
        <v/>
      </c>
      <c r="K15" s="13" t="str">
        <f t="shared" si="13"/>
        <v/>
      </c>
      <c r="L15" s="25" t="str">
        <f t="shared" si="14"/>
        <v>"UGA": {</v>
      </c>
      <c r="M15" s="13" t="str">
        <f t="shared" si="15"/>
        <v>"drought": "&lt;P&gt;This layer represents the areas in which the trigger threshold has been reached. It is visualised on the map as red outlines around the exposed areas. &lt;br&gt; The primary trigger mechanism uses rainfall forecasts based on ECMWF before the start of the season. This trigger will provide information with a lead time of up to 3 months. The trigger values for this trigger are for more than 30% of the geographical area of a district (admin level 2) predicting drier than normal (below average rainfall) conditions. The rainfall values are based on the seasonal rainfall forecast issued by ECMWF. The probability of below normal rain should be at least 45% based on probabilistic forecast information provided by ECMWF.&lt;/P&gt;"</v>
      </c>
      <c r="N15" s="26" t="str">
        <f t="shared" si="16"/>
        <v>,</v>
      </c>
      <c r="O15" s="13" t="str">
        <f t="shared" si="17"/>
        <v/>
      </c>
      <c r="P15" s="13" t="str">
        <f t="shared" si="18"/>
        <v/>
      </c>
      <c r="Q15" s="13" t="str">
        <f t="shared" si="19"/>
        <v/>
      </c>
      <c r="R15" s="13" t="str">
        <f t="shared" si="20"/>
        <v/>
      </c>
      <c r="S15" s="13" t="str">
        <f t="shared" si="21"/>
        <v>"UGA": {"drought": "&lt;P&gt;This layer represents the areas in which the trigger threshold has been reached. It is visualised on the map as red outlines around the exposed areas. &lt;br&gt; The primary trigger mechanism uses rainfall forecasts based on ECMWF before the start of the season. This trigger will provide information with a lead time of up to 3 months. The trigger values for this trigger are for more than 30% of the geographical area of a district (admin level 2) predicting drier than normal (below average rainfall) conditions. The rainfall values are based on the seasonal rainfall forecast issued by ECMWF. The probability of below normal rain should be at least 45% based on probabilistic forecast information provided by ECMWF.&lt;/P&gt;",</v>
      </c>
    </row>
    <row r="16" spans="1:19" ht="77.099999999999994" customHeight="1" x14ac:dyDescent="0.55000000000000004">
      <c r="A16" s="9" t="s">
        <v>116</v>
      </c>
      <c r="B16" s="9" t="s">
        <v>88</v>
      </c>
      <c r="C16" s="9" t="s">
        <v>7</v>
      </c>
      <c r="D16" s="9" t="s">
        <v>199</v>
      </c>
      <c r="E16" s="21"/>
      <c r="F16" s="5"/>
      <c r="G16" s="6" t="s">
        <v>367</v>
      </c>
      <c r="H16" s="19"/>
      <c r="I16" s="14" t="str">
        <f t="shared" si="11"/>
        <v/>
      </c>
      <c r="J16" s="13" t="str">
        <f t="shared" si="12"/>
        <v/>
      </c>
      <c r="K16" s="13" t="str">
        <f t="shared" si="13"/>
        <v/>
      </c>
      <c r="L16" s="25" t="str">
        <f t="shared" si="14"/>
        <v/>
      </c>
      <c r="M16" s="13" t="str">
        <f t="shared" si="15"/>
        <v>"floods": "URCS will activate this EAP when GloFAS issues a forecast of at least &lt;b&gt;60% probability&lt;/b&gt; (based on the different ensemble runs) &lt;b&gt;of a 5-year return period&lt;/b&gt; flood occurring in flood prone districts, which will be anticipated to affect &lt;b&gt;more than 1,000hh&lt;/b&gt;. The EAP will be triggered with a &lt;b&gt;lead time of 7 days&lt;/b&gt; and a FAR of &lt;b&gt;not more than 0.5.&lt;/b&gt;"</v>
      </c>
      <c r="N16" s="26" t="str">
        <f t="shared" si="16"/>
        <v>,</v>
      </c>
      <c r="O16" s="13" t="str">
        <f t="shared" si="17"/>
        <v/>
      </c>
      <c r="P16" s="13" t="str">
        <f t="shared" si="18"/>
        <v/>
      </c>
      <c r="Q16" s="13" t="str">
        <f t="shared" si="19"/>
        <v/>
      </c>
      <c r="R16" s="13" t="str">
        <f t="shared" si="20"/>
        <v/>
      </c>
      <c r="S16" s="13" t="str">
        <f t="shared" si="21"/>
        <v>"floods": "URCS will activate this EAP when GloFAS issues a forecast of at least &lt;b&gt;60% probability&lt;/b&gt; (based on the different ensemble runs) &lt;b&gt;of a 5-year return period&lt;/b&gt; flood occurring in flood prone districts, which will be anticipated to affect &lt;b&gt;more than 1,000hh&lt;/b&gt;. The EAP will be triggered with a &lt;b&gt;lead time of 7 days&lt;/b&gt; and a FAR of &lt;b&gt;not more than 0.5.&lt;/b&gt;",</v>
      </c>
    </row>
    <row r="17" spans="1:19" x14ac:dyDescent="0.55000000000000004">
      <c r="A17" s="9" t="s">
        <v>116</v>
      </c>
      <c r="B17" s="9" t="s">
        <v>88</v>
      </c>
      <c r="C17" s="9" t="s">
        <v>7</v>
      </c>
      <c r="D17" s="9" t="s">
        <v>201</v>
      </c>
      <c r="E17" s="21"/>
      <c r="F17" s="5"/>
      <c r="G17" s="6" t="s">
        <v>266</v>
      </c>
      <c r="H17" s="19"/>
      <c r="I17" s="14" t="str">
        <f t="shared" si="11"/>
        <v/>
      </c>
      <c r="J17" s="13" t="str">
        <f t="shared" si="12"/>
        <v/>
      </c>
      <c r="K17" s="13" t="str">
        <f t="shared" si="13"/>
        <v/>
      </c>
      <c r="L17" s="25" t="str">
        <f t="shared" si="14"/>
        <v/>
      </c>
      <c r="M17" s="13" t="str">
        <f t="shared" si="15"/>
        <v>"heavy-rain": "Not currently available"</v>
      </c>
      <c r="N17" s="26" t="str">
        <f t="shared" si="16"/>
        <v>}</v>
      </c>
      <c r="O17" s="13" t="str">
        <f t="shared" si="17"/>
        <v>,</v>
      </c>
      <c r="P17" s="13" t="str">
        <f t="shared" si="18"/>
        <v/>
      </c>
      <c r="Q17" s="13" t="str">
        <f t="shared" si="19"/>
        <v/>
      </c>
      <c r="R17" s="13" t="str">
        <f t="shared" si="20"/>
        <v/>
      </c>
      <c r="S17" s="13" t="str">
        <f t="shared" si="21"/>
        <v>"heavy-rain": "Not currently available"},</v>
      </c>
    </row>
    <row r="18" spans="1:19" x14ac:dyDescent="0.55000000000000004">
      <c r="A18" s="9" t="s">
        <v>116</v>
      </c>
      <c r="B18" s="9" t="s">
        <v>88</v>
      </c>
      <c r="C18" s="9" t="s">
        <v>41</v>
      </c>
      <c r="D18" s="9" t="s">
        <v>200</v>
      </c>
      <c r="E18" s="21"/>
      <c r="F18" s="5"/>
      <c r="G18" s="6" t="s">
        <v>266</v>
      </c>
      <c r="H18" s="19"/>
      <c r="I18" s="14" t="str">
        <f t="shared" si="11"/>
        <v/>
      </c>
      <c r="J18" s="13" t="str">
        <f t="shared" si="12"/>
        <v/>
      </c>
      <c r="K18" s="13" t="str">
        <f t="shared" si="13"/>
        <v/>
      </c>
      <c r="L18" s="25" t="str">
        <f t="shared" si="14"/>
        <v>"ZMB": {</v>
      </c>
      <c r="M18" s="13" t="str">
        <f t="shared" si="15"/>
        <v>"drought": "Not currently available"</v>
      </c>
      <c r="N18" s="26" t="str">
        <f t="shared" si="16"/>
        <v>,</v>
      </c>
      <c r="O18" s="13" t="str">
        <f t="shared" si="17"/>
        <v/>
      </c>
      <c r="P18" s="13" t="str">
        <f t="shared" si="18"/>
        <v/>
      </c>
      <c r="Q18" s="13" t="str">
        <f t="shared" si="19"/>
        <v/>
      </c>
      <c r="R18" s="13" t="str">
        <f t="shared" si="20"/>
        <v/>
      </c>
      <c r="S18" s="13" t="str">
        <f t="shared" si="21"/>
        <v>"ZMB": {"drought": "Not currently available",</v>
      </c>
    </row>
    <row r="19" spans="1:19" ht="28.8" x14ac:dyDescent="0.55000000000000004">
      <c r="A19" s="9" t="s">
        <v>116</v>
      </c>
      <c r="B19" s="9" t="s">
        <v>88</v>
      </c>
      <c r="C19" s="9" t="s">
        <v>41</v>
      </c>
      <c r="D19" s="9" t="s">
        <v>199</v>
      </c>
      <c r="E19" s="21"/>
      <c r="F19" s="5"/>
      <c r="G19" s="6" t="s">
        <v>368</v>
      </c>
      <c r="H19" s="19"/>
      <c r="I19" s="14" t="str">
        <f t="shared" si="11"/>
        <v/>
      </c>
      <c r="J19" s="13" t="str">
        <f t="shared" si="12"/>
        <v/>
      </c>
      <c r="K19" s="13" t="str">
        <f t="shared" si="13"/>
        <v/>
      </c>
      <c r="L19" s="25" t="str">
        <f t="shared" si="14"/>
        <v/>
      </c>
      <c r="M19" s="13" t="str">
        <f t="shared" si="15"/>
        <v>"floods": "The trigger is activated if the daily issued GLOFAS forecast reports a water discharge that exceeds the threshold corresponding to a 10y return period flood in one or more GLOFAS stations. The EAP will be triggered with a lead time of 7 days."</v>
      </c>
      <c r="N19" s="26" t="str">
        <f t="shared" si="16"/>
        <v>}</v>
      </c>
      <c r="O19" s="13" t="str">
        <f t="shared" si="17"/>
        <v>,</v>
      </c>
      <c r="P19" s="13" t="str">
        <f t="shared" si="18"/>
        <v/>
      </c>
      <c r="Q19" s="13" t="str">
        <f t="shared" si="19"/>
        <v/>
      </c>
      <c r="R19" s="13" t="str">
        <f t="shared" si="20"/>
        <v/>
      </c>
      <c r="S19" s="13" t="str">
        <f t="shared" si="21"/>
        <v>"floods": "The trigger is activated if the daily issued GLOFAS forecast reports a water discharge that exceeds the threshold corresponding to a 10y return period flood in one or more GLOFAS stations. The EAP will be triggered with a lead time of 7 days."},</v>
      </c>
    </row>
    <row r="20" spans="1:19" ht="409.5" x14ac:dyDescent="0.55000000000000004">
      <c r="A20" s="9" t="s">
        <v>116</v>
      </c>
      <c r="B20" s="9" t="s">
        <v>88</v>
      </c>
      <c r="C20" s="9" t="s">
        <v>9</v>
      </c>
      <c r="D20" s="9" t="s">
        <v>200</v>
      </c>
      <c r="E20" s="21" t="s">
        <v>137</v>
      </c>
      <c r="F20" s="23">
        <v>44614</v>
      </c>
      <c r="G20" s="6" t="s">
        <v>296</v>
      </c>
      <c r="H20" s="7">
        <v>44614</v>
      </c>
      <c r="I20" s="14" t="str">
        <f t="shared" si="11"/>
        <v/>
      </c>
      <c r="J20" s="13" t="str">
        <f t="shared" si="12"/>
        <v/>
      </c>
      <c r="K20" s="13" t="str">
        <f t="shared" si="13"/>
        <v/>
      </c>
      <c r="L20" s="25" t="str">
        <f t="shared" si="14"/>
        <v>"ZWE": {</v>
      </c>
      <c r="M20" s="13" t="str">
        <f t="shared" si="15"/>
        <v>"drought": "&lt;p&gt;The layer shows each province in the country with a drought risk at the end of the growing season (April), and as such determine which provinces are triggered when at least one of their districts is expected to face a +/- 6 year return period drought.&lt;/p&gt; &lt;p&gt;The drought model is to assess a drought prediction skill of the 3-month running average Ni&amp;ntilde;o 3.4 values and initiates a drought risk when there is a potential negative crop yield anomaly predicted. The model is developed based on the XGBoost algorithm tested and trained with historical ENSO: Seasonal ERSSTv5 and CHIRPS Rainfall data in relation to historical negative crop yield anomalies in April, which is used as drought impact proxy. Loss of crops, livestock loss, and child malnutrition and stunting are indicated by the ZRCS DRM working group and representatives from IFRC, PNS, and Red Cross Climate Centre (RCCC) &amp;nbsp;as targeted drought impact&lt;/p&gt;&lt;p&gt;Source links:&lt;/p&gt;&lt;ul&gt;&lt;li&gt;ENSO: Seasonal ERSSTv5 (1991-2020 base period) 3-month running average in Ni&amp;ntilde;o 3.4 (5oNorth-5oSouth) (170-120oWest)) &lt;a target='_blank' href='https://www.cpc.ncep.noaa.gov/data/indices/3mth.nino34.91-20.ascii.txt'&gt;https://www.cpc.ncep.noaa.gov/data/indices/3mth.nino34.91-20.ascii.txt&lt;/a&gt;&lt;/li&gt;&lt;li&gt;CHIRPS: Rainfall Estimates from Rain Gauge and Satellite Observations | Climate Hazards Center - UC Santa Barbara (&lt;a target='_blank' href='https://www.chc.ucsb.edu/data/chirps'&gt;https://www.chc.ucsb.edu/data/chirps&lt;/a&gt;)&amp;nbsp;&lt;/li&gt;     &lt;li&gt;Crop Yield data: Izumi, Toshichika (2019): Global dataset of historical yields v1.2 and v1.3 aligned version. PANGAEA, &lt;a target='_blank' href='https://doi.org/10.1594/PANGAEA.909132'&gt;https://doi.org/10.1594/PANGAEA.909132&lt;/a&gt;,Supplement to Iizumi, Toshichika; Sakai, T (2020): The global dataset of historical yields for major crops 1981&amp;ndash;2016. Scientific Data, 7(1), &lt;a target='_blank' href='https://doi.org/10.1038/s41597-020-0433-7'&gt;https://doi.org/10.1038/s41597-020-0433-7&lt;/a&gt;&lt;/li&gt; &lt;/ul&gt;"</v>
      </c>
      <c r="N20" s="26" t="str">
        <f t="shared" si="16"/>
        <v>}</v>
      </c>
      <c r="O20" s="13" t="str">
        <f t="shared" si="17"/>
        <v>}</v>
      </c>
      <c r="P20" s="13" t="str">
        <f t="shared" si="18"/>
        <v>,</v>
      </c>
      <c r="Q20" s="13" t="str">
        <f t="shared" si="19"/>
        <v/>
      </c>
      <c r="R20" s="13" t="str">
        <f t="shared" si="20"/>
        <v/>
      </c>
      <c r="S20" s="13" t="str">
        <f t="shared" si="21"/>
        <v>"ZWE": {"drought": "&lt;p&gt;The layer shows each province in the country with a drought risk at the end of the growing season (April), and as such determine which provinces are triggered when at least one of their districts is expected to face a +/- 6 year return period drought.&lt;/p&gt; &lt;p&gt;The drought model is to assess a drought prediction skill of the 3-month running average Ni&amp;ntilde;o 3.4 values and initiates a drought risk when there is a potential negative crop yield anomaly predicted. The model is developed based on the XGBoost algorithm tested and trained with historical ENSO: Seasonal ERSSTv5 and CHIRPS Rainfall data in relation to historical negative crop yield anomalies in April, which is used as drought impact proxy. Loss of crops, livestock loss, and child malnutrition and stunting are indicated by the ZRCS DRM working group and representatives from IFRC, PNS, and Red Cross Climate Centre (RCCC) &amp;nbsp;as targeted drought impact&lt;/p&gt;&lt;p&gt;Source links:&lt;/p&gt;&lt;ul&gt;&lt;li&gt;ENSO: Seasonal ERSSTv5 (1991-2020 base period) 3-month running average in Ni&amp;ntilde;o 3.4 (5oNorth-5oSouth) (170-120oWest)) &lt;a target='_blank' href='https://www.cpc.ncep.noaa.gov/data/indices/3mth.nino34.91-20.ascii.txt'&gt;https://www.cpc.ncep.noaa.gov/data/indices/3mth.nino34.91-20.ascii.txt&lt;/a&gt;&lt;/li&gt;&lt;li&gt;CHIRPS: Rainfall Estimates from Rain Gauge and Satellite Observations | Climate Hazards Center - UC Santa Barbara (&lt;a target='_blank' href='https://www.chc.ucsb.edu/data/chirps'&gt;https://www.chc.ucsb.edu/data/chirps&lt;/a&gt;)&amp;nbsp;&lt;/li&gt;     &lt;li&gt;Crop Yield data: Izumi, Toshichika (2019): Global dataset of historical yields v1.2 and v1.3 aligned version. PANGAEA, &lt;a target='_blank' href='https://doi.org/10.1594/PANGAEA.909132'&gt;https://doi.org/10.1594/PANGAEA.909132&lt;/a&gt;,Supplement to Iizumi, Toshichika; Sakai, T (2020): The global dataset of historical yields for major crops 1981&amp;ndash;2016. Scientific Data, 7(1), &lt;a target='_blank' href='https://doi.org/10.1038/s41597-020-0433-7'&gt;https://doi.org/10.1038/s41597-020-0433-7&lt;/a&gt;&lt;/li&gt; &lt;/ul&gt;"}},</v>
      </c>
    </row>
    <row r="21" spans="1:19" ht="201.6" x14ac:dyDescent="0.55000000000000004">
      <c r="A21" s="9" t="s">
        <v>116</v>
      </c>
      <c r="B21" s="9" t="s">
        <v>72</v>
      </c>
      <c r="C21" s="9" t="s">
        <v>9</v>
      </c>
      <c r="D21" s="9" t="s">
        <v>200</v>
      </c>
      <c r="E21" s="21" t="s">
        <v>138</v>
      </c>
      <c r="F21" s="23">
        <v>44614</v>
      </c>
      <c r="G21" s="6" t="s">
        <v>297</v>
      </c>
      <c r="H21" s="7">
        <v>44614</v>
      </c>
      <c r="I21" s="14" t="str">
        <f t="shared" si="11"/>
        <v/>
      </c>
      <c r="J21" s="13" t="str">
        <f t="shared" si="12"/>
        <v/>
      </c>
      <c r="K21" s="13" t="str">
        <f t="shared" si="13"/>
        <v>"cattle": {</v>
      </c>
      <c r="L21" s="25" t="str">
        <f t="shared" si="14"/>
        <v>"ZWE": {</v>
      </c>
      <c r="M21" s="13" t="str">
        <f t="shared" si="15"/>
        <v>"drought": "&lt;p&gt;Livestock numbers cattle exists of the number of cattle multiplied with the Livestock unit (LSU): 1.0 &amp;nbsp;as reference unit to aggregate livestock from various species, which is the grazing equivalent of one adult dairy cow producing 3000 kg of milk annually, without additional concentrated foodstuffs.&lt;/p&gt; &lt;p&gt;Source Links :&lt;/p&gt; &lt;ul&gt;     &lt;li&gt;Number of cattle mentioned within the 2nd round crop- and livestock assessment report 2020/2021 season. Published: 21st of April 2021.&lt;/li&gt;     &lt;li&gt;Source assessment:&lt;br&gt;&lt;a target='_blank' data-fr-linked='true' href='https://fscluster.org/zimbabwe/document/second-round-crop-and-livestock-0'&gt;https://fscluster.org/zimbabwe/document/second-round-crop-and-livestock-0&lt;/a&gt;&lt;/li&gt;     &lt;li&gt;Source Livestock unit (LSU) &lt;a target='_blank' href='https://ec.europa.eu/eurostat/statistics-explained/index.php?title=Glossary:Livestock_unit_(LSU)'&gt;&amp;nbsp;https://ec.europa.eu/eurostat/statistics-explained/index.php?title=Glossary:Livestock_unit_(LSU)&lt;/a&gt;&lt;/li&gt; &lt;/ul&gt;"</v>
      </c>
      <c r="N21" s="26" t="str">
        <f t="shared" si="16"/>
        <v>}</v>
      </c>
      <c r="O21" s="13" t="str">
        <f t="shared" si="17"/>
        <v>}</v>
      </c>
      <c r="P21" s="13" t="str">
        <f t="shared" si="18"/>
        <v>,</v>
      </c>
      <c r="Q21" s="13" t="str">
        <f t="shared" si="19"/>
        <v/>
      </c>
      <c r="R21" s="13" t="str">
        <f t="shared" si="20"/>
        <v/>
      </c>
      <c r="S21" s="13" t="str">
        <f t="shared" si="21"/>
        <v>"cattle": {"ZWE": {"drought": "&lt;p&gt;Livestock numbers cattle exists of the number of cattle multiplied with the Livestock unit (LSU): 1.0 &amp;nbsp;as reference unit to aggregate livestock from various species, which is the grazing equivalent of one adult dairy cow producing 3000 kg of milk annually, without additional concentrated foodstuffs.&lt;/p&gt; &lt;p&gt;Source Links :&lt;/p&gt; &lt;ul&gt;     &lt;li&gt;Number of cattle mentioned within the 2nd round crop- and livestock assessment report 2020/2021 season. Published: 21st of April 2021.&lt;/li&gt;     &lt;li&gt;Source assessment:&lt;br&gt;&lt;a target='_blank' data-fr-linked='true' href='https://fscluster.org/zimbabwe/document/second-round-crop-and-livestock-0'&gt;https://fscluster.org/zimbabwe/document/second-round-crop-and-livestock-0&lt;/a&gt;&lt;/li&gt;     &lt;li&gt;Source Livestock unit (LSU) &lt;a target='_blank' href='https://ec.europa.eu/eurostat/statistics-explained/index.php?title=Glossary:Livestock_unit_(LSU)'&gt;&amp;nbsp;https://ec.europa.eu/eurostat/statistics-explained/index.php?title=Glossary:Livestock_unit_(LSU)&lt;/a&gt;&lt;/li&gt; &lt;/ul&gt;"}},</v>
      </c>
    </row>
    <row r="22" spans="1:19" ht="230.4" x14ac:dyDescent="0.55000000000000004">
      <c r="A22" s="9" t="s">
        <v>116</v>
      </c>
      <c r="B22" s="9" t="s">
        <v>25</v>
      </c>
      <c r="C22" s="9" t="s">
        <v>9</v>
      </c>
      <c r="D22" s="9" t="s">
        <v>200</v>
      </c>
      <c r="E22" s="21" t="s">
        <v>136</v>
      </c>
      <c r="F22" s="23">
        <v>44614</v>
      </c>
      <c r="G22" s="6" t="s">
        <v>298</v>
      </c>
      <c r="H22" s="7">
        <v>44614</v>
      </c>
      <c r="I22" s="14" t="str">
        <f t="shared" si="11"/>
        <v/>
      </c>
      <c r="J22" s="13" t="str">
        <f t="shared" si="12"/>
        <v/>
      </c>
      <c r="K22" s="13" t="str">
        <f t="shared" si="13"/>
        <v>"cattle_exposed": {</v>
      </c>
      <c r="L22" s="25" t="str">
        <f t="shared" si="14"/>
        <v>"ZWE": {</v>
      </c>
      <c r="M22" s="13" t="str">
        <f t="shared" si="15"/>
        <v>"drought": "&lt;p&gt;Number of exposed cattle is calculated by the cattle per province within the droughts alert threshold reached area currently triggered. Livestock numbers cattle exists of the number of cattle multiplied with the Livestock unit (LSU): 1.0 as reference unit, which is the grazing equivalent of one adult dairy cow producing 3000 kg of milk annually, without additional concentrated foodstuffs.&amp;nbsp;&lt;/p&gt;&lt;p&gt;Source Links :&lt;/p&gt; &lt;ul&gt;     &lt;li&gt;Number of cattle mentioned within the 2nd round crop- and livestock assessment report 2020/2021 season. Published: 21st of April 2021.&lt;/li&gt;     &lt;li&gt;Source assessment:&lt;br&gt;&lt;a target='_blank' data-fr-linked='true' href='https://fscluster.org/zimbabwe/document/second-round-crop-and-livestock-0'&gt;https://fscluster.org/zimbabwe/document/second-round-crop-and-livestock-0&lt;/a&gt;&lt;/li&gt;     &lt;li&gt;Source Livestock unit (LSU) &lt;a target='_blank' href='https://ec.europa.eu/eurostat/statistics-explained/index.php?title=Glossary:Livestock_unit_(LSU)'&gt;&amp;nbsp;https://ec.europa.eu/eurostat/statistics-explained/index.php?title=Glossary:Livestock_unit_(LSU)&lt;/a&gt;&lt;/li&gt; &lt;/ul&gt;"</v>
      </c>
      <c r="N22" s="26" t="str">
        <f t="shared" si="16"/>
        <v>}</v>
      </c>
      <c r="O22" s="13" t="str">
        <f t="shared" si="17"/>
        <v>}</v>
      </c>
      <c r="P22" s="13" t="str">
        <f t="shared" si="18"/>
        <v>,</v>
      </c>
      <c r="Q22" s="13" t="str">
        <f t="shared" si="19"/>
        <v/>
      </c>
      <c r="R22" s="13" t="str">
        <f t="shared" si="20"/>
        <v/>
      </c>
      <c r="S22" s="13" t="str">
        <f t="shared" si="21"/>
        <v>"cattle_exposed": {"ZWE": {"drought": "&lt;p&gt;Number of exposed cattle is calculated by the cattle per province within the droughts alert threshold reached area currently triggered. Livestock numbers cattle exists of the number of cattle multiplied with the Livestock unit (LSU): 1.0 as reference unit, which is the grazing equivalent of one adult dairy cow producing 3000 kg of milk annually, without additional concentrated foodstuffs.&amp;nbsp;&lt;/p&gt;&lt;p&gt;Source Links :&lt;/p&gt; &lt;ul&gt;     &lt;li&gt;Number of cattle mentioned within the 2nd round crop- and livestock assessment report 2020/2021 season. Published: 21st of April 2021.&lt;/li&gt;     &lt;li&gt;Source assessment:&lt;br&gt;&lt;a target='_blank' data-fr-linked='true' href='https://fscluster.org/zimbabwe/document/second-round-crop-and-livestock-0'&gt;https://fscluster.org/zimbabwe/document/second-round-crop-and-livestock-0&lt;/a&gt;&lt;/li&gt;     &lt;li&gt;Source Livestock unit (LSU) &lt;a target='_blank' href='https://ec.europa.eu/eurostat/statistics-explained/index.php?title=Glossary:Livestock_unit_(LSU)'&gt;&amp;nbsp;https://ec.europa.eu/eurostat/statistics-explained/index.php?title=Glossary:Livestock_unit_(LSU)&lt;/a&gt;&lt;/li&gt; &lt;/ul&gt;"}},</v>
      </c>
    </row>
    <row r="23" spans="1:19" ht="86.4" x14ac:dyDescent="0.55000000000000004">
      <c r="A23" s="9" t="s">
        <v>116</v>
      </c>
      <c r="B23" s="9" t="s">
        <v>380</v>
      </c>
      <c r="C23" s="9" t="s">
        <v>7</v>
      </c>
      <c r="D23" s="9" t="s">
        <v>201</v>
      </c>
      <c r="E23" s="21"/>
      <c r="F23" s="5"/>
      <c r="G23" s="6" t="s">
        <v>381</v>
      </c>
      <c r="H23" s="19"/>
      <c r="I23" s="14" t="str">
        <f t="shared" si="11"/>
        <v/>
      </c>
      <c r="J23" s="13" t="str">
        <f t="shared" si="12"/>
        <v/>
      </c>
      <c r="K23" s="13" t="str">
        <f t="shared" si="13"/>
        <v>"community_notifications": {</v>
      </c>
      <c r="L23" s="25" t="str">
        <f t="shared" si="14"/>
        <v>"UGA": {</v>
      </c>
      <c r="M23" s="13" t="str">
        <f t="shared" si="15"/>
        <v>"heavy-rain": "Community notifications are sent via volunteers that have direct contact with the community. They assess the information and fill in the details in a digital form.&lt;br&gt;&lt;br&gt;The notifications are visualized as drop pins with a bell icon on the map.&lt;br&gt;&lt;br&gt;&lt;strong&gt;What to do?&lt;/strong&gt; Click on the drop pin to open it and see the information attached to it. Some notifications contain photos.&lt;br&gt;&lt;br&gt;The pins on the map will stay on the map until manually deleted. Make sure to delete irrelevant and old notifications.&lt;br&gt;&lt;br&gt;&lt;strong&gt;All sent notifications including deleted ones&lt;/strong&gt;: https://kobonew.ifrc.org/api/v2/assets/aRa2musHL2hAxERkDHHLmi/export-settings/esL8MBFTLa6RS5XXNbdHcnN/data.xlsx."</v>
      </c>
      <c r="N23" s="26" t="str">
        <f t="shared" si="16"/>
        <v>}</v>
      </c>
      <c r="O23" s="13" t="str">
        <f t="shared" si="17"/>
        <v>}</v>
      </c>
      <c r="P23" s="13" t="str">
        <f t="shared" si="18"/>
        <v>,</v>
      </c>
      <c r="Q23" s="13" t="str">
        <f t="shared" si="19"/>
        <v/>
      </c>
      <c r="R23" s="13" t="str">
        <f t="shared" si="20"/>
        <v/>
      </c>
      <c r="S23" s="13" t="str">
        <f t="shared" si="21"/>
        <v>"community_notifications": {"UGA": {"heavy-rain": "Community notifications are sent via volunteers that have direct contact with the community. They assess the information and fill in the details in a digital form.&lt;br&gt;&lt;br&gt;The notifications are visualized as drop pins with a bell icon on the map.&lt;br&gt;&lt;br&gt;&lt;strong&gt;What to do?&lt;/strong&gt; Click on the drop pin to open it and see the information attached to it. Some notifications contain photos.&lt;br&gt;&lt;br&gt;The pins on the map will stay on the map until manually deleted. Make sure to delete irrelevant and old notifications.&lt;br&gt;&lt;br&gt;&lt;strong&gt;All sent notifications including deleted ones&lt;/strong&gt;: https://kobonew.ifrc.org/api/v2/assets/aRa2musHL2hAxERkDHHLmi/export-settings/esL8MBFTLa6RS5XXNbdHcnN/data.xlsx."}},</v>
      </c>
    </row>
    <row r="24" spans="1:19" ht="144" x14ac:dyDescent="0.55000000000000004">
      <c r="A24" s="9" t="s">
        <v>116</v>
      </c>
      <c r="B24" s="9" t="s">
        <v>127</v>
      </c>
      <c r="C24" s="9" t="s">
        <v>7</v>
      </c>
      <c r="D24" s="9" t="s">
        <v>199</v>
      </c>
      <c r="E24" s="21"/>
      <c r="F24" s="5"/>
      <c r="G24" s="6" t="s">
        <v>299</v>
      </c>
      <c r="H24" s="19"/>
      <c r="I24" s="14" t="str">
        <f t="shared" si="11"/>
        <v/>
      </c>
      <c r="J24" s="13" t="str">
        <f t="shared" si="12"/>
        <v/>
      </c>
      <c r="K24" s="13" t="str">
        <f t="shared" si="13"/>
        <v>"covid_risk": {</v>
      </c>
      <c r="L24" s="25" t="str">
        <f t="shared" si="14"/>
        <v>"UGA": {</v>
      </c>
      <c r="M24" s="13" t="str">
        <f t="shared" si="15"/>
        <v>"floods": "The COVID-19 Risk Index is a composite index for the context of exposure, vulnerability to COVID and the capacity to anticipate, cope with and recover from the impacts of COVID-19 (a higher percentage indicates a higher risk to COVID-19). The National Society  selected the following criteria below:&lt;br /&gt;&lt;br /&gt;Exposure&lt;ul&gt;&lt;li&gt;population / km2&lt;/li&gt;&lt;/ul&gt;Vulnerability&lt;ul&gt;&lt;li&gt;% population 65+&lt;/li&gt;&lt;li&gt;% poverty incidence&lt;/li&gt;&lt;/ul&gt;Lack of Coping Capacity&lt;ul&gt;&lt;li&gt;% with no toilet facility&lt;/li&gt;&lt;li&gt;% access to safe drinking water&lt;/li&gt;&lt;li&gt;% illiterate&lt;/li&gt;&lt;li&gt;% with mobile access&lt;/li&gt;&lt;li&gt;% with internet access&lt;/li&gt;&lt;li&gt;% received remittances&lt;/li&gt;&lt;li&gt;HIV: incidence per 100&lt;/li&gt;&lt;li&gt;MALARIA: Plasmodium Falciparum incidence per 1000&lt;/li&gt;&lt;li&gt;% households which consume less than two meals per day&lt;/li&gt;&lt;li&gt;# healh facilities per person&lt;/li&gt;&lt;li&gt;% with a health facility within 5 km&lt;/li&gt;&lt;/ul&gt;&lt;br/&gt;Source link: &lt;a target='_blank' href='https://nlrc.maps.arcgis.com/apps/opsdashboard/index.html#/9ca9f0f452b04046b8594a74c31f0c3b'&gt;https://nlrc.maps.arcgis.com/apps/opsdashboard/index.html#/9ca9f0f452b04046b8594a74c31f0c3b&lt;/a&gt;."</v>
      </c>
      <c r="N24" s="26" t="str">
        <f t="shared" si="16"/>
        <v>}</v>
      </c>
      <c r="O24" s="13" t="str">
        <f t="shared" si="17"/>
        <v>}</v>
      </c>
      <c r="P24" s="13" t="str">
        <f t="shared" si="18"/>
        <v>,</v>
      </c>
      <c r="Q24" s="13" t="str">
        <f t="shared" si="19"/>
        <v/>
      </c>
      <c r="R24" s="13" t="str">
        <f t="shared" si="20"/>
        <v/>
      </c>
      <c r="S24" s="13" t="str">
        <f t="shared" si="21"/>
        <v>"covid_risk": {"UGA": {"floods": "The COVID-19 Risk Index is a composite index for the context of exposure, vulnerability to COVID and the capacity to anticipate, cope with and recover from the impacts of COVID-19 (a higher percentage indicates a higher risk to COVID-19). The National Society  selected the following criteria below:&lt;br /&gt;&lt;br /&gt;Exposure&lt;ul&gt;&lt;li&gt;population / km2&lt;/li&gt;&lt;/ul&gt;Vulnerability&lt;ul&gt;&lt;li&gt;% population 65+&lt;/li&gt;&lt;li&gt;% poverty incidence&lt;/li&gt;&lt;/ul&gt;Lack of Coping Capacity&lt;ul&gt;&lt;li&gt;% with no toilet facility&lt;/li&gt;&lt;li&gt;% access to safe drinking water&lt;/li&gt;&lt;li&gt;% illiterate&lt;/li&gt;&lt;li&gt;% with mobile access&lt;/li&gt;&lt;li&gt;% with internet access&lt;/li&gt;&lt;li&gt;% received remittances&lt;/li&gt;&lt;li&gt;HIV: incidence per 100&lt;/li&gt;&lt;li&gt;MALARIA: Plasmodium Falciparum incidence per 1000&lt;/li&gt;&lt;li&gt;% households which consume less than two meals per day&lt;/li&gt;&lt;li&gt;# healh facilities per person&lt;/li&gt;&lt;li&gt;% with a health facility within 5 km&lt;/li&gt;&lt;/ul&gt;&lt;br/&gt;Source link: &lt;a target='_blank' href='https://nlrc.maps.arcgis.com/apps/opsdashboard/index.html#/9ca9f0f452b04046b8594a74c31f0c3b'&gt;https://nlrc.maps.arcgis.com/apps/opsdashboard/index.html#/9ca9f0f452b04046b8594a74c31f0c3b&lt;/a&gt;."}},</v>
      </c>
    </row>
    <row r="25" spans="1:19" ht="86.4" x14ac:dyDescent="0.55000000000000004">
      <c r="A25" s="9" t="s">
        <v>116</v>
      </c>
      <c r="B25" s="9" t="s">
        <v>48</v>
      </c>
      <c r="C25" s="9" t="s">
        <v>19</v>
      </c>
      <c r="D25" s="9" t="s">
        <v>200</v>
      </c>
      <c r="E25" s="21"/>
      <c r="F25" s="5"/>
      <c r="G25" s="6" t="s">
        <v>300</v>
      </c>
      <c r="H25" s="7">
        <v>44737</v>
      </c>
      <c r="I25" s="14" t="str">
        <f t="shared" si="11"/>
        <v/>
      </c>
      <c r="J25" s="13" t="str">
        <f t="shared" si="12"/>
        <v/>
      </c>
      <c r="K25" s="13" t="str">
        <f t="shared" si="13"/>
        <v>"cropland": {</v>
      </c>
      <c r="L25" s="25" t="str">
        <f t="shared" si="14"/>
        <v>"ETH": {</v>
      </c>
      <c r="M25" s="13" t="str">
        <f t="shared" si="15"/>
        <v>"drought":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target='_blank' href='http://due.esrin.esa.int/page_globcover.php'&gt;http://due.esrin.esa.int/page_globcover.php&lt;/a&gt;. Year: 2010"</v>
      </c>
      <c r="N25" s="26" t="str">
        <f t="shared" si="16"/>
        <v>,</v>
      </c>
      <c r="O25" s="13" t="str">
        <f t="shared" si="17"/>
        <v/>
      </c>
      <c r="P25" s="13" t="str">
        <f t="shared" si="18"/>
        <v/>
      </c>
      <c r="Q25" s="13" t="str">
        <f t="shared" si="19"/>
        <v/>
      </c>
      <c r="R25" s="13" t="str">
        <f t="shared" si="20"/>
        <v/>
      </c>
      <c r="S25" s="13" t="str">
        <f t="shared" si="21"/>
        <v>"cropland": {"ETH": {"drought":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target='_blank' href='http://due.esrin.esa.int/page_globcover.php'&gt;http://due.esrin.esa.int/page_globcover.php&lt;/a&gt;. Year: 2010",</v>
      </c>
    </row>
    <row r="26" spans="1:19" ht="86.4" x14ac:dyDescent="0.55000000000000004">
      <c r="A26" s="9" t="s">
        <v>116</v>
      </c>
      <c r="B26" s="9" t="s">
        <v>48</v>
      </c>
      <c r="C26" s="9" t="s">
        <v>19</v>
      </c>
      <c r="D26" s="9" t="s">
        <v>199</v>
      </c>
      <c r="E26" s="21"/>
      <c r="F26" s="5"/>
      <c r="G26" s="6" t="s">
        <v>300</v>
      </c>
      <c r="H26" s="19"/>
      <c r="I26" s="14" t="str">
        <f t="shared" si="11"/>
        <v/>
      </c>
      <c r="J26" s="13" t="str">
        <f t="shared" si="12"/>
        <v/>
      </c>
      <c r="K26" s="13" t="str">
        <f t="shared" si="13"/>
        <v/>
      </c>
      <c r="L26" s="25" t="str">
        <f t="shared" si="14"/>
        <v/>
      </c>
      <c r="M26" s="13" t="str">
        <f t="shared" si="15"/>
        <v>"floods":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target='_blank' href='http://due.esrin.esa.int/page_globcover.php'&gt;http://due.esrin.esa.int/page_globcover.php&lt;/a&gt;. Year: 2010"</v>
      </c>
      <c r="N26" s="26" t="str">
        <f t="shared" si="16"/>
        <v>}</v>
      </c>
      <c r="O26" s="13" t="str">
        <f t="shared" si="17"/>
        <v>,</v>
      </c>
      <c r="P26" s="13" t="str">
        <f t="shared" si="18"/>
        <v/>
      </c>
      <c r="Q26" s="13" t="str">
        <f t="shared" si="19"/>
        <v/>
      </c>
      <c r="R26" s="13" t="str">
        <f t="shared" si="20"/>
        <v/>
      </c>
      <c r="S26" s="13" t="str">
        <f t="shared" si="21"/>
        <v>"floods":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target='_blank' href='http://due.esrin.esa.int/page_globcover.php'&gt;http://due.esrin.esa.int/page_globcover.php&lt;/a&gt;. Year: 2010"},</v>
      </c>
    </row>
    <row r="27" spans="1:19" ht="230.4" x14ac:dyDescent="0.55000000000000004">
      <c r="A27" s="9" t="s">
        <v>116</v>
      </c>
      <c r="B27" s="9" t="s">
        <v>48</v>
      </c>
      <c r="C27" s="9" t="s">
        <v>40</v>
      </c>
      <c r="D27" s="9" t="s">
        <v>200</v>
      </c>
      <c r="E27" s="21" t="s">
        <v>208</v>
      </c>
      <c r="F27" s="23">
        <v>44635</v>
      </c>
      <c r="G27" s="6" t="s">
        <v>209</v>
      </c>
      <c r="H27" s="7">
        <v>44635</v>
      </c>
      <c r="I27" s="14" t="str">
        <f t="shared" si="11"/>
        <v/>
      </c>
      <c r="J27" s="13" t="str">
        <f t="shared" si="12"/>
        <v/>
      </c>
      <c r="K27" s="13" t="str">
        <f t="shared" si="13"/>
        <v/>
      </c>
      <c r="L27" s="25" t="str">
        <f t="shared" si="14"/>
        <v>"KEN": {</v>
      </c>
      <c r="M27" s="13" t="str">
        <f t="shared" si="15"/>
        <v>"drought": "&lt;p&gt;The land use classes are based on GLOBCOVER Land Cover Classifications.&lt;/p&gt;
&lt;p&gt;Combined cropland: consists of 3 land use types&lt;/p&gt;
&lt;ol&gt;
    &lt;li&gt;Rainfed cropland&lt;/li&gt;
    &lt;li&gt;Mosaic cropland - 50-70% cropland &amp;amp; 20-50% vegetation (grassland/shrubland/forest)&lt;/li&gt;
    &lt;li&gt;Mosaic vegetation - 50-70% vegetation (grassland/shrubland/forest) &amp;amp; 20-50% cropland&lt;/li&gt;
&lt;/ol&gt;
&lt;p&gt;&lt;strong&gt;Source link:&lt;/strong&gt; &amp;copy; ESA 2010 and UCLouvain. Accompanied by a link to our ESA DUE GlobCover website: http://due.esrin.esa.int/page_globcover.php.&amp;nbsp;&lt;/p&gt;
&lt;p&gt;&lt;strong&gt;Latest updated: &lt;/strong&gt;2010&lt;/p&gt;
&lt;p&gt;&lt;br&gt;&lt;/p&gt;"</v>
      </c>
      <c r="N27" s="26" t="str">
        <f t="shared" si="16"/>
        <v>,</v>
      </c>
      <c r="O27" s="13" t="str">
        <f t="shared" si="17"/>
        <v/>
      </c>
      <c r="P27" s="13" t="str">
        <f t="shared" si="18"/>
        <v/>
      </c>
      <c r="Q27" s="13" t="str">
        <f t="shared" si="19"/>
        <v/>
      </c>
      <c r="R27" s="13" t="str">
        <f t="shared" si="20"/>
        <v/>
      </c>
      <c r="S27" s="13" t="str">
        <f t="shared" si="21"/>
        <v>"KEN": {"drought": "&lt;p&gt;The land use classes are based on GLOBCOVER Land Cover Classifications.&lt;/p&gt;
&lt;p&gt;Combined cropland: consists of 3 land use types&lt;/p&gt;
&lt;ol&gt;
    &lt;li&gt;Rainfed cropland&lt;/li&gt;
    &lt;li&gt;Mosaic cropland - 50-70% cropland &amp;amp; 20-50% vegetation (grassland/shrubland/forest)&lt;/li&gt;
    &lt;li&gt;Mosaic vegetation - 50-70% vegetation (grassland/shrubland/forest) &amp;amp; 20-50% cropland&lt;/li&gt;
&lt;/ol&gt;
&lt;p&gt;&lt;strong&gt;Source link:&lt;/strong&gt; &amp;copy; ESA 2010 and UCLouvain. Accompanied by a link to our ESA DUE GlobCover website: http://due.esrin.esa.int/page_globcover.php.&amp;nbsp;&lt;/p&gt;
&lt;p&gt;&lt;strong&gt;Latest updated: &lt;/strong&gt;2010&lt;/p&gt;
&lt;p&gt;&lt;br&gt;&lt;/p&gt;",</v>
      </c>
    </row>
    <row r="28" spans="1:19" ht="230.4" x14ac:dyDescent="0.55000000000000004">
      <c r="A28" s="9" t="s">
        <v>116</v>
      </c>
      <c r="B28" s="9" t="s">
        <v>48</v>
      </c>
      <c r="C28" s="9" t="s">
        <v>40</v>
      </c>
      <c r="D28" s="9" t="s">
        <v>199</v>
      </c>
      <c r="E28" s="21" t="s">
        <v>208</v>
      </c>
      <c r="F28" s="23">
        <v>44635</v>
      </c>
      <c r="G28" s="6" t="s">
        <v>209</v>
      </c>
      <c r="H28" s="7">
        <v>44635</v>
      </c>
      <c r="I28" s="14" t="str">
        <f t="shared" si="11"/>
        <v/>
      </c>
      <c r="J28" s="13" t="str">
        <f t="shared" si="12"/>
        <v/>
      </c>
      <c r="K28" s="13" t="str">
        <f t="shared" si="13"/>
        <v/>
      </c>
      <c r="L28" s="25" t="str">
        <f t="shared" si="14"/>
        <v/>
      </c>
      <c r="M28" s="13" t="str">
        <f t="shared" si="15"/>
        <v>"floods": "&lt;p&gt;The land use classes are based on GLOBCOVER Land Cover Classifications.&lt;/p&gt;
&lt;p&gt;Combined cropland: consists of 3 land use types&lt;/p&gt;
&lt;ol&gt;
    &lt;li&gt;Rainfed cropland&lt;/li&gt;
    &lt;li&gt;Mosaic cropland - 50-70% cropland &amp;amp; 20-50% vegetation (grassland/shrubland/forest)&lt;/li&gt;
    &lt;li&gt;Mosaic vegetation - 50-70% vegetation (grassland/shrubland/forest) &amp;amp; 20-50% cropland&lt;/li&gt;
&lt;/ol&gt;
&lt;p&gt;&lt;strong&gt;Source link:&lt;/strong&gt; &amp;copy; ESA 2010 and UCLouvain. Accompanied by a link to our ESA DUE GlobCover website: http://due.esrin.esa.int/page_globcover.php.&amp;nbsp;&lt;/p&gt;
&lt;p&gt;&lt;strong&gt;Latest updated: &lt;/strong&gt;2010&lt;/p&gt;
&lt;p&gt;&lt;br&gt;&lt;/p&gt;"</v>
      </c>
      <c r="N28" s="26" t="str">
        <f t="shared" si="16"/>
        <v>}</v>
      </c>
      <c r="O28" s="13" t="str">
        <f t="shared" si="17"/>
        <v>,</v>
      </c>
      <c r="P28" s="13" t="str">
        <f t="shared" si="18"/>
        <v/>
      </c>
      <c r="Q28" s="13" t="str">
        <f t="shared" si="19"/>
        <v/>
      </c>
      <c r="R28" s="13" t="str">
        <f t="shared" si="20"/>
        <v/>
      </c>
      <c r="S28" s="13" t="str">
        <f t="shared" si="21"/>
        <v>"floods": "&lt;p&gt;The land use classes are based on GLOBCOVER Land Cover Classifications.&lt;/p&gt;
&lt;p&gt;Combined cropland: consists of 3 land use types&lt;/p&gt;
&lt;ol&gt;
    &lt;li&gt;Rainfed cropland&lt;/li&gt;
    &lt;li&gt;Mosaic cropland - 50-70% cropland &amp;amp; 20-50% vegetation (grassland/shrubland/forest)&lt;/li&gt;
    &lt;li&gt;Mosaic vegetation - 50-70% vegetation (grassland/shrubland/forest) &amp;amp; 20-50% cropland&lt;/li&gt;
&lt;/ol&gt;
&lt;p&gt;&lt;strong&gt;Source link:&lt;/strong&gt; &amp;copy; ESA 2010 and UCLouvain. Accompanied by a link to our ESA DUE GlobCover website: http://due.esrin.esa.int/page_globcover.php.&amp;nbsp;&lt;/p&gt;
&lt;p&gt;&lt;strong&gt;Latest updated: &lt;/strong&gt;2010&lt;/p&gt;
&lt;p&gt;&lt;br&gt;&lt;/p&gt;"},</v>
      </c>
    </row>
    <row r="29" spans="1:19" ht="86.4" x14ac:dyDescent="0.55000000000000004">
      <c r="A29" s="9" t="s">
        <v>116</v>
      </c>
      <c r="B29" s="9" t="s">
        <v>48</v>
      </c>
      <c r="C29" s="9" t="s">
        <v>7</v>
      </c>
      <c r="D29" s="9" t="s">
        <v>200</v>
      </c>
      <c r="E29" s="21"/>
      <c r="F29" s="5"/>
      <c r="G29" s="6" t="s">
        <v>369</v>
      </c>
      <c r="H29" s="19"/>
      <c r="I29" s="14" t="str">
        <f t="shared" si="11"/>
        <v/>
      </c>
      <c r="J29" s="13" t="str">
        <f t="shared" si="12"/>
        <v/>
      </c>
      <c r="K29" s="13" t="str">
        <f t="shared" si="13"/>
        <v/>
      </c>
      <c r="L29" s="25" t="str">
        <f t="shared" si="14"/>
        <v>"UGA": {</v>
      </c>
      <c r="M29" s="13" t="str">
        <f t="shared" si="15"/>
        <v>"drought": "This layer represents the cropland. It is visualised in yellow on the map.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/&gt;Cropland source: © ESA 2010 and UCLouvain. Accompanied by a link to our ESA DUE GlobCover website: &lt;a target='_blank' href='http://due.esrin.esa.int/page_globcover.php'&gt;http://due.esrin.esa.int/page_globcover.php&lt;/a&gt;. Year: 2010"</v>
      </c>
      <c r="N29" s="26" t="str">
        <f t="shared" si="16"/>
        <v>,</v>
      </c>
      <c r="O29" s="13" t="str">
        <f t="shared" si="17"/>
        <v/>
      </c>
      <c r="P29" s="13" t="str">
        <f t="shared" si="18"/>
        <v/>
      </c>
      <c r="Q29" s="13" t="str">
        <f t="shared" si="19"/>
        <v/>
      </c>
      <c r="R29" s="13" t="str">
        <f t="shared" si="20"/>
        <v/>
      </c>
      <c r="S29" s="13" t="str">
        <f t="shared" si="21"/>
        <v>"UGA": {"drought": "This layer represents the cropland. It is visualised in yellow on the map.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/&gt;Cropland source: © ESA 2010 and UCLouvain. Accompanied by a link to our ESA DUE GlobCover website: &lt;a target='_blank' href='http://due.esrin.esa.int/page_globcover.php'&gt;http://due.esrin.esa.int/page_globcover.php&lt;/a&gt;. Year: 2010",</v>
      </c>
    </row>
    <row r="30" spans="1:19" ht="86.4" x14ac:dyDescent="0.55000000000000004">
      <c r="A30" s="9" t="s">
        <v>116</v>
      </c>
      <c r="B30" s="10" t="s">
        <v>48</v>
      </c>
      <c r="C30" s="10" t="s">
        <v>7</v>
      </c>
      <c r="D30" s="10" t="s">
        <v>199</v>
      </c>
      <c r="E30" s="21"/>
      <c r="F30" s="27"/>
      <c r="G30" s="6" t="s">
        <v>300</v>
      </c>
      <c r="H30" s="29">
        <v>44575</v>
      </c>
      <c r="I30" s="14" t="str">
        <f t="shared" si="11"/>
        <v/>
      </c>
      <c r="J30" s="13" t="str">
        <f t="shared" si="12"/>
        <v/>
      </c>
      <c r="K30" s="13" t="str">
        <f t="shared" si="13"/>
        <v/>
      </c>
      <c r="L30" s="25" t="str">
        <f t="shared" si="14"/>
        <v/>
      </c>
      <c r="M30" s="13" t="str">
        <f t="shared" si="15"/>
        <v>"floods":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target='_blank' href='http://due.esrin.esa.int/page_globcover.php'&gt;http://due.esrin.esa.int/page_globcover.php&lt;/a&gt;. Year: 2010"</v>
      </c>
      <c r="N30" s="26" t="str">
        <f t="shared" si="16"/>
        <v>}</v>
      </c>
      <c r="O30" s="13" t="str">
        <f t="shared" si="17"/>
        <v>,</v>
      </c>
      <c r="P30" s="13" t="str">
        <f t="shared" si="18"/>
        <v/>
      </c>
      <c r="Q30" s="13" t="str">
        <f t="shared" si="19"/>
        <v/>
      </c>
      <c r="R30" s="13" t="str">
        <f t="shared" si="20"/>
        <v/>
      </c>
      <c r="S30" s="13" t="str">
        <f t="shared" si="21"/>
        <v>"floods":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target='_blank' href='http://due.esrin.esa.int/page_globcover.php'&gt;http://due.esrin.esa.int/page_globcover.php&lt;/a&gt;. Year: 2010"},</v>
      </c>
    </row>
    <row r="31" spans="1:19" ht="86.4" x14ac:dyDescent="0.55000000000000004">
      <c r="A31" s="9" t="s">
        <v>116</v>
      </c>
      <c r="B31" s="9" t="s">
        <v>48</v>
      </c>
      <c r="C31" s="9" t="s">
        <v>41</v>
      </c>
      <c r="D31" s="9" t="s">
        <v>200</v>
      </c>
      <c r="E31" s="21"/>
      <c r="F31" s="5"/>
      <c r="G31" s="6" t="s">
        <v>300</v>
      </c>
      <c r="H31" s="19"/>
      <c r="I31" s="14" t="str">
        <f t="shared" si="11"/>
        <v/>
      </c>
      <c r="J31" s="13" t="str">
        <f t="shared" si="12"/>
        <v/>
      </c>
      <c r="K31" s="13" t="str">
        <f t="shared" si="13"/>
        <v/>
      </c>
      <c r="L31" s="25" t="str">
        <f t="shared" si="14"/>
        <v>"ZMB": {</v>
      </c>
      <c r="M31" s="13" t="str">
        <f t="shared" si="15"/>
        <v>"drought":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target='_blank' href='http://due.esrin.esa.int/page_globcover.php'&gt;http://due.esrin.esa.int/page_globcover.php&lt;/a&gt;. Year: 2010"</v>
      </c>
      <c r="N31" s="26" t="str">
        <f t="shared" si="16"/>
        <v>,</v>
      </c>
      <c r="O31" s="13" t="str">
        <f t="shared" si="17"/>
        <v/>
      </c>
      <c r="P31" s="13" t="str">
        <f t="shared" si="18"/>
        <v/>
      </c>
      <c r="Q31" s="13" t="str">
        <f t="shared" si="19"/>
        <v/>
      </c>
      <c r="R31" s="13" t="str">
        <f t="shared" si="20"/>
        <v/>
      </c>
      <c r="S31" s="13" t="str">
        <f t="shared" si="21"/>
        <v>"ZMB": {"drought":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target='_blank' href='http://due.esrin.esa.int/page_globcover.php'&gt;http://due.esrin.esa.int/page_globcover.php&lt;/a&gt;. Year: 2010",</v>
      </c>
    </row>
    <row r="32" spans="1:19" ht="86.4" x14ac:dyDescent="0.55000000000000004">
      <c r="A32" s="9" t="s">
        <v>116</v>
      </c>
      <c r="B32" s="9" t="s">
        <v>48</v>
      </c>
      <c r="C32" s="9" t="s">
        <v>41</v>
      </c>
      <c r="D32" s="9" t="s">
        <v>199</v>
      </c>
      <c r="E32" s="21"/>
      <c r="F32" s="5"/>
      <c r="G32" s="6" t="s">
        <v>300</v>
      </c>
      <c r="H32" s="19"/>
      <c r="I32" s="14" t="str">
        <f t="shared" si="11"/>
        <v/>
      </c>
      <c r="J32" s="13" t="str">
        <f t="shared" si="12"/>
        <v/>
      </c>
      <c r="K32" s="13" t="str">
        <f t="shared" si="13"/>
        <v/>
      </c>
      <c r="L32" s="25" t="str">
        <f t="shared" si="14"/>
        <v/>
      </c>
      <c r="M32" s="13" t="str">
        <f t="shared" si="15"/>
        <v>"floods":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target='_blank' href='http://due.esrin.esa.int/page_globcover.php'&gt;http://due.esrin.esa.int/page_globcover.php&lt;/a&gt;. Year: 2010"</v>
      </c>
      <c r="N32" s="26" t="str">
        <f t="shared" si="16"/>
        <v>}</v>
      </c>
      <c r="O32" s="13" t="str">
        <f t="shared" si="17"/>
        <v>,</v>
      </c>
      <c r="P32" s="13" t="str">
        <f t="shared" si="18"/>
        <v/>
      </c>
      <c r="Q32" s="13" t="str">
        <f t="shared" si="19"/>
        <v/>
      </c>
      <c r="R32" s="13" t="str">
        <f t="shared" si="20"/>
        <v/>
      </c>
      <c r="S32" s="13" t="str">
        <f t="shared" si="21"/>
        <v>"floods":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target='_blank' href='http://due.esrin.esa.int/page_globcover.php'&gt;http://due.esrin.esa.int/page_globcover.php&lt;/a&gt;. Year: 2010"},</v>
      </c>
    </row>
    <row r="33" spans="1:19" ht="187.2" x14ac:dyDescent="0.55000000000000004">
      <c r="A33" s="9" t="s">
        <v>116</v>
      </c>
      <c r="B33" s="9" t="s">
        <v>48</v>
      </c>
      <c r="C33" s="9" t="s">
        <v>9</v>
      </c>
      <c r="D33" s="9" t="s">
        <v>200</v>
      </c>
      <c r="E33" s="21" t="s">
        <v>139</v>
      </c>
      <c r="F33" s="23">
        <v>44614</v>
      </c>
      <c r="G33" s="6" t="s">
        <v>301</v>
      </c>
      <c r="H33" s="7">
        <v>44575</v>
      </c>
      <c r="I33" s="14" t="str">
        <f t="shared" si="11"/>
        <v/>
      </c>
      <c r="J33" s="13" t="str">
        <f t="shared" si="12"/>
        <v/>
      </c>
      <c r="K33" s="13" t="str">
        <f t="shared" si="13"/>
        <v/>
      </c>
      <c r="L33" s="25" t="str">
        <f t="shared" si="14"/>
        <v>"ZWE": {</v>
      </c>
      <c r="M33" s="13" t="str">
        <f t="shared" si="15"/>
        <v>"drought":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Zimbabwe: © ESA 2010 and UCLouvain. Accompanied by a link to our ESA DUE GlobCover website: &lt;a target='_blank' href='http://due.esrin.esa.int/page_globcover.php'&gt;http://due.esrin.esa.int/page_globcover.php&lt;/a&gt;. Year: 2010"</v>
      </c>
      <c r="N33" s="26" t="str">
        <f t="shared" si="16"/>
        <v>}</v>
      </c>
      <c r="O33" s="13" t="str">
        <f t="shared" si="17"/>
        <v>}</v>
      </c>
      <c r="P33" s="13" t="str">
        <f t="shared" si="18"/>
        <v>,</v>
      </c>
      <c r="Q33" s="13" t="str">
        <f t="shared" si="19"/>
        <v/>
      </c>
      <c r="R33" s="13" t="str">
        <f t="shared" si="20"/>
        <v/>
      </c>
      <c r="S33" s="13" t="str">
        <f t="shared" si="21"/>
        <v>"ZWE": {"drought":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Zimbabwe: © ESA 2010 and UCLouvain. Accompanied by a link to our ESA DUE GlobCover website: &lt;a target='_blank' href='http://due.esrin.esa.int/page_globcover.php'&gt;http://due.esrin.esa.int/page_globcover.php&lt;/a&gt;. Year: 2010"}},</v>
      </c>
    </row>
    <row r="34" spans="1:19" ht="86.4" x14ac:dyDescent="0.55000000000000004">
      <c r="A34" s="9" t="s">
        <v>116</v>
      </c>
      <c r="B34" s="9" t="s">
        <v>267</v>
      </c>
      <c r="C34" s="9" t="s">
        <v>9</v>
      </c>
      <c r="D34" s="9" t="s">
        <v>200</v>
      </c>
      <c r="E34" s="21" t="s">
        <v>140</v>
      </c>
      <c r="F34" s="23">
        <v>44614</v>
      </c>
      <c r="G34" s="6" t="s">
        <v>302</v>
      </c>
      <c r="H34" s="7">
        <v>44614</v>
      </c>
      <c r="I34" s="14" t="str">
        <f t="shared" si="11"/>
        <v/>
      </c>
      <c r="J34" s="13" t="str">
        <f t="shared" si="12"/>
        <v/>
      </c>
      <c r="K34" s="13" t="str">
        <f t="shared" si="13"/>
        <v>"dams": {</v>
      </c>
      <c r="L34" s="25" t="str">
        <f t="shared" si="14"/>
        <v>"ZWE": {</v>
      </c>
      <c r="M34" s="13" t="str">
        <f t="shared" si="15"/>
        <v>"drought": "This layer represents a selection of dams, and their associated reservoirs in Zimbabwe. The selection is made, based on the  Zimbabwe National Water Authority (ZINWA).&lt;br /&gt;&lt;br /&gt;Source Link Zimbabwe:&lt;ul&gt;&lt;li&gt;&lt;a target='_blank' href='https://www.zinwa.co.zw/dam-levels/'&gt;https://www.zinwa.co.zw/dam-levels/&lt;/a&gt;&lt;/li&gt;&lt;/ul&gt;"</v>
      </c>
      <c r="N34" s="26" t="str">
        <f t="shared" si="16"/>
        <v>}</v>
      </c>
      <c r="O34" s="13" t="str">
        <f t="shared" si="17"/>
        <v>}</v>
      </c>
      <c r="P34" s="13" t="str">
        <f t="shared" si="18"/>
        <v>,</v>
      </c>
      <c r="Q34" s="13" t="str">
        <f t="shared" si="19"/>
        <v/>
      </c>
      <c r="R34" s="13" t="str">
        <f t="shared" si="20"/>
        <v/>
      </c>
      <c r="S34" s="13" t="str">
        <f t="shared" si="21"/>
        <v>"dams": {"ZWE": {"drought": "This layer represents a selection of dams, and their associated reservoirs in Zimbabwe. The selection is made, based on the  Zimbabwe National Water Authority (ZINWA).&lt;br /&gt;&lt;br /&gt;Source Link Zimbabwe:&lt;ul&gt;&lt;li&gt;&lt;a target='_blank' href='https://www.zinwa.co.zw/dam-levels/'&gt;https://www.zinwa.co.zw/dam-levels/&lt;/a&gt;&lt;/li&gt;&lt;/ul&gt;"}},</v>
      </c>
    </row>
    <row r="35" spans="1:19" ht="28.8" x14ac:dyDescent="0.55000000000000004">
      <c r="A35" s="9" t="s">
        <v>116</v>
      </c>
      <c r="B35" s="9" t="s">
        <v>69</v>
      </c>
      <c r="C35" s="9" t="s">
        <v>18</v>
      </c>
      <c r="D35" s="9" t="s">
        <v>204</v>
      </c>
      <c r="E35" s="21"/>
      <c r="F35" s="5"/>
      <c r="G35" s="6" t="s">
        <v>303</v>
      </c>
      <c r="H35" s="7">
        <v>44575</v>
      </c>
      <c r="I35" s="14" t="str">
        <f t="shared" si="11"/>
        <v/>
      </c>
      <c r="J35" s="13" t="str">
        <f t="shared" si="12"/>
        <v/>
      </c>
      <c r="K35" s="13" t="str">
        <f t="shared" si="13"/>
        <v>"dengue_cases_average": {</v>
      </c>
      <c r="L35" s="25" t="str">
        <f t="shared" si="14"/>
        <v>"PHL": {</v>
      </c>
      <c r="M35" s="13" t="str">
        <f t="shared" si="15"/>
        <v>"dengue": "Number of dengue cases per administrative division per year. &lt;br /&gt;&lt;br /&gt;Source: &lt;a target='_blank' href='https://doh.gov.ph/statistics'&gt;https://doh.gov.ph/statistics/&lt;/a&gt;"</v>
      </c>
      <c r="N35" s="26" t="str">
        <f t="shared" si="16"/>
        <v>}</v>
      </c>
      <c r="O35" s="13" t="str">
        <f t="shared" si="17"/>
        <v>}</v>
      </c>
      <c r="P35" s="13" t="str">
        <f t="shared" si="18"/>
        <v>,</v>
      </c>
      <c r="Q35" s="13" t="str">
        <f t="shared" si="19"/>
        <v/>
      </c>
      <c r="R35" s="13" t="str">
        <f t="shared" si="20"/>
        <v/>
      </c>
      <c r="S35" s="13" t="str">
        <f t="shared" si="21"/>
        <v>"dengue_cases_average": {"PHL": {"dengue": "Number of dengue cases per administrative division per year. &lt;br /&gt;&lt;br /&gt;Source: &lt;a target='_blank' href='https://doh.gov.ph/statistics'&gt;https://doh.gov.ph/statistics/&lt;/a&gt;"}},</v>
      </c>
    </row>
    <row r="36" spans="1:19" ht="28.8" x14ac:dyDescent="0.55000000000000004">
      <c r="A36" s="9" t="s">
        <v>116</v>
      </c>
      <c r="B36" s="9" t="s">
        <v>70</v>
      </c>
      <c r="C36" s="9" t="s">
        <v>18</v>
      </c>
      <c r="D36" s="9" t="s">
        <v>204</v>
      </c>
      <c r="E36" s="21"/>
      <c r="F36" s="5"/>
      <c r="G36" s="6" t="s">
        <v>304</v>
      </c>
      <c r="H36" s="7">
        <v>44575</v>
      </c>
      <c r="I36" s="14" t="str">
        <f t="shared" si="11"/>
        <v/>
      </c>
      <c r="J36" s="13" t="str">
        <f t="shared" si="12"/>
        <v/>
      </c>
      <c r="K36" s="13" t="str">
        <f t="shared" si="13"/>
        <v>"dengue_incidence_average": {</v>
      </c>
      <c r="L36" s="25" t="str">
        <f t="shared" si="14"/>
        <v>"PHL": {</v>
      </c>
      <c r="M36" s="13" t="str">
        <f t="shared" si="15"/>
        <v>"dengue": "Number of dengue cases per 10.000.000 people per administrative division per year. &lt;br /&gt;&lt;br /&gt;Source: &lt;a target='_blank' href='https://doh.gov.ph/statistics'&gt;https://doh.gov.ph/statistics/&lt;/a&gt;"</v>
      </c>
      <c r="N36" s="26" t="str">
        <f t="shared" si="16"/>
        <v>}</v>
      </c>
      <c r="O36" s="13" t="str">
        <f t="shared" si="17"/>
        <v>}</v>
      </c>
      <c r="P36" s="13" t="str">
        <f t="shared" si="18"/>
        <v>,</v>
      </c>
      <c r="Q36" s="13" t="str">
        <f t="shared" si="19"/>
        <v/>
      </c>
      <c r="R36" s="13" t="str">
        <f t="shared" si="20"/>
        <v/>
      </c>
      <c r="S36" s="13" t="str">
        <f t="shared" si="21"/>
        <v>"dengue_incidence_average": {"PHL": {"dengue": "Number of dengue cases per 10.000.000 people per administrative division per year. &lt;br /&gt;&lt;br /&gt;Source: &lt;a target='_blank' href='https://doh.gov.ph/statistics'&gt;https://doh.gov.ph/statistics/&lt;/a&gt;"}},</v>
      </c>
    </row>
    <row r="37" spans="1:19" ht="388.8" x14ac:dyDescent="0.55000000000000004">
      <c r="A37" s="9" t="s">
        <v>116</v>
      </c>
      <c r="B37" s="9" t="s">
        <v>195</v>
      </c>
      <c r="C37" s="9" t="s">
        <v>40</v>
      </c>
      <c r="D37" s="9" t="s">
        <v>200</v>
      </c>
      <c r="E37" s="21" t="s">
        <v>210</v>
      </c>
      <c r="F37" s="23">
        <v>44635</v>
      </c>
      <c r="G37" s="6" t="s">
        <v>305</v>
      </c>
      <c r="H37" s="7">
        <v>44635</v>
      </c>
      <c r="I37" s="14" t="str">
        <f t="shared" si="11"/>
        <v/>
      </c>
      <c r="J37" s="13" t="str">
        <f t="shared" si="12"/>
        <v/>
      </c>
      <c r="K37" s="13" t="str">
        <f t="shared" si="13"/>
        <v>"drought_phase_classification": {</v>
      </c>
      <c r="L37" s="25" t="str">
        <f t="shared" si="14"/>
        <v>"KEN": {</v>
      </c>
      <c r="M37" s="13" t="str">
        <f t="shared" si="15"/>
        <v>"drought": "&lt;p&gt;The Drought Phase Condition identifies a combined analysis from four indicator groups (biophysical, production, access, and utilization type of indicators) that determine the particular drought phase that helps to guide the most appropriate response for that stage in the drought cycle. The drought phase classification is expressed into four drought classess.&amp;nbsp;&lt;/p&gt;
&lt;ul&gt;
    &lt;li&gt;Normal: Environmental indicators show no unusual fluctuation&amp;nbsp;&lt;/li&gt;
    &lt;li&gt;Alert: environmental indicators fluctuate outside expected seasonal ranges&amp;nbsp;&lt;/li&gt;
    &lt;li&gt;Alarm: Environmental and production indicators fluctuate outside seasonal ranges&lt;/li&gt;
    &lt;li&gt;Recovery: Environmental indicators return to seasonal norms&amp;nbsp;&lt;/li&gt;
&lt;/ul&gt;
&lt;p&gt;&lt;strong&gt;Source link:&lt;/strong&gt; National monthly drought update published by the National Drought Management Authority (NDM) &lt;a target='_blank' href='https://www.ndma.go.ke/index.php/resource-center/national-drought-bulletin'&gt;https://www.ndma.go.ke/index.php/resource-center/national-drought-bulletin&lt;/a&gt;&lt;/p&gt;
&lt;p&gt;Field monitors collect data in a number of sentinel sites across 23 arid and semi-arid counties. This collected data is complemented by information from other sources, such as Household data collection, community key informants questionnaires, observations, and additional satellite data. For all indicators, the current value is compared with the long-term average for the time of year in order to establish whether it falls within seasonal norms&lt;/p&gt;
&lt;p&gt;&lt;strong&gt;Latest updated:&lt;/strong&gt; month, year&lt;/p&gt;
&lt;p&gt;&lt;br&gt;&lt;/p&gt;"</v>
      </c>
      <c r="N37" s="26" t="str">
        <f t="shared" si="16"/>
        <v>}</v>
      </c>
      <c r="O37" s="13" t="str">
        <f t="shared" si="17"/>
        <v>}</v>
      </c>
      <c r="P37" s="13" t="str">
        <f t="shared" si="18"/>
        <v>,</v>
      </c>
      <c r="Q37" s="13" t="str">
        <f t="shared" si="19"/>
        <v/>
      </c>
      <c r="R37" s="13" t="str">
        <f t="shared" si="20"/>
        <v/>
      </c>
      <c r="S37" s="13" t="str">
        <f t="shared" si="21"/>
        <v>"drought_phase_classification": {"KEN": {"drought": "&lt;p&gt;The Drought Phase Condition identifies a combined analysis from four indicator groups (biophysical, production, access, and utilization type of indicators) that determine the particular drought phase that helps to guide the most appropriate response for that stage in the drought cycle. The drought phase classification is expressed into four drought classess.&amp;nbsp;&lt;/p&gt;
&lt;ul&gt;
    &lt;li&gt;Normal: Environmental indicators show no unusual fluctuation&amp;nbsp;&lt;/li&gt;
    &lt;li&gt;Alert: environmental indicators fluctuate outside expected seasonal ranges&amp;nbsp;&lt;/li&gt;
    &lt;li&gt;Alarm: Environmental and production indicators fluctuate outside seasonal ranges&lt;/li&gt;
    &lt;li&gt;Recovery: Environmental indicators return to seasonal norms&amp;nbsp;&lt;/li&gt;
&lt;/ul&gt;
&lt;p&gt;&lt;strong&gt;Source link:&lt;/strong&gt; National monthly drought update published by the National Drought Management Authority (NDM) &lt;a target='_blank' href='https://www.ndma.go.ke/index.php/resource-center/national-drought-bulletin'&gt;https://www.ndma.go.ke/index.php/resource-center/national-drought-bulletin&lt;/a&gt;&lt;/p&gt;
&lt;p&gt;Field monitors collect data in a number of sentinel sites across 23 arid and semi-arid counties. This collected data is complemented by information from other sources, such as Household data collection, community key informants questionnaires, observations, and additional satellite data. For all indicators, the current value is compared with the long-term average for the time of year in order to establish whether it falls within seasonal norms&lt;/p&gt;
&lt;p&gt;&lt;strong&gt;Latest updated:&lt;/strong&gt; month, year&lt;/p&gt;
&lt;p&gt;&lt;br&gt;&lt;/p&gt;"}},</v>
      </c>
    </row>
    <row r="38" spans="1:19" ht="187.2" x14ac:dyDescent="0.55000000000000004">
      <c r="A38" s="9" t="s">
        <v>116</v>
      </c>
      <c r="B38" s="9" t="s">
        <v>61</v>
      </c>
      <c r="C38" s="9" t="s">
        <v>40</v>
      </c>
      <c r="D38" s="9" t="s">
        <v>200</v>
      </c>
      <c r="E38" s="21" t="s">
        <v>211</v>
      </c>
      <c r="F38" s="23">
        <v>44635</v>
      </c>
      <c r="G38" s="6" t="s">
        <v>226</v>
      </c>
      <c r="H38" s="7">
        <v>44635</v>
      </c>
      <c r="I38" s="14" t="str">
        <f t="shared" si="11"/>
        <v/>
      </c>
      <c r="J38" s="13" t="str">
        <f t="shared" si="12"/>
        <v/>
      </c>
      <c r="K38" s="13" t="str">
        <f t="shared" si="13"/>
        <v>"drought_vulnerability_index": {</v>
      </c>
      <c r="L38" s="25" t="str">
        <f t="shared" si="14"/>
        <v>"KEN": {</v>
      </c>
      <c r="M38" s="13" t="str">
        <f t="shared" si="15"/>
        <v>"drought": "The drought vulnerability index is a composite index for the context of exposure to drought and the capacity to anticipate, cope with and recover from the impacts of drought. The National Society and Technical Working group selected the following criteria below:
&lt;ul&gt;
&lt;li&gt;18% Poverty incidence&lt;/li&gt;
&lt;li&gt;15% Gini index&lt;/li&gt;
&lt;li&gt;19% Literacy rates&lt;/li&gt;
&lt;li&gt;15% Access to improved water sources&lt;/li&gt;
&lt;li&gt;14% Access to improved sanitation&lt;/li&gt;
&lt;li&gt;19% Integrated food security phase classification&lt;/li&gt;
&lt;/ul&gt;
&lt;br&gt;For further information please refer to the EAP"</v>
      </c>
      <c r="N38" s="26" t="str">
        <f t="shared" si="16"/>
        <v>}</v>
      </c>
      <c r="O38" s="13" t="str">
        <f t="shared" si="17"/>
        <v>,</v>
      </c>
      <c r="P38" s="13" t="str">
        <f t="shared" si="18"/>
        <v/>
      </c>
      <c r="Q38" s="13" t="str">
        <f t="shared" si="19"/>
        <v/>
      </c>
      <c r="R38" s="13" t="str">
        <f t="shared" si="20"/>
        <v/>
      </c>
      <c r="S38" s="13" t="str">
        <f t="shared" si="21"/>
        <v>"drought_vulnerability_index": {"KEN": {"drought": "The drought vulnerability index is a composite index for the context of exposure to drought and the capacity to anticipate, cope with and recover from the impacts of drought. The National Society and Technical Working group selected the following criteria below:
&lt;ul&gt;
&lt;li&gt;18% Poverty incidence&lt;/li&gt;
&lt;li&gt;15% Gini index&lt;/li&gt;
&lt;li&gt;19% Literacy rates&lt;/li&gt;
&lt;li&gt;15% Access to improved water sources&lt;/li&gt;
&lt;li&gt;14% Access to improved sanitation&lt;/li&gt;
&lt;li&gt;19% Integrated food security phase classification&lt;/li&gt;
&lt;/ul&gt;
&lt;br&gt;For further information please refer to the EAP"},</v>
      </c>
    </row>
    <row r="39" spans="1:19" ht="244.8" x14ac:dyDescent="0.55000000000000004">
      <c r="A39" s="9" t="s">
        <v>116</v>
      </c>
      <c r="B39" s="9" t="s">
        <v>61</v>
      </c>
      <c r="C39" s="9" t="s">
        <v>9</v>
      </c>
      <c r="D39" s="9" t="s">
        <v>200</v>
      </c>
      <c r="E39" s="21" t="s">
        <v>142</v>
      </c>
      <c r="F39" s="23">
        <v>44614</v>
      </c>
      <c r="G39" s="6" t="s">
        <v>62</v>
      </c>
      <c r="H39" s="7">
        <v>44575</v>
      </c>
      <c r="I39" s="14" t="str">
        <f t="shared" si="11"/>
        <v/>
      </c>
      <c r="J39" s="13" t="str">
        <f t="shared" si="12"/>
        <v/>
      </c>
      <c r="K39" s="13" t="str">
        <f t="shared" si="13"/>
        <v/>
      </c>
      <c r="L39" s="25" t="str">
        <f t="shared" si="14"/>
        <v>"ZWE": {</v>
      </c>
      <c r="M39" s="13" t="str">
        <f t="shared" si="15"/>
        <v>"drought": "The drought vulnerability index is a composite index for the context of exposure to drought and the capacity to anticipate, cope with and recover from the impacts of droughts. The ZRCS selected nine main criteria:&lt;ul&gt;&lt;li&gt;14% Labor constrained households: 7 %unemployment rate 15+  and 7% economically non-active&lt;/li&gt;&lt;li&gt;15% Child, women and elderly headed households: 5% Female headed HH , 5% Head of Household (19-), 5% Head of Household (65+)&lt;/li&gt;&lt;li&gt;14% People with disabilities&lt;/li&gt;&lt;li&gt;15 % Pregnant and breast-feeding women, and children under five years: 5% pregnant women, 5% breast-feeding women, 5% children under five years&lt;/li&gt;&lt;li&gt;14 % Severe acute malnutrition&lt;/li&gt;&lt;li&gt;7% employment agriculture&lt;/li&gt;&lt;li&gt;7% cattle per km2&lt;/li&gt;&lt;li&gt;7% HIV prevalence&lt;/li&gt;&lt;li&gt;7% HIV ART Coverage&lt;/li&gt;&lt;/ul&gt;"</v>
      </c>
      <c r="N39" s="26" t="str">
        <f t="shared" si="16"/>
        <v>}</v>
      </c>
      <c r="O39" s="13" t="str">
        <f t="shared" si="17"/>
        <v>}</v>
      </c>
      <c r="P39" s="13" t="str">
        <f t="shared" si="18"/>
        <v>,</v>
      </c>
      <c r="Q39" s="13" t="str">
        <f t="shared" si="19"/>
        <v/>
      </c>
      <c r="R39" s="13" t="str">
        <f t="shared" si="20"/>
        <v/>
      </c>
      <c r="S39" s="13" t="str">
        <f t="shared" si="21"/>
        <v>"ZWE": {"drought": "The drought vulnerability index is a composite index for the context of exposure to drought and the capacity to anticipate, cope with and recover from the impacts of droughts. The ZRCS selected nine main criteria:&lt;ul&gt;&lt;li&gt;14% Labor constrained households: 7 %unemployment rate 15+  and 7% economically non-active&lt;/li&gt;&lt;li&gt;15% Child, women and elderly headed households: 5% Female headed HH , 5% Head of Household (19-), 5% Head of Household (65+)&lt;/li&gt;&lt;li&gt;14% People with disabilities&lt;/li&gt;&lt;li&gt;15 % Pregnant and breast-feeding women, and children under five years: 5% pregnant women, 5% breast-feeding women, 5% children under five years&lt;/li&gt;&lt;li&gt;14 % Severe acute malnutrition&lt;/li&gt;&lt;li&gt;7% employment agriculture&lt;/li&gt;&lt;li&gt;7% cattle per km2&lt;/li&gt;&lt;li&gt;7% HIV prevalence&lt;/li&gt;&lt;li&gt;7% HIV ART Coverage&lt;/li&gt;&lt;/ul&gt;"}},</v>
      </c>
    </row>
    <row r="40" spans="1:19" ht="57.75" customHeight="1" x14ac:dyDescent="0.55000000000000004">
      <c r="A40" s="9" t="s">
        <v>116</v>
      </c>
      <c r="B40" s="9" t="s">
        <v>265</v>
      </c>
      <c r="C40" s="9" t="s">
        <v>263</v>
      </c>
      <c r="D40" s="9" t="s">
        <v>199</v>
      </c>
      <c r="E40" s="21" t="s">
        <v>270</v>
      </c>
      <c r="F40" s="5"/>
      <c r="G40" s="6" t="s">
        <v>271</v>
      </c>
      <c r="H40" s="19"/>
      <c r="I40" s="14" t="str">
        <f t="shared" si="11"/>
        <v/>
      </c>
      <c r="J40" s="13" t="str">
        <f t="shared" si="12"/>
        <v/>
      </c>
      <c r="K40" s="13" t="str">
        <f t="shared" si="13"/>
        <v>"evacuation_centers": {</v>
      </c>
      <c r="L40" s="25" t="str">
        <f t="shared" si="14"/>
        <v>"SSD": {</v>
      </c>
      <c r="M40" s="13" t="str">
        <f t="shared" si="15"/>
        <v>"floods": "This layer shows the evacuation centres that can be used by the communities in case of a flood. They are shown as drop pins with an icon of a house with arrows pointing at it.&lt;br&gt;&lt;br&gt;&lt;strong&gt;Evacuation centres source&lt;/strong&gt;: South Sudan Red Cross Society (2022)."</v>
      </c>
      <c r="N40" s="26" t="str">
        <f t="shared" si="16"/>
        <v>}</v>
      </c>
      <c r="O40" s="13" t="str">
        <f t="shared" si="17"/>
        <v>}</v>
      </c>
      <c r="P40" s="13" t="str">
        <f t="shared" si="18"/>
        <v>,</v>
      </c>
      <c r="Q40" s="13" t="str">
        <f t="shared" si="19"/>
        <v/>
      </c>
      <c r="R40" s="13" t="str">
        <f t="shared" si="20"/>
        <v/>
      </c>
      <c r="S40" s="13" t="str">
        <f t="shared" si="21"/>
        <v>"evacuation_centers": {"SSD": {"floods": "This layer shows the evacuation centres that can be used by the communities in case of a flood. They are shown as drop pins with an icon of a house with arrows pointing at it.&lt;br&gt;&lt;br&gt;&lt;strong&gt;Evacuation centres source&lt;/strong&gt;: South Sudan Red Cross Society (2022)."}},</v>
      </c>
    </row>
    <row r="41" spans="1:19" ht="73.5" customHeight="1" x14ac:dyDescent="0.55000000000000004">
      <c r="A41" s="9" t="s">
        <v>116</v>
      </c>
      <c r="B41" s="9" t="s">
        <v>246</v>
      </c>
      <c r="C41" s="9" t="s">
        <v>245</v>
      </c>
      <c r="D41" s="9" t="s">
        <v>199</v>
      </c>
      <c r="E41" s="21" t="s">
        <v>259</v>
      </c>
      <c r="F41" s="5"/>
      <c r="G41" s="6" t="s">
        <v>261</v>
      </c>
      <c r="H41" s="7">
        <v>44785</v>
      </c>
      <c r="I41" s="14" t="str">
        <f t="shared" si="11"/>
        <v/>
      </c>
      <c r="J41" s="13" t="str">
        <f t="shared" si="12"/>
        <v/>
      </c>
      <c r="K41" s="13" t="str">
        <f t="shared" si="13"/>
        <v>"exposed_pop_65": {</v>
      </c>
      <c r="L41" s="25" t="str">
        <f t="shared" si="14"/>
        <v>"MWI": {</v>
      </c>
      <c r="M41" s="13" t="str">
        <f t="shared" si="15"/>
        <v>"floods": "Number of Exposed Population 65+ is calculated by total target population living in the flood extent area within the administrative areas currently triggered. The target population are those living in the households classified as Poor, Poorer, Poorest and whose household head is older than 65 years old.&lt;br&gt;&lt;br&gt;Source target population: Unified Beneficiary Registration (UBR). Department of Economy Planning and Development, Malawi. Collected and processed in 2022."</v>
      </c>
      <c r="N41" s="26" t="str">
        <f t="shared" si="16"/>
        <v>}</v>
      </c>
      <c r="O41" s="13" t="str">
        <f t="shared" si="17"/>
        <v>}</v>
      </c>
      <c r="P41" s="13" t="str">
        <f t="shared" si="18"/>
        <v>,</v>
      </c>
      <c r="Q41" s="13" t="str">
        <f t="shared" si="19"/>
        <v/>
      </c>
      <c r="R41" s="13" t="str">
        <f t="shared" si="20"/>
        <v/>
      </c>
      <c r="S41" s="13" t="str">
        <f t="shared" si="21"/>
        <v>"exposed_pop_65": {"MWI": {"floods": "Number of Exposed Population 65+ is calculated by total target population living in the flood extent area within the administrative areas currently triggered. The target population are those living in the households classified as Poor, Poorer, Poorest and whose household head is older than 65 years old.&lt;br&gt;&lt;br&gt;Source target population: Unified Beneficiary Registration (UBR). Department of Economy Planning and Development, Malawi. Collected and processed in 2022."}},</v>
      </c>
    </row>
    <row r="42" spans="1:19" ht="144" x14ac:dyDescent="0.55000000000000004">
      <c r="A42" s="9" t="s">
        <v>116</v>
      </c>
      <c r="B42" s="9" t="s">
        <v>258</v>
      </c>
      <c r="C42" s="9" t="s">
        <v>245</v>
      </c>
      <c r="D42" s="9" t="s">
        <v>199</v>
      </c>
      <c r="E42" s="21" t="s">
        <v>260</v>
      </c>
      <c r="F42" s="5"/>
      <c r="G42" s="6" t="s">
        <v>262</v>
      </c>
      <c r="H42" s="19"/>
      <c r="I42" s="14" t="str">
        <f t="shared" si="11"/>
        <v/>
      </c>
      <c r="J42" s="13" t="str">
        <f t="shared" si="12"/>
        <v/>
      </c>
      <c r="K42" s="13" t="str">
        <f t="shared" si="13"/>
        <v>"exposed_pop_u18": {</v>
      </c>
      <c r="L42" s="25" t="str">
        <f t="shared" si="14"/>
        <v>"MWI": {</v>
      </c>
      <c r="M42" s="13" t="str">
        <f t="shared" si="15"/>
        <v>"floods": "Number of Exposed Population U18 is calculated by total target population living in the flood extent area within the administrative areas currently triggered. The target population are those living in the households classified as Poor, Poorer, Poorest and whose household head is below 18 years old.&lt;br&gt;&lt;br&gt;Source target population: Unified Beneficiary Registration (UBR). Department of Economy Planning and Development, Malawi. Collected and processed in 2022."</v>
      </c>
      <c r="N42" s="26" t="str">
        <f t="shared" si="16"/>
        <v>}</v>
      </c>
      <c r="O42" s="13" t="str">
        <f t="shared" si="17"/>
        <v>}</v>
      </c>
      <c r="P42" s="13" t="str">
        <f t="shared" si="18"/>
        <v>,</v>
      </c>
      <c r="Q42" s="13" t="str">
        <f t="shared" si="19"/>
        <v/>
      </c>
      <c r="R42" s="13" t="str">
        <f t="shared" si="20"/>
        <v/>
      </c>
      <c r="S42" s="13" t="str">
        <f t="shared" si="21"/>
        <v>"exposed_pop_u18": {"MWI": {"floods": "Number of Exposed Population U18 is calculated by total target population living in the flood extent area within the administrative areas currently triggered. The target population are those living in the households classified as Poor, Poorer, Poorest and whose household head is below 18 years old.&lt;br&gt;&lt;br&gt;Source target population: Unified Beneficiary Registration (UBR). Department of Economy Planning and Development, Malawi. Collected and processed in 2022."}},</v>
      </c>
    </row>
    <row r="43" spans="1:19" ht="43.2" x14ac:dyDescent="0.55000000000000004">
      <c r="A43" s="9" t="s">
        <v>116</v>
      </c>
      <c r="B43" s="9" t="s">
        <v>12</v>
      </c>
      <c r="C43" s="9" t="s">
        <v>7</v>
      </c>
      <c r="D43" s="9" t="s">
        <v>199</v>
      </c>
      <c r="E43" s="21"/>
      <c r="F43" s="5"/>
      <c r="G43" s="6" t="s">
        <v>306</v>
      </c>
      <c r="H43" s="7">
        <v>44575</v>
      </c>
      <c r="I43" s="14" t="str">
        <f t="shared" si="11"/>
        <v/>
      </c>
      <c r="J43" s="13" t="str">
        <f t="shared" si="12"/>
        <v/>
      </c>
      <c r="K43" s="13" t="str">
        <f t="shared" si="13"/>
        <v>"female_head_hh": {</v>
      </c>
      <c r="L43" s="25" t="str">
        <f t="shared" si="14"/>
        <v>"UGA": {</v>
      </c>
      <c r="M43" s="13" t="str">
        <f t="shared" si="15"/>
        <v>"floods": "Percentage of people living in female headed households.&lt;br /&gt;&lt;br /&gt;Source Data: &lt;a target='_blank' href='https://unstats.un.org/unsd/demographic/sources/census/wphc/Uganda/UGA-2016-05-23.pdf'&gt;https://unstats.un.org/unsd/demographic/sources/census/wphc/Uganda/UGA-2016-05-23.pdf.&lt;/a&gt; Year: 2014."</v>
      </c>
      <c r="N43" s="26" t="str">
        <f t="shared" si="16"/>
        <v>}</v>
      </c>
      <c r="O43" s="13" t="str">
        <f t="shared" si="17"/>
        <v>}</v>
      </c>
      <c r="P43" s="13" t="str">
        <f t="shared" si="18"/>
        <v>,</v>
      </c>
      <c r="Q43" s="13" t="str">
        <f t="shared" si="19"/>
        <v/>
      </c>
      <c r="R43" s="13" t="str">
        <f t="shared" si="20"/>
        <v/>
      </c>
      <c r="S43" s="13" t="str">
        <f t="shared" si="21"/>
        <v>"female_head_hh": {"UGA": {"floods": "Percentage of people living in female headed households.&lt;br /&gt;&lt;br /&gt;Source Data: &lt;a target='_blank' href='https://unstats.un.org/unsd/demographic/sources/census/wphc/Uganda/UGA-2016-05-23.pdf'&gt;https://unstats.un.org/unsd/demographic/sources/census/wphc/Uganda/UGA-2016-05-23.pdf.&lt;/a&gt; Year: 2014."}},</v>
      </c>
    </row>
    <row r="44" spans="1:19" ht="72" x14ac:dyDescent="0.55000000000000004">
      <c r="A44" s="9" t="s">
        <v>116</v>
      </c>
      <c r="B44" s="9" t="s">
        <v>44</v>
      </c>
      <c r="C44" s="9" t="s">
        <v>19</v>
      </c>
      <c r="D44" s="9" t="s">
        <v>199</v>
      </c>
      <c r="E44" s="21"/>
      <c r="F44" s="5"/>
      <c r="G44" s="6" t="s">
        <v>45</v>
      </c>
      <c r="H44" s="19"/>
      <c r="I44" s="14" t="str">
        <f t="shared" si="11"/>
        <v/>
      </c>
      <c r="J44" s="13" t="str">
        <f t="shared" si="12"/>
        <v/>
      </c>
      <c r="K44" s="13" t="str">
        <f t="shared" si="13"/>
        <v>"flood_extent": {</v>
      </c>
      <c r="L44" s="25" t="str">
        <f t="shared" si="14"/>
        <v>"ETH": {</v>
      </c>
      <c r="M44" s="13" t="str">
        <f t="shared" si="15"/>
        <v>"floods":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c r="N44" s="26" t="str">
        <f t="shared" si="16"/>
        <v>}</v>
      </c>
      <c r="O44" s="13" t="str">
        <f t="shared" si="17"/>
        <v>,</v>
      </c>
      <c r="P44" s="13" t="str">
        <f t="shared" si="18"/>
        <v/>
      </c>
      <c r="Q44" s="13" t="str">
        <f t="shared" si="19"/>
        <v/>
      </c>
      <c r="R44" s="13" t="str">
        <f t="shared" si="20"/>
        <v/>
      </c>
      <c r="S44" s="13" t="str">
        <f t="shared" si="21"/>
        <v>"flood_extent": {"ETH": {"floods":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row>
    <row r="45" spans="1:19" ht="129.6" x14ac:dyDescent="0.55000000000000004">
      <c r="A45" s="9" t="s">
        <v>116</v>
      </c>
      <c r="B45" s="9" t="s">
        <v>44</v>
      </c>
      <c r="C45" s="9" t="s">
        <v>40</v>
      </c>
      <c r="D45" s="9" t="s">
        <v>199</v>
      </c>
      <c r="E45" s="21" t="s">
        <v>153</v>
      </c>
      <c r="F45" s="23">
        <v>44614</v>
      </c>
      <c r="G45" s="6" t="s">
        <v>45</v>
      </c>
      <c r="H45" s="7">
        <v>44614</v>
      </c>
      <c r="I45" s="14" t="str">
        <f t="shared" si="11"/>
        <v/>
      </c>
      <c r="J45" s="13" t="str">
        <f t="shared" si="12"/>
        <v/>
      </c>
      <c r="K45" s="13" t="str">
        <f t="shared" si="13"/>
        <v/>
      </c>
      <c r="L45" s="25" t="str">
        <f t="shared" si="14"/>
        <v>"KEN": {</v>
      </c>
      <c r="M45" s="13" t="str">
        <f t="shared" si="15"/>
        <v>"floods":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c r="N45" s="26" t="str">
        <f t="shared" si="16"/>
        <v>}</v>
      </c>
      <c r="O45" s="13" t="str">
        <f t="shared" si="17"/>
        <v>,</v>
      </c>
      <c r="P45" s="13" t="str">
        <f t="shared" si="18"/>
        <v/>
      </c>
      <c r="Q45" s="13" t="str">
        <f t="shared" si="19"/>
        <v/>
      </c>
      <c r="R45" s="13" t="str">
        <f t="shared" si="20"/>
        <v/>
      </c>
      <c r="S45" s="13" t="str">
        <f t="shared" si="21"/>
        <v>"KEN": {"floods":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row>
    <row r="46" spans="1:19" ht="72" x14ac:dyDescent="0.55000000000000004">
      <c r="A46" s="9" t="s">
        <v>116</v>
      </c>
      <c r="B46" s="9" t="s">
        <v>44</v>
      </c>
      <c r="C46" s="9" t="s">
        <v>245</v>
      </c>
      <c r="D46" s="9" t="s">
        <v>199</v>
      </c>
      <c r="E46" s="21" t="s">
        <v>248</v>
      </c>
      <c r="F46" s="5"/>
      <c r="G46" s="6" t="s">
        <v>307</v>
      </c>
      <c r="H46" s="7">
        <v>44785</v>
      </c>
      <c r="I46" s="14" t="str">
        <f t="shared" si="11"/>
        <v/>
      </c>
      <c r="J46" s="13" t="str">
        <f t="shared" si="12"/>
        <v/>
      </c>
      <c r="K46" s="13" t="str">
        <f t="shared" si="13"/>
        <v/>
      </c>
      <c r="L46" s="25" t="str">
        <f t="shared" si="14"/>
        <v>"MWI": {</v>
      </c>
      <c r="M46" s="13" t="str">
        <f t="shared" si="15"/>
        <v>"floods": "&lt;p&gt;The flood extent layer indicates the inundated area of recurring floods within a return period depending on the EAP (for example 10-years) based on a global hydrological model.&lt;br&gt;&lt;br&gt;Source link: Flood hazard map of the World - 10-year return period. European Commission, Joint Research Centre (JRC). 2016. &lt;a target='_blank' href='https://data.jrc.ec.europa.eu/dataset/jrc-floods-floodmapgl_rp10y-tif'&gt;Flood hazard map of the World - 10-year return period - European Commission (europa.eu)&lt;/a&gt;.&lt;/p&gt;"</v>
      </c>
      <c r="N46" s="26" t="str">
        <f t="shared" si="16"/>
        <v>}</v>
      </c>
      <c r="O46" s="13" t="str">
        <f t="shared" si="17"/>
        <v>,</v>
      </c>
      <c r="P46" s="13" t="str">
        <f t="shared" si="18"/>
        <v/>
      </c>
      <c r="Q46" s="13" t="str">
        <f t="shared" si="19"/>
        <v/>
      </c>
      <c r="R46" s="13" t="str">
        <f t="shared" si="20"/>
        <v/>
      </c>
      <c r="S46" s="13" t="str">
        <f t="shared" si="21"/>
        <v>"MWI": {"floods": "&lt;p&gt;The flood extent layer indicates the inundated area of recurring floods within a return period depending on the EAP (for example 10-years) based on a global hydrological model.&lt;br&gt;&lt;br&gt;Source link: Flood hazard map of the World - 10-year return period. European Commission, Joint Research Centre (JRC). 2016. &lt;a target='_blank' href='https://data.jrc.ec.europa.eu/dataset/jrc-floods-floodmapgl_rp10y-tif'&gt;Flood hazard map of the World - 10-year return period - European Commission (europa.eu)&lt;/a&gt;.&lt;/p&gt;"},</v>
      </c>
    </row>
    <row r="47" spans="1:19" ht="158.4" x14ac:dyDescent="0.55000000000000004">
      <c r="A47" s="9" t="s">
        <v>116</v>
      </c>
      <c r="B47" s="9" t="s">
        <v>44</v>
      </c>
      <c r="C47" s="9" t="s">
        <v>18</v>
      </c>
      <c r="D47" s="9" t="s">
        <v>199</v>
      </c>
      <c r="E47" s="21"/>
      <c r="F47" s="5"/>
      <c r="G47" s="6" t="s">
        <v>229</v>
      </c>
      <c r="H47" s="7">
        <v>44663</v>
      </c>
      <c r="I47" s="14" t="str">
        <f t="shared" si="11"/>
        <v/>
      </c>
      <c r="J47" s="13" t="str">
        <f t="shared" si="12"/>
        <v/>
      </c>
      <c r="K47" s="13" t="str">
        <f t="shared" si="13"/>
        <v/>
      </c>
      <c r="L47" s="25" t="str">
        <f t="shared" si="14"/>
        <v>"PHL": {</v>
      </c>
      <c r="M47" s="13" t="str">
        <f t="shared" si="15"/>
        <v>"floods": "The flood extent layer indicates the inundated area of recurring floods within a return period depending on the EAP (for example 25-years) based on a Hydrodynamic model.&lt;br /&gt;&lt;br /&gt;Source link: The flood extent maps are developed under the NOHA project.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 "</v>
      </c>
      <c r="N47" s="26" t="str">
        <f t="shared" si="16"/>
        <v>}</v>
      </c>
      <c r="O47" s="13" t="str">
        <f t="shared" si="17"/>
        <v>,</v>
      </c>
      <c r="P47" s="13" t="str">
        <f t="shared" si="18"/>
        <v/>
      </c>
      <c r="Q47" s="13" t="str">
        <f t="shared" si="19"/>
        <v/>
      </c>
      <c r="R47" s="13" t="str">
        <f t="shared" si="20"/>
        <v/>
      </c>
      <c r="S47" s="13" t="str">
        <f t="shared" si="21"/>
        <v>"PHL": {"floods": "The flood extent layer indicates the inundated area of recurring floods within a return period depending on the EAP (for example 25-years) based on a Hydrodynamic model.&lt;br /&gt;&lt;br /&gt;Source link: The flood extent maps are developed under the NOHA project.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 "},</v>
      </c>
    </row>
    <row r="48" spans="1:19" ht="115.2" x14ac:dyDescent="0.55000000000000004">
      <c r="A48" s="9" t="s">
        <v>116</v>
      </c>
      <c r="B48" s="9" t="s">
        <v>44</v>
      </c>
      <c r="C48" s="9" t="s">
        <v>263</v>
      </c>
      <c r="D48" s="9" t="s">
        <v>199</v>
      </c>
      <c r="E48" s="21" t="s">
        <v>272</v>
      </c>
      <c r="F48" s="5"/>
      <c r="G48" s="6" t="s">
        <v>273</v>
      </c>
      <c r="H48" s="19"/>
      <c r="I48" s="14" t="str">
        <f t="shared" si="11"/>
        <v/>
      </c>
      <c r="J48" s="13" t="str">
        <f t="shared" si="12"/>
        <v/>
      </c>
      <c r="K48" s="13" t="str">
        <f t="shared" si="13"/>
        <v/>
      </c>
      <c r="L48" s="25" t="str">
        <f t="shared" si="14"/>
        <v>"SSD": {</v>
      </c>
      <c r="M48" s="13" t="str">
        <f t="shared" si="15"/>
        <v>"floods": "This layer shows the inundated area of recurring floods within a 5-year return period based on a global hydrological model. The flood extent is shown in red in the map.&lt;br&gt;&lt;br&gt;&lt;strong&gt;Flood extent source&lt;/strong&gt;: : The flood extent maps compare six global flood hazard models and one local model. These models are CaMa-UT [Yamazaki D 2011], GLOFRIS [Winsemius H 2013], ECMWF [Pappenberge 2012], JRC [Dottori 2016], SSBN [Sampson 2015], CIMA-UNEP [UNISDR 2015] and local model ATKINS[2012]."</v>
      </c>
      <c r="N48" s="26" t="str">
        <f t="shared" si="16"/>
        <v>}</v>
      </c>
      <c r="O48" s="13" t="str">
        <f t="shared" si="17"/>
        <v>,</v>
      </c>
      <c r="P48" s="13" t="str">
        <f t="shared" si="18"/>
        <v/>
      </c>
      <c r="Q48" s="13" t="str">
        <f t="shared" si="19"/>
        <v/>
      </c>
      <c r="R48" s="13" t="str">
        <f t="shared" si="20"/>
        <v/>
      </c>
      <c r="S48" s="13" t="str">
        <f t="shared" si="21"/>
        <v>"SSD": {"floods": "This layer shows the inundated area of recurring floods within a 5-year return period based on a global hydrological model. The flood extent is shown in red in the map.&lt;br&gt;&lt;br&gt;&lt;strong&gt;Flood extent source&lt;/strong&gt;: : The flood extent maps compare six global flood hazard models and one local model. These models are CaMa-UT [Yamazaki D 2011], GLOFRIS [Winsemius H 2013], ECMWF [Pappenberge 2012], JRC [Dottori 2016], SSBN [Sampson 2015], CIMA-UNEP [UNISDR 2015] and local model ATKINS[2012]."},</v>
      </c>
    </row>
    <row r="49" spans="1:19" ht="72" x14ac:dyDescent="0.55000000000000004">
      <c r="A49" s="9" t="s">
        <v>116</v>
      </c>
      <c r="B49" s="9" t="s">
        <v>44</v>
      </c>
      <c r="C49" s="9" t="s">
        <v>7</v>
      </c>
      <c r="D49" s="9" t="s">
        <v>199</v>
      </c>
      <c r="E49" s="21"/>
      <c r="F49" s="5"/>
      <c r="G49" s="6" t="s">
        <v>45</v>
      </c>
      <c r="H49" s="7">
        <v>44575</v>
      </c>
      <c r="I49" s="14" t="str">
        <f t="shared" si="11"/>
        <v/>
      </c>
      <c r="J49" s="13" t="str">
        <f t="shared" si="12"/>
        <v/>
      </c>
      <c r="K49" s="13" t="str">
        <f t="shared" si="13"/>
        <v/>
      </c>
      <c r="L49" s="25" t="str">
        <f t="shared" si="14"/>
        <v>"UGA": {</v>
      </c>
      <c r="M49" s="13" t="str">
        <f t="shared" si="15"/>
        <v>"floods":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c r="N49" s="26" t="str">
        <f t="shared" si="16"/>
        <v>}</v>
      </c>
      <c r="O49" s="13" t="str">
        <f t="shared" si="17"/>
        <v>,</v>
      </c>
      <c r="P49" s="13" t="str">
        <f t="shared" si="18"/>
        <v/>
      </c>
      <c r="Q49" s="13" t="str">
        <f t="shared" si="19"/>
        <v/>
      </c>
      <c r="R49" s="13" t="str">
        <f t="shared" si="20"/>
        <v/>
      </c>
      <c r="S49" s="13" t="str">
        <f t="shared" si="21"/>
        <v>"UGA": {"floods":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row>
    <row r="50" spans="1:19" ht="72" x14ac:dyDescent="0.55000000000000004">
      <c r="A50" s="9" t="s">
        <v>116</v>
      </c>
      <c r="B50" s="9" t="s">
        <v>44</v>
      </c>
      <c r="C50" s="9" t="s">
        <v>41</v>
      </c>
      <c r="D50" s="9" t="s">
        <v>199</v>
      </c>
      <c r="E50" s="21"/>
      <c r="F50" s="5"/>
      <c r="G50" s="6" t="s">
        <v>45</v>
      </c>
      <c r="H50" s="19"/>
      <c r="I50" s="14" t="str">
        <f t="shared" si="11"/>
        <v/>
      </c>
      <c r="J50" s="13" t="str">
        <f t="shared" si="12"/>
        <v/>
      </c>
      <c r="K50" s="13" t="str">
        <f t="shared" si="13"/>
        <v/>
      </c>
      <c r="L50" s="25" t="str">
        <f t="shared" si="14"/>
        <v>"ZMB": {</v>
      </c>
      <c r="M50" s="13" t="str">
        <f t="shared" si="15"/>
        <v>"floods":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c r="N50" s="26" t="str">
        <f t="shared" si="16"/>
        <v>}</v>
      </c>
      <c r="O50" s="13" t="str">
        <f t="shared" si="17"/>
        <v>}</v>
      </c>
      <c r="P50" s="13" t="str">
        <f t="shared" si="18"/>
        <v>,</v>
      </c>
      <c r="Q50" s="13" t="str">
        <f t="shared" si="19"/>
        <v/>
      </c>
      <c r="R50" s="13" t="str">
        <f t="shared" si="20"/>
        <v/>
      </c>
      <c r="S50" s="13" t="str">
        <f t="shared" si="21"/>
        <v>"ZMB": {"floods":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row>
    <row r="51" spans="1:19" ht="201.6" x14ac:dyDescent="0.55000000000000004">
      <c r="A51" s="9" t="s">
        <v>116</v>
      </c>
      <c r="B51" s="9" t="s">
        <v>67</v>
      </c>
      <c r="C51" s="9" t="s">
        <v>8</v>
      </c>
      <c r="D51" s="9" t="s">
        <v>201</v>
      </c>
      <c r="E51" s="21"/>
      <c r="F51" s="5"/>
      <c r="G51" s="6" t="s">
        <v>308</v>
      </c>
      <c r="H51" s="7">
        <v>44575</v>
      </c>
      <c r="I51" s="14" t="str">
        <f t="shared" si="11"/>
        <v/>
      </c>
      <c r="J51" s="13" t="str">
        <f t="shared" si="12"/>
        <v/>
      </c>
      <c r="K51" s="13" t="str">
        <f t="shared" si="13"/>
        <v>"flood_susceptibility": {</v>
      </c>
      <c r="L51" s="25" t="str">
        <f t="shared" si="14"/>
        <v>"EGY": {</v>
      </c>
      <c r="M51" s="13" t="str">
        <f t="shared" si="15"/>
        <v>"heavy-rain": "Flood susceptibility identifies the most vulnerable areas based on physical characteristics that determine the propensity for flooding” (Vojtek and Vojtekova, 2019). The mapping of flood susceptible areas involves the analysis of multiple criteria for different characteristics of the region that collectively contribute to the likelihood of floods.&lt;br/&gt;&lt;br/&gt;Nine influencing parameters based on a variety of satellite imagery and spatial datasets are the input factors of the model, such as topographical (Elevation model, Slope), physical (Land cover, Hydrological soil group) and hydrological properties (Height Above Nearest Drainage, Distance from Nearest Drainage, Topographic Wetness Index Slope, Rain intensity, Rain duration). Set of weights based on expert knowledge (The Analytical Hierarchical Process) from REACH (2019) was adapted in this analysis.&lt;br/&gt;&lt;br/&gt;&lt;strong&gt;LEGEND:&lt;/strong&gt; There are 4 classes of flood susceptibility. The higher the flood susceptibility, the darker blue the color.&lt;br/&gt;&lt;br/&gt;SOURCES:&lt;ul&gt;&lt;li&gt;REACH. Yemen Flood Susceptibility. 2019. &lt;a target='_blank' href='https://reliefweb.int/sites/reliefweb.int/files/resources/REACH_YEM_MethodologyNote_HVA_FloodSusceptibility_01APR2020_EN_V2.pdf'&gt;https://reliefweb.int/sites/reliefweb.int/files/resources/REACH_YEM_MethodologyNote_HVA_FloodSusceptibility_01APR2020_EN_V2.pdf&lt;/a&gt;&lt;/li&gt;&lt;li&gt;Vojtek, M.; Vojteková, J. Flood Susceptibility Mapping on a National Scale in Slovakia Using the Analytical Hierarchy Process. Water 2019, 11, 364. &lt;a target='_blank' href='https://doi.org/10.3390/w11020364'&gt;https://doi.org/10.3390/w11020364&lt;/a&gt;&lt;/li&gt;&lt;/ul&gt;"</v>
      </c>
      <c r="N51" s="26" t="str">
        <f t="shared" si="16"/>
        <v>}</v>
      </c>
      <c r="O51" s="13" t="str">
        <f t="shared" si="17"/>
        <v>}</v>
      </c>
      <c r="P51" s="13" t="str">
        <f t="shared" si="18"/>
        <v>,</v>
      </c>
      <c r="Q51" s="13" t="str">
        <f t="shared" si="19"/>
        <v/>
      </c>
      <c r="R51" s="13" t="str">
        <f t="shared" si="20"/>
        <v/>
      </c>
      <c r="S51" s="13" t="str">
        <f t="shared" si="21"/>
        <v>"flood_susceptibility": {"EGY": {"heavy-rain": "Flood susceptibility identifies the most vulnerable areas based on physical characteristics that determine the propensity for flooding” (Vojtek and Vojtekova, 2019). The mapping of flood susceptible areas involves the analysis of multiple criteria for different characteristics of the region that collectively contribute to the likelihood of floods.&lt;br/&gt;&lt;br/&gt;Nine influencing parameters based on a variety of satellite imagery and spatial datasets are the input factors of the model, such as topographical (Elevation model, Slope), physical (Land cover, Hydrological soil group) and hydrological properties (Height Above Nearest Drainage, Distance from Nearest Drainage, Topographic Wetness Index Slope, Rain intensity, Rain duration). Set of weights based on expert knowledge (The Analytical Hierarchical Process) from REACH (2019) was adapted in this analysis.&lt;br/&gt;&lt;br/&gt;&lt;strong&gt;LEGEND:&lt;/strong&gt; There are 4 classes of flood susceptibility. The higher the flood susceptibility, the darker blue the color.&lt;br/&gt;&lt;br/&gt;SOURCES:&lt;ul&gt;&lt;li&gt;REACH. Yemen Flood Susceptibility. 2019. &lt;a target='_blank' href='https://reliefweb.int/sites/reliefweb.int/files/resources/REACH_YEM_MethodologyNote_HVA_FloodSusceptibility_01APR2020_EN_V2.pdf'&gt;https://reliefweb.int/sites/reliefweb.int/files/resources/REACH_YEM_MethodologyNote_HVA_FloodSusceptibility_01APR2020_EN_V2.pdf&lt;/a&gt;&lt;/li&gt;&lt;li&gt;Vojtek, M.; Vojteková, J. Flood Susceptibility Mapping on a National Scale in Slovakia Using the Analytical Hierarchy Process. Water 2019, 11, 364. &lt;a target='_blank' href='https://doi.org/10.3390/w11020364'&gt;https://doi.org/10.3390/w11020364&lt;/a&gt;&lt;/li&gt;&lt;/ul&gt;"}},</v>
      </c>
    </row>
    <row r="52" spans="1:19" ht="216" x14ac:dyDescent="0.55000000000000004">
      <c r="A52" s="9" t="s">
        <v>116</v>
      </c>
      <c r="B52" s="9" t="s">
        <v>59</v>
      </c>
      <c r="C52" s="9" t="s">
        <v>40</v>
      </c>
      <c r="D52" s="9" t="s">
        <v>199</v>
      </c>
      <c r="E52" s="21" t="s">
        <v>151</v>
      </c>
      <c r="F52" s="23">
        <v>44614</v>
      </c>
      <c r="G52" s="6" t="s">
        <v>152</v>
      </c>
      <c r="H52" s="7">
        <v>44614</v>
      </c>
      <c r="I52" s="14" t="str">
        <f t="shared" si="11"/>
        <v/>
      </c>
      <c r="J52" s="13" t="str">
        <f t="shared" si="12"/>
        <v/>
      </c>
      <c r="K52" s="13" t="str">
        <f t="shared" si="13"/>
        <v>"flood_vulnerability_index": {</v>
      </c>
      <c r="L52" s="25" t="str">
        <f t="shared" si="14"/>
        <v>"KEN": {</v>
      </c>
      <c r="M52" s="13" t="str">
        <f t="shared" si="15"/>
        <v>"floods": "&lt;p&gt;The flood vulnerability index is a composite index for the context of exposure to floods and the capacity to anticipate, cope with and recover from the impacts of floods. The National Society and Technical Working group selected the following criteria below:&lt;/p&gt;&lt;ul&gt;    &lt;li&gt;18.8% age under 5&amp;nbsp;&lt;/li&gt; &lt;li&gt;15.4% age over 65&lt;/li&gt; &lt;li&gt;18.2% poverty index&lt;/li&gt;&lt;li&gt;19.3% Gini Index&lt;/li&gt;&lt;li&gt;12.3% strong wall type&lt;/li&gt;&lt;li&gt;36.3%travel time to the nearest city&lt;/li&gt; &lt;li&gt;16.0% access to improved water sources&lt;/li&gt;&lt;/ul&gt;&lt;p&gt;For further information please refer to the EAP&lt;/p&gt;&lt;p&gt;&lt;br&gt;&lt;/p&gt;"</v>
      </c>
      <c r="N52" s="26" t="str">
        <f t="shared" si="16"/>
        <v>}</v>
      </c>
      <c r="O52" s="13" t="str">
        <f t="shared" si="17"/>
        <v>,</v>
      </c>
      <c r="P52" s="13" t="str">
        <f t="shared" si="18"/>
        <v/>
      </c>
      <c r="Q52" s="13" t="str">
        <f t="shared" si="19"/>
        <v/>
      </c>
      <c r="R52" s="13" t="str">
        <f t="shared" si="20"/>
        <v/>
      </c>
      <c r="S52" s="13" t="str">
        <f t="shared" si="21"/>
        <v>"flood_vulnerability_index": {"KEN": {"floods": "&lt;p&gt;The flood vulnerability index is a composite index for the context of exposure to floods and the capacity to anticipate, cope with and recover from the impacts of floods. The National Society and Technical Working group selected the following criteria below:&lt;/p&gt;&lt;ul&gt;    &lt;li&gt;18.8% age under 5&amp;nbsp;&lt;/li&gt; &lt;li&gt;15.4% age over 65&lt;/li&gt; &lt;li&gt;18.2% poverty index&lt;/li&gt;&lt;li&gt;19.3% Gini Index&lt;/li&gt;&lt;li&gt;12.3% strong wall type&lt;/li&gt;&lt;li&gt;36.3%travel time to the nearest city&lt;/li&gt; &lt;li&gt;16.0% access to improved water sources&lt;/li&gt;&lt;/ul&gt;&lt;p&gt;For further information please refer to the EAP&lt;/p&gt;&lt;p&gt;&lt;br&gt;&lt;/p&gt;"},</v>
      </c>
    </row>
    <row r="53" spans="1:19" ht="57.6" x14ac:dyDescent="0.55000000000000004">
      <c r="A53" s="9" t="s">
        <v>116</v>
      </c>
      <c r="B53" s="9" t="s">
        <v>59</v>
      </c>
      <c r="C53" s="9" t="s">
        <v>245</v>
      </c>
      <c r="D53" s="9" t="s">
        <v>199</v>
      </c>
      <c r="E53" s="21"/>
      <c r="F53" s="5"/>
      <c r="G53" s="6" t="s">
        <v>249</v>
      </c>
      <c r="H53" s="7">
        <v>44798</v>
      </c>
      <c r="I53" s="14" t="str">
        <f t="shared" si="11"/>
        <v/>
      </c>
      <c r="J53" s="13" t="str">
        <f t="shared" si="12"/>
        <v/>
      </c>
      <c r="K53" s="13" t="str">
        <f t="shared" si="13"/>
        <v/>
      </c>
      <c r="L53" s="25" t="str">
        <f t="shared" si="14"/>
        <v>"MWI": {</v>
      </c>
      <c r="M53" s="13" t="str">
        <f t="shared" si="15"/>
        <v>"floods": "The flood vulnerability index is a composite index for the context of exposure to the hazard and the capacity to anticipate, cope with and recover from the impacts of floods. The vulnerability index is selected with the following criteria below: (including their weight in the total score)&lt;ul&gt;&lt;li&gt;20% Flood physical exposure. &lt;/li&gt;&lt;li&gt; 20% Poverty: Poverty incidence &lt;/li&gt;&lt;li&gt;20% Gender: Female headed household &lt;/li&gt;&lt;li&gt;20% Age: Population below 5 years &lt;/li&gt;&lt;li&gt;20 % Disability: People with disability&lt;/li&gt;&lt;/ul&gt;."</v>
      </c>
      <c r="N53" s="26" t="str">
        <f t="shared" si="16"/>
        <v>}</v>
      </c>
      <c r="O53" s="13" t="str">
        <f t="shared" si="17"/>
        <v>,</v>
      </c>
      <c r="P53" s="13" t="str">
        <f t="shared" si="18"/>
        <v/>
      </c>
      <c r="Q53" s="13" t="str">
        <f t="shared" si="19"/>
        <v/>
      </c>
      <c r="R53" s="13" t="str">
        <f t="shared" si="20"/>
        <v/>
      </c>
      <c r="S53" s="13" t="str">
        <f t="shared" si="21"/>
        <v>"MWI": {"floods": "The flood vulnerability index is a composite index for the context of exposure to the hazard and the capacity to anticipate, cope with and recover from the impacts of floods. The vulnerability index is selected with the following criteria below: (including their weight in the total score)&lt;ul&gt;&lt;li&gt;20% Flood physical exposure. &lt;/li&gt;&lt;li&gt; 20% Poverty: Poverty incidence &lt;/li&gt;&lt;li&gt;20% Gender: Female headed household &lt;/li&gt;&lt;li&gt;20% Age: Population below 5 years &lt;/li&gt;&lt;li&gt;20 % Disability: People with disability&lt;/li&gt;&lt;/ul&gt;."},</v>
      </c>
    </row>
    <row r="54" spans="1:19" ht="86.4" x14ac:dyDescent="0.55000000000000004">
      <c r="A54" s="9" t="s">
        <v>116</v>
      </c>
      <c r="B54" s="9" t="s">
        <v>59</v>
      </c>
      <c r="C54" s="9" t="s">
        <v>7</v>
      </c>
      <c r="D54" s="9" t="s">
        <v>199</v>
      </c>
      <c r="E54" s="21"/>
      <c r="F54" s="5"/>
      <c r="G54" s="6" t="s">
        <v>264</v>
      </c>
      <c r="H54" s="7">
        <v>44575</v>
      </c>
      <c r="I54" s="14" t="str">
        <f t="shared" si="11"/>
        <v/>
      </c>
      <c r="J54" s="13" t="str">
        <f t="shared" si="12"/>
        <v/>
      </c>
      <c r="K54" s="13" t="str">
        <f t="shared" si="13"/>
        <v/>
      </c>
      <c r="L54" s="25" t="str">
        <f t="shared" si="14"/>
        <v>"UGA": {</v>
      </c>
      <c r="M54" s="13" t="str">
        <f t="shared" si="15"/>
        <v>"floods": "The disaster vulnerability index is a composite index for the context of exposure to the hazard and the capacity to anticipate, cope with and recover from the impacts of floods. The National Society and Technical Working group selected the following criteria below: (including their weight in the total score)&lt;ul&gt;&lt;li&gt;20% Poverty: Poverty incidence&lt;/li&gt;&lt;li&gt;20% Gender: Female headed household&lt;/li&gt;&lt;li&gt;10% Age: Population below 8-years&lt;/li&gt;&lt;li&gt;10% Age: population 65+,&lt;/li&gt;&lt;li&gt;10 % type of construction: permanent wall type&lt;/li&gt;&lt;li&gt;10 %type of construction: permanent roof type&lt;/li&gt;&lt;li&gt;20% Refugees legal status #of displaced person&lt;/li&gt;&lt;/ul&gt;&lt;br&gt;For further information please refer to the EAP. For source links, see each individual layer."</v>
      </c>
      <c r="N54" s="26" t="str">
        <f t="shared" si="16"/>
        <v>}</v>
      </c>
      <c r="O54" s="13" t="str">
        <f t="shared" si="17"/>
        <v>}</v>
      </c>
      <c r="P54" s="13" t="str">
        <f t="shared" si="18"/>
        <v>,</v>
      </c>
      <c r="Q54" s="13" t="str">
        <f t="shared" si="19"/>
        <v/>
      </c>
      <c r="R54" s="13" t="str">
        <f t="shared" si="20"/>
        <v/>
      </c>
      <c r="S54" s="13" t="str">
        <f t="shared" si="21"/>
        <v>"UGA": {"floods": "The disaster vulnerability index is a composite index for the context of exposure to the hazard and the capacity to anticipate, cope with and recover from the impacts of floods. The National Society and Technical Working group selected the following criteria below: (including their weight in the total score)&lt;ul&gt;&lt;li&gt;20% Poverty: Poverty incidence&lt;/li&gt;&lt;li&gt;20% Gender: Female headed household&lt;/li&gt;&lt;li&gt;10% Age: Population below 8-years&lt;/li&gt;&lt;li&gt;10% Age: population 65+,&lt;/li&gt;&lt;li&gt;10 % type of construction: permanent wall type&lt;/li&gt;&lt;li&gt;10 %type of construction: permanent roof type&lt;/li&gt;&lt;li&gt;20% Refugees legal status #of displaced person&lt;/li&gt;&lt;/ul&gt;&lt;br&gt;For further information please refer to the EAP. For source links, see each individual layer."}},</v>
      </c>
    </row>
    <row r="55" spans="1:19" ht="187.2" x14ac:dyDescent="0.55000000000000004">
      <c r="A55" s="9" t="s">
        <v>116</v>
      </c>
      <c r="B55" s="9" t="s">
        <v>32</v>
      </c>
      <c r="C55" s="9" t="s">
        <v>19</v>
      </c>
      <c r="D55" s="9" t="s">
        <v>199</v>
      </c>
      <c r="E55" s="21"/>
      <c r="F55" s="5"/>
      <c r="G55" s="6" t="s">
        <v>355</v>
      </c>
      <c r="H55" s="19"/>
      <c r="I55" s="14" t="str">
        <f t="shared" si="11"/>
        <v/>
      </c>
      <c r="J55" s="13" t="str">
        <f t="shared" si="12"/>
        <v/>
      </c>
      <c r="K55" s="13" t="str">
        <f t="shared" si="13"/>
        <v>"glofas_stations": {</v>
      </c>
      <c r="L55" s="25" t="str">
        <f t="shared" si="14"/>
        <v>"ETH": {</v>
      </c>
      <c r="M55" s="13" t="str">
        <f t="shared" si="15"/>
        <v>"floods": "This layer shows the locations of the Global Flood Awareness System (GloFAS) stations. These stations are shown as drop pins with a trigger hazard icon on the map. The drop pins can be shown in &lt;strong&gt;navy&lt;/strong&gt; for below threshold or &lt;strong&gt;purple&lt;/strong&gt; for above threshold depending on the level of river discharge measured.&lt;br&gt;The GloFAS forecast is used for the trigger. These forecasts are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75%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target='_blank' href='https://www.globalfloods.eu/'&gt;https://www.globalfloods.eu/&lt;/a&gt;"</v>
      </c>
      <c r="N55" s="26" t="str">
        <f t="shared" si="16"/>
        <v>}</v>
      </c>
      <c r="O55" s="13" t="str">
        <f t="shared" si="17"/>
        <v>,</v>
      </c>
      <c r="P55" s="13" t="str">
        <f t="shared" si="18"/>
        <v/>
      </c>
      <c r="Q55" s="13" t="str">
        <f t="shared" si="19"/>
        <v/>
      </c>
      <c r="R55" s="13" t="str">
        <f t="shared" si="20"/>
        <v/>
      </c>
      <c r="S55" s="13" t="str">
        <f t="shared" si="21"/>
        <v>"glofas_stations": {"ETH": {"floods": "This layer shows the locations of the Global Flood Awareness System (GloFAS) stations. These stations are shown as drop pins with a trigger hazard icon on the map. The drop pins can be shown in &lt;strong&gt;navy&lt;/strong&gt; for below threshold or &lt;strong&gt;purple&lt;/strong&gt; for above threshold depending on the level of river discharge measured.&lt;br&gt;The GloFAS forecast is used for the trigger. These forecasts are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75%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target='_blank' href='https://www.globalfloods.eu/'&gt;https://www.globalfloods.eu/&lt;/a&gt;"},</v>
      </c>
    </row>
    <row r="56" spans="1:19" ht="187.2" x14ac:dyDescent="0.55000000000000004">
      <c r="A56" s="9" t="s">
        <v>116</v>
      </c>
      <c r="B56" s="9" t="s">
        <v>32</v>
      </c>
      <c r="C56" s="9" t="s">
        <v>40</v>
      </c>
      <c r="D56" s="9" t="s">
        <v>199</v>
      </c>
      <c r="E56" s="21"/>
      <c r="F56" s="23">
        <v>44614</v>
      </c>
      <c r="G56" s="6" t="s">
        <v>356</v>
      </c>
      <c r="H56" s="7">
        <v>44614</v>
      </c>
      <c r="I56" s="14" t="str">
        <f t="shared" si="11"/>
        <v/>
      </c>
      <c r="J56" s="13" t="str">
        <f t="shared" si="12"/>
        <v/>
      </c>
      <c r="K56" s="13" t="str">
        <f t="shared" si="13"/>
        <v/>
      </c>
      <c r="L56" s="25" t="str">
        <f t="shared" si="14"/>
        <v>"KEN": {</v>
      </c>
      <c r="M56" s="13" t="str">
        <f t="shared" si="15"/>
        <v>"floods": "This layer shows the locations of the Global Flood Awareness System (GloFAS) stations. These stations are shown as drop pins with a trigger hazard icon on the map. The drop pins can be shown in &lt;strong&gt;navy&lt;/strong&gt; for below threshold or &lt;strong&gt;purple&lt;/strong&gt; for above threshold depending on the level of river discharge measured.&lt;br&gt;The GloFAS forecast is used for the trigger. These forecasts are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85%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target='_blank' href='https://www.globalfloods.eu/'&gt;https://www.globalfloods.eu/&lt;/a&gt;"</v>
      </c>
      <c r="N56" s="26" t="str">
        <f t="shared" si="16"/>
        <v>}</v>
      </c>
      <c r="O56" s="13" t="str">
        <f t="shared" si="17"/>
        <v>,</v>
      </c>
      <c r="P56" s="13" t="str">
        <f t="shared" si="18"/>
        <v/>
      </c>
      <c r="Q56" s="13" t="str">
        <f t="shared" si="19"/>
        <v/>
      </c>
      <c r="R56" s="13" t="str">
        <f t="shared" si="20"/>
        <v/>
      </c>
      <c r="S56" s="13" t="str">
        <f t="shared" si="21"/>
        <v>"KEN": {"floods": "This layer shows the locations of the Global Flood Awareness System (GloFAS) stations. These stations are shown as drop pins with a trigger hazard icon on the map. The drop pins can be shown in &lt;strong&gt;navy&lt;/strong&gt; for below threshold or &lt;strong&gt;purple&lt;/strong&gt; for above threshold depending on the level of river discharge measured.&lt;br&gt;The GloFAS forecast is used for the trigger. These forecasts are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85%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target='_blank' href='https://www.globalfloods.eu/'&gt;https://www.globalfloods.eu/&lt;/a&gt;"},</v>
      </c>
    </row>
    <row r="57" spans="1:19" ht="187.2" x14ac:dyDescent="0.55000000000000004">
      <c r="A57" s="9" t="s">
        <v>116</v>
      </c>
      <c r="B57" s="9" t="s">
        <v>32</v>
      </c>
      <c r="C57" s="9" t="s">
        <v>245</v>
      </c>
      <c r="D57" s="9" t="s">
        <v>199</v>
      </c>
      <c r="E57" s="21"/>
      <c r="F57" s="5"/>
      <c r="G57" s="6" t="s">
        <v>357</v>
      </c>
      <c r="H57" s="7">
        <v>44798</v>
      </c>
      <c r="I57" s="14" t="str">
        <f t="shared" si="11"/>
        <v/>
      </c>
      <c r="J57" s="13" t="str">
        <f t="shared" si="12"/>
        <v/>
      </c>
      <c r="K57" s="13" t="str">
        <f t="shared" si="13"/>
        <v/>
      </c>
      <c r="L57" s="25" t="str">
        <f t="shared" si="14"/>
        <v>"MWI": {</v>
      </c>
      <c r="M57" s="13" t="str">
        <f t="shared" si="15"/>
        <v>"floods": "This layer shows the locations of the Global Flood Awareness System (GloFAS) stations. These stations are shown as drop pins with a trigger hazard icon on the map. The drop pins can be shown in &lt;strong&gt;navy&lt;/strong&gt; for below threshold or &lt;strong&gt;purple&lt;/strong&gt; for above threshold depending on the level of river discharge measured.&lt;br&gt;The GloFAS forecast is used for the trigger. These forecasts are often used by the National Governmental Meteorological Services.&lt;br /&gt;&lt;br /&gt;GloFAS version 3.1 is a global integrated hydro-meteorological forecast- and monitoring system that delivers global ensemble river discharge forecasts (limited up to 6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target='_blank' href='https://www.globalfloods.eu/'&gt;https://www.globalfloods.eu/&lt;/a&gt;"</v>
      </c>
      <c r="N57" s="26" t="str">
        <f t="shared" si="16"/>
        <v>}</v>
      </c>
      <c r="O57" s="13" t="str">
        <f t="shared" si="17"/>
        <v>,</v>
      </c>
      <c r="P57" s="13" t="str">
        <f t="shared" si="18"/>
        <v/>
      </c>
      <c r="Q57" s="13" t="str">
        <f t="shared" si="19"/>
        <v/>
      </c>
      <c r="R57" s="13" t="str">
        <f t="shared" si="20"/>
        <v/>
      </c>
      <c r="S57" s="13" t="str">
        <f t="shared" si="21"/>
        <v>"MWI": {"floods": "This layer shows the locations of the Global Flood Awareness System (GloFAS) stations. These stations are shown as drop pins with a trigger hazard icon on the map. The drop pins can be shown in &lt;strong&gt;navy&lt;/strong&gt; for below threshold or &lt;strong&gt;purple&lt;/strong&gt; for above threshold depending on the level of river discharge measured.&lt;br&gt;The GloFAS forecast is used for the trigger. These forecasts are often used by the National Governmental Meteorological Services.&lt;br /&gt;&lt;br /&gt;GloFAS version 3.1 is a global integrated hydro-meteorological forecast- and monitoring system that delivers global ensemble river discharge forecasts (limited up to 6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target='_blank' href='https://www.globalfloods.eu/'&gt;https://www.globalfloods.eu/&lt;/a&gt;"},</v>
      </c>
    </row>
    <row r="58" spans="1:19" ht="187.2" x14ac:dyDescent="0.55000000000000004">
      <c r="A58" s="9" t="s">
        <v>116</v>
      </c>
      <c r="B58" s="9" t="s">
        <v>32</v>
      </c>
      <c r="C58" s="9" t="s">
        <v>18</v>
      </c>
      <c r="D58" s="9" t="s">
        <v>199</v>
      </c>
      <c r="E58" s="21"/>
      <c r="F58" s="5"/>
      <c r="G58" s="6" t="s">
        <v>358</v>
      </c>
      <c r="H58" s="19"/>
      <c r="I58" s="14" t="str">
        <f t="shared" si="11"/>
        <v/>
      </c>
      <c r="J58" s="13" t="str">
        <f t="shared" si="12"/>
        <v/>
      </c>
      <c r="K58" s="13" t="str">
        <f t="shared" si="13"/>
        <v/>
      </c>
      <c r="L58" s="25" t="str">
        <f t="shared" si="14"/>
        <v>"PHL": {</v>
      </c>
      <c r="M58" s="13" t="str">
        <f t="shared" si="15"/>
        <v>"floods": "This layer shows the locations of the Global Flood Awareness System (GloFAS) stations. These stations are shown as drop pins with a trigger hazard icon on the map. The drop pins can be shown in &lt;strong&gt;navy&lt;/strong&gt; for below threshold or &lt;strong&gt;purple&lt;/strong&gt; for above threshold depending on the level of river discharge measured.&lt;br&gt;The GloFAS forecast is used for the trigger. These forecasts are often used by the National Governmental Meteorological Services.&lt;br /&gt;&lt;br /&gt;GloFAS version 3.1 is a global integrated hydro-meteorological forecast- and monitoring system that delivers global ensemble river discharge forecasts (limited up to 3 days ahead in this layer) for the large river basins. The GloFAS 3.1 is based on the LISFLOOD hydrological model.&lt;br /&gt;&lt;br /&gt;Methodology presenting the GloFAS probability levels: Methodology presenting the GloFAS probability levels: The ECMWF-ENS meteorological forecast data contains a 51-member ensemble. The 70%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target='_blank' href='https://www.globalfloods.eu/'&gt;https://www.globalfloods.eu/&lt;/a&gt;"</v>
      </c>
      <c r="N58" s="26" t="str">
        <f t="shared" si="16"/>
        <v>}</v>
      </c>
      <c r="O58" s="13" t="str">
        <f t="shared" si="17"/>
        <v>,</v>
      </c>
      <c r="P58" s="13" t="str">
        <f t="shared" si="18"/>
        <v/>
      </c>
      <c r="Q58" s="13" t="str">
        <f t="shared" si="19"/>
        <v/>
      </c>
      <c r="R58" s="13" t="str">
        <f t="shared" si="20"/>
        <v/>
      </c>
      <c r="S58" s="13" t="str">
        <f t="shared" si="21"/>
        <v>"PHL": {"floods": "This layer shows the locations of the Global Flood Awareness System (GloFAS) stations. These stations are shown as drop pins with a trigger hazard icon on the map. The drop pins can be shown in &lt;strong&gt;navy&lt;/strong&gt; for below threshold or &lt;strong&gt;purple&lt;/strong&gt; for above threshold depending on the level of river discharge measured.&lt;br&gt;The GloFAS forecast is used for the trigger. These forecasts are often used by the National Governmental Meteorological Services.&lt;br /&gt;&lt;br /&gt;GloFAS version 3.1 is a global integrated hydro-meteorological forecast- and monitoring system that delivers global ensemble river discharge forecasts (limited up to 3 days ahead in this layer) for the large river basins. The GloFAS 3.1 is based on the LISFLOOD hydrological model.&lt;br /&gt;&lt;br /&gt;Methodology presenting the GloFAS probability levels: Methodology presenting the GloFAS probability levels: The ECMWF-ENS meteorological forecast data contains a 51-member ensemble. The 70%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target='_blank' href='https://www.globalfloods.eu/'&gt;https://www.globalfloods.eu/&lt;/a&gt;"},</v>
      </c>
    </row>
    <row r="59" spans="1:19" ht="187.2" x14ac:dyDescent="0.55000000000000004">
      <c r="A59" s="9" t="s">
        <v>116</v>
      </c>
      <c r="B59" s="9" t="s">
        <v>32</v>
      </c>
      <c r="C59" s="9" t="s">
        <v>263</v>
      </c>
      <c r="D59" s="9" t="s">
        <v>199</v>
      </c>
      <c r="E59" s="21"/>
      <c r="F59" s="5"/>
      <c r="G59" s="6" t="s">
        <v>359</v>
      </c>
      <c r="H59" s="19"/>
      <c r="I59" s="14" t="str">
        <f t="shared" si="11"/>
        <v/>
      </c>
      <c r="J59" s="13" t="str">
        <f t="shared" si="12"/>
        <v/>
      </c>
      <c r="K59" s="13" t="str">
        <f t="shared" si="13"/>
        <v/>
      </c>
      <c r="L59" s="25" t="str">
        <f t="shared" si="14"/>
        <v>"SSD": {</v>
      </c>
      <c r="M59" s="13" t="str">
        <f t="shared" si="15"/>
        <v>"floods": "This layer shows the locations of the Global Flood Awareness System (GloFAS) stations. These stations are shown as drop pins with a trigger hazard icon on the map. The drop pins can be shown in &lt;strong&gt;navy&lt;/strong&gt; for below threshold or &lt;strong&gt;purple&lt;/strong&gt; for above threshold depending on the level of river discharge measured.&lt;br&gt;The GloFAS forecast is used for the trigger. These forecasts are often used by the National Governmental Meteorological Services.&lt;br&gt;&lt;br&gt;GloFAS version 3.1 is a global integrated hydro-meteorological forecast and monitoring system that delivers global ensemble river discharge forecasts (limited up to 3 days ahead in this layer) for the large river basins. The GloFAS 3.1 is based on the LISFLOOD hydrological model.&lt;br&gt;&lt;br&gt;The methodology presenting the GloFAS probability levels: The ECMWF-ENS meteorological forecast data contains a 51-member ensemble. The 60% trigger-threshold discharge levels is presented as the 'trigger-alert' levels agreed on in the EAP. The probability is the percentage of the 51 ensemble members that predicts that the discharge is above the threshold. The administrative areas in the corresponding country are mapped to specific GloFAS Stations, and as such they determine which areas are triggered when the stations reach /exceed the trigger threshold value (for more information see the EAP in ‘about trigger’).&lt;br&gt;&lt;br&gt;&lt;strong&gt;Glofas stations source&lt;/strong&gt;: &lt;a target='_blank' href=‘https://www.globalfloods.eu/'&gt;https://www.globalfloods.eu/&lt;/a&gt;"</v>
      </c>
      <c r="N59" s="26" t="str">
        <f t="shared" si="16"/>
        <v>}</v>
      </c>
      <c r="O59" s="13" t="str">
        <f t="shared" si="17"/>
        <v>,</v>
      </c>
      <c r="P59" s="13" t="str">
        <f t="shared" si="18"/>
        <v/>
      </c>
      <c r="Q59" s="13" t="str">
        <f t="shared" si="19"/>
        <v/>
      </c>
      <c r="R59" s="13" t="str">
        <f t="shared" si="20"/>
        <v/>
      </c>
      <c r="S59" s="13" t="str">
        <f t="shared" si="21"/>
        <v>"SSD": {"floods": "This layer shows the locations of the Global Flood Awareness System (GloFAS) stations. These stations are shown as drop pins with a trigger hazard icon on the map. The drop pins can be shown in &lt;strong&gt;navy&lt;/strong&gt; for below threshold or &lt;strong&gt;purple&lt;/strong&gt; for above threshold depending on the level of river discharge measured.&lt;br&gt;The GloFAS forecast is used for the trigger. These forecasts are often used by the National Governmental Meteorological Services.&lt;br&gt;&lt;br&gt;GloFAS version 3.1 is a global integrated hydro-meteorological forecast and monitoring system that delivers global ensemble river discharge forecasts (limited up to 3 days ahead in this layer) for the large river basins. The GloFAS 3.1 is based on the LISFLOOD hydrological model.&lt;br&gt;&lt;br&gt;The methodology presenting the GloFAS probability levels: The ECMWF-ENS meteorological forecast data contains a 51-member ensemble. The 60% trigger-threshold discharge levels is presented as the 'trigger-alert' levels agreed on in the EAP. The probability is the percentage of the 51 ensemble members that predicts that the discharge is above the threshold. The administrative areas in the corresponding country are mapped to specific GloFAS Stations, and as such they determine which areas are triggered when the stations reach /exceed the trigger threshold value (for more information see the EAP in ‘about trigger’).&lt;br&gt;&lt;br&gt;&lt;strong&gt;Glofas stations source&lt;/strong&gt;: &lt;a target='_blank' href=‘https://www.globalfloods.eu/'&gt;https://www.globalfloods.eu/&lt;/a&gt;"},</v>
      </c>
    </row>
    <row r="60" spans="1:19" ht="187.2" x14ac:dyDescent="0.55000000000000004">
      <c r="A60" s="9" t="s">
        <v>116</v>
      </c>
      <c r="B60" s="9" t="s">
        <v>32</v>
      </c>
      <c r="C60" s="9" t="s">
        <v>7</v>
      </c>
      <c r="D60" s="9" t="s">
        <v>199</v>
      </c>
      <c r="E60" s="21"/>
      <c r="F60" s="5"/>
      <c r="G60" s="6" t="s">
        <v>360</v>
      </c>
      <c r="H60" s="7">
        <v>44575</v>
      </c>
      <c r="I60" s="14" t="str">
        <f t="shared" si="11"/>
        <v/>
      </c>
      <c r="J60" s="13" t="str">
        <f t="shared" si="12"/>
        <v/>
      </c>
      <c r="K60" s="13" t="str">
        <f t="shared" si="13"/>
        <v/>
      </c>
      <c r="L60" s="25" t="str">
        <f t="shared" si="14"/>
        <v>"UGA": {</v>
      </c>
      <c r="M60" s="13" t="str">
        <f t="shared" si="15"/>
        <v>"floods": "This layer shows the locations of the Global Flood Awareness System (GloFAS) stations. These stations are shown as drop pins with a trigger hazard icon on the map. The drop pins can be shown in &lt;strong&gt;navy&lt;/strong&gt; for below threshold or &lt;strong&gt;purple&lt;/strong&gt; for above threshold depending on the level of river discharge measured.&lt;br&gt;The GloFAS forecast is used for the trigger. These forecasts are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target='_blank' href='https://www.globalfloods.eu/'&gt;https://www.globalfloods.eu/&lt;/a&gt;"</v>
      </c>
      <c r="N60" s="26" t="str">
        <f t="shared" si="16"/>
        <v>}</v>
      </c>
      <c r="O60" s="13" t="str">
        <f t="shared" si="17"/>
        <v>,</v>
      </c>
      <c r="P60" s="13" t="str">
        <f t="shared" si="18"/>
        <v/>
      </c>
      <c r="Q60" s="13" t="str">
        <f t="shared" si="19"/>
        <v/>
      </c>
      <c r="R60" s="13" t="str">
        <f t="shared" si="20"/>
        <v/>
      </c>
      <c r="S60" s="13" t="str">
        <f t="shared" si="21"/>
        <v>"UGA": {"floods": "This layer shows the locations of the Global Flood Awareness System (GloFAS) stations. These stations are shown as drop pins with a trigger hazard icon on the map. The drop pins can be shown in &lt;strong&gt;navy&lt;/strong&gt; for below threshold or &lt;strong&gt;purple&lt;/strong&gt; for above threshold depending on the level of river discharge measured.&lt;br&gt;The GloFAS forecast is used for the trigger. These forecasts are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target='_blank' href='https://www.globalfloods.eu/'&gt;https://www.globalfloods.eu/&lt;/a&gt;"},</v>
      </c>
    </row>
    <row r="61" spans="1:19" ht="201.6" x14ac:dyDescent="0.55000000000000004">
      <c r="A61" s="9" t="s">
        <v>116</v>
      </c>
      <c r="B61" s="9" t="s">
        <v>32</v>
      </c>
      <c r="C61" s="9" t="s">
        <v>41</v>
      </c>
      <c r="D61" s="9" t="s">
        <v>199</v>
      </c>
      <c r="E61" s="21"/>
      <c r="F61" s="5"/>
      <c r="G61" s="6" t="s">
        <v>361</v>
      </c>
      <c r="H61" s="19"/>
      <c r="I61" s="14" t="str">
        <f t="shared" si="11"/>
        <v/>
      </c>
      <c r="J61" s="13" t="str">
        <f t="shared" si="12"/>
        <v/>
      </c>
      <c r="K61" s="13" t="str">
        <f t="shared" si="13"/>
        <v/>
      </c>
      <c r="L61" s="25" t="str">
        <f t="shared" si="14"/>
        <v>"ZMB": {</v>
      </c>
      <c r="M61" s="13" t="str">
        <f t="shared" si="15"/>
        <v>"floods": "This layer shows the locations of the Global Flood Awareness System (GloFAS) stations. These stations are shown as drop pins with a trigger hazard icon on the map. The drop pins can be shown in &lt;strong&gt;navy&lt;/strong&gt; for below threshold, &lt;strong&gt;yellow&lt;/strong&gt; (minimal risk), &lt;strong&gt;orange&lt;/strong&gt; (medium risk) and &lt;strong&gt;purple&lt;/strong&gt; (above threshold - trigger) depending on the level of river discharge measured.&lt;br&gt;The GloFAS forecast is used for the trigger. These forecasts are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target='_blank' href='https://www.globalfloods.eu/'&gt;https://www.globalfloods.eu/&lt;/a&gt;"</v>
      </c>
      <c r="N61" s="26" t="str">
        <f t="shared" si="16"/>
        <v>}</v>
      </c>
      <c r="O61" s="13" t="str">
        <f t="shared" si="17"/>
        <v>}</v>
      </c>
      <c r="P61" s="13" t="str">
        <f t="shared" si="18"/>
        <v>,</v>
      </c>
      <c r="Q61" s="13" t="str">
        <f t="shared" si="19"/>
        <v/>
      </c>
      <c r="R61" s="13" t="str">
        <f t="shared" si="20"/>
        <v/>
      </c>
      <c r="S61" s="13" t="str">
        <f t="shared" si="21"/>
        <v>"ZMB": {"floods": "This layer shows the locations of the Global Flood Awareness System (GloFAS) stations. These stations are shown as drop pins with a trigger hazard icon on the map. The drop pins can be shown in &lt;strong&gt;navy&lt;/strong&gt; for below threshold, &lt;strong&gt;yellow&lt;/strong&gt; (minimal risk), &lt;strong&gt;orange&lt;/strong&gt; (medium risk) and &lt;strong&gt;purple&lt;/strong&gt; (above threshold - trigger) depending on the level of river discharge measured.&lt;br&gt;The GloFAS forecast is used for the trigger. These forecasts are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target='_blank' href='https://www.globalfloods.eu/'&gt;https://www.globalfloods.eu/&lt;/a&gt;"}},</v>
      </c>
    </row>
    <row r="62" spans="1:19" ht="72" x14ac:dyDescent="0.55000000000000004">
      <c r="A62" s="9" t="s">
        <v>116</v>
      </c>
      <c r="B62" s="9" t="s">
        <v>51</v>
      </c>
      <c r="C62" s="9" t="s">
        <v>19</v>
      </c>
      <c r="D62" s="9" t="s">
        <v>200</v>
      </c>
      <c r="E62" s="21"/>
      <c r="F62" s="5"/>
      <c r="G62" s="6" t="s">
        <v>309</v>
      </c>
      <c r="H62" s="7">
        <v>44737</v>
      </c>
      <c r="I62" s="14" t="str">
        <f t="shared" si="11"/>
        <v/>
      </c>
      <c r="J62" s="13" t="str">
        <f t="shared" si="12"/>
        <v/>
      </c>
      <c r="K62" s="13" t="str">
        <f t="shared" si="13"/>
        <v>"grassland": {</v>
      </c>
      <c r="L62" s="25" t="str">
        <f t="shared" si="14"/>
        <v>"ETH": {</v>
      </c>
      <c r="M62" s="13" t="str">
        <f t="shared" si="15"/>
        <v>"drought":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target='_blank' href='http://due.esrin.esa.int/page_globcover.php'&gt;http://due.esrin.esa.int/page_globcover.php&lt;/a&gt;. Year: 2010"</v>
      </c>
      <c r="N62" s="26" t="str">
        <f t="shared" si="16"/>
        <v>,</v>
      </c>
      <c r="O62" s="13" t="str">
        <f t="shared" si="17"/>
        <v/>
      </c>
      <c r="P62" s="13" t="str">
        <f t="shared" si="18"/>
        <v/>
      </c>
      <c r="Q62" s="13" t="str">
        <f t="shared" si="19"/>
        <v/>
      </c>
      <c r="R62" s="13" t="str">
        <f t="shared" si="20"/>
        <v/>
      </c>
      <c r="S62" s="13" t="str">
        <f t="shared" si="21"/>
        <v>"grassland": {"ETH": {"drought":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target='_blank' href='http://due.esrin.esa.int/page_globcover.php'&gt;http://due.esrin.esa.int/page_globcover.php&lt;/a&gt;. Year: 2010",</v>
      </c>
    </row>
    <row r="63" spans="1:19" ht="72" x14ac:dyDescent="0.55000000000000004">
      <c r="A63" s="9" t="s">
        <v>116</v>
      </c>
      <c r="B63" s="9" t="s">
        <v>51</v>
      </c>
      <c r="C63" s="9" t="s">
        <v>19</v>
      </c>
      <c r="D63" s="9" t="s">
        <v>199</v>
      </c>
      <c r="E63" s="21"/>
      <c r="F63" s="5"/>
      <c r="G63" s="6" t="s">
        <v>309</v>
      </c>
      <c r="H63" s="19"/>
      <c r="I63" s="14" t="str">
        <f t="shared" si="11"/>
        <v/>
      </c>
      <c r="J63" s="13" t="str">
        <f t="shared" si="12"/>
        <v/>
      </c>
      <c r="K63" s="13" t="str">
        <f t="shared" si="13"/>
        <v/>
      </c>
      <c r="L63" s="25" t="str">
        <f t="shared" si="14"/>
        <v/>
      </c>
      <c r="M63" s="13" t="str">
        <f t="shared" si="15"/>
        <v>"floods":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target='_blank' href='http://due.esrin.esa.int/page_globcover.php'&gt;http://due.esrin.esa.int/page_globcover.php&lt;/a&gt;. Year: 2010"</v>
      </c>
      <c r="N63" s="26" t="str">
        <f t="shared" si="16"/>
        <v>}</v>
      </c>
      <c r="O63" s="13" t="str">
        <f t="shared" si="17"/>
        <v>,</v>
      </c>
      <c r="P63" s="13" t="str">
        <f t="shared" si="18"/>
        <v/>
      </c>
      <c r="Q63" s="13" t="str">
        <f t="shared" si="19"/>
        <v/>
      </c>
      <c r="R63" s="13" t="str">
        <f t="shared" si="20"/>
        <v/>
      </c>
      <c r="S63" s="13" t="str">
        <f t="shared" si="21"/>
        <v>"floods":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target='_blank' href='http://due.esrin.esa.int/page_globcover.php'&gt;http://due.esrin.esa.int/page_globcover.php&lt;/a&gt;. Year: 2010"},</v>
      </c>
    </row>
    <row r="64" spans="1:19" ht="187.2" x14ac:dyDescent="0.55000000000000004">
      <c r="A64" s="9" t="s">
        <v>116</v>
      </c>
      <c r="B64" s="9" t="s">
        <v>51</v>
      </c>
      <c r="C64" s="9" t="s">
        <v>40</v>
      </c>
      <c r="D64" s="9" t="s">
        <v>200</v>
      </c>
      <c r="E64" s="21" t="s">
        <v>212</v>
      </c>
      <c r="F64" s="23">
        <v>44635</v>
      </c>
      <c r="G64" s="6" t="s">
        <v>310</v>
      </c>
      <c r="H64" s="7">
        <v>44635</v>
      </c>
      <c r="I64" s="14" t="str">
        <f t="shared" si="11"/>
        <v/>
      </c>
      <c r="J64" s="13" t="str">
        <f t="shared" si="12"/>
        <v/>
      </c>
      <c r="K64" s="13" t="str">
        <f t="shared" si="13"/>
        <v/>
      </c>
      <c r="L64" s="25" t="str">
        <f t="shared" si="14"/>
        <v>"KEN": {</v>
      </c>
      <c r="M64" s="13" t="str">
        <f t="shared" si="15"/>
        <v>"drought": "&lt;p&gt;The land use classes are based on GLOBCOVER Land Cover Classifications.&lt;/p&gt;
&lt;p&gt;Combined grassland; consists of two land-use types.&lt;/p&gt;
&lt;ol&gt;
    &lt;li&gt;Mosaic forest or shrubland - 50-70% (forest/shrubland &amp;amp; 20-50% grassland&lt;/li&gt;
    &lt;li&gt;Mosaic grassland - 50-70% grassland &amp;amp; 20-50% forest or shrubland&lt;/li&gt;
&lt;/ol&gt;
&lt;p&gt;&lt;strong&gt;Source link&lt;/strong&gt;: &amp;copy; ESA 2010 and UCLouvain. Accompanied by a link to our ESA DUE GlobCover website: &lt;a target='_blank' href='http://due.esrin.esa.int/page_globcover.php'&gt;http://due.esrin.esa.int/page_globcover.php&lt;/a&gt;.&amp;nbsp;&lt;/p&gt;
&lt;p&gt;&lt;strong&gt;Latest updated: &lt;/strong&gt;2010&lt;/p&gt;"</v>
      </c>
      <c r="N64" s="26" t="str">
        <f t="shared" si="16"/>
        <v>,</v>
      </c>
      <c r="O64" s="13" t="str">
        <f t="shared" si="17"/>
        <v/>
      </c>
      <c r="P64" s="13" t="str">
        <f t="shared" si="18"/>
        <v/>
      </c>
      <c r="Q64" s="13" t="str">
        <f t="shared" si="19"/>
        <v/>
      </c>
      <c r="R64" s="13" t="str">
        <f t="shared" si="20"/>
        <v/>
      </c>
      <c r="S64" s="13" t="str">
        <f t="shared" si="21"/>
        <v>"KEN": {"drought": "&lt;p&gt;The land use classes are based on GLOBCOVER Land Cover Classifications.&lt;/p&gt;
&lt;p&gt;Combined grassland; consists of two land-use types.&lt;/p&gt;
&lt;ol&gt;
    &lt;li&gt;Mosaic forest or shrubland - 50-70% (forest/shrubland &amp;amp; 20-50% grassland&lt;/li&gt;
    &lt;li&gt;Mosaic grassland - 50-70% grassland &amp;amp; 20-50% forest or shrubland&lt;/li&gt;
&lt;/ol&gt;
&lt;p&gt;&lt;strong&gt;Source link&lt;/strong&gt;: &amp;copy; ESA 2010 and UCLouvain. Accompanied by a link to our ESA DUE GlobCover website: &lt;a target='_blank' href='http://due.esrin.esa.int/page_globcover.php'&gt;http://due.esrin.esa.int/page_globcover.php&lt;/a&gt;.&amp;nbsp;&lt;/p&gt;
&lt;p&gt;&lt;strong&gt;Latest updated: &lt;/strong&gt;2010&lt;/p&gt;",</v>
      </c>
    </row>
    <row r="65" spans="1:19" ht="158.4" x14ac:dyDescent="0.55000000000000004">
      <c r="A65" s="9" t="s">
        <v>116</v>
      </c>
      <c r="B65" s="9" t="s">
        <v>51</v>
      </c>
      <c r="C65" s="9" t="s">
        <v>40</v>
      </c>
      <c r="D65" s="9" t="s">
        <v>199</v>
      </c>
      <c r="E65" s="21" t="s">
        <v>143</v>
      </c>
      <c r="F65" s="23">
        <v>44614</v>
      </c>
      <c r="G65" s="6" t="s">
        <v>309</v>
      </c>
      <c r="H65" s="19"/>
      <c r="I65" s="14" t="str">
        <f t="shared" si="11"/>
        <v/>
      </c>
      <c r="J65" s="13" t="str">
        <f t="shared" si="12"/>
        <v/>
      </c>
      <c r="K65" s="13" t="str">
        <f t="shared" si="13"/>
        <v/>
      </c>
      <c r="L65" s="25" t="str">
        <f t="shared" si="14"/>
        <v/>
      </c>
      <c r="M65" s="13" t="str">
        <f t="shared" si="15"/>
        <v>"floods":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target='_blank' href='http://due.esrin.esa.int/page_globcover.php'&gt;http://due.esrin.esa.int/page_globcover.php&lt;/a&gt;. Year: 2010"</v>
      </c>
      <c r="N65" s="26" t="str">
        <f t="shared" si="16"/>
        <v>}</v>
      </c>
      <c r="O65" s="13" t="str">
        <f t="shared" si="17"/>
        <v>,</v>
      </c>
      <c r="P65" s="13" t="str">
        <f t="shared" si="18"/>
        <v/>
      </c>
      <c r="Q65" s="13" t="str">
        <f t="shared" si="19"/>
        <v/>
      </c>
      <c r="R65" s="13" t="str">
        <f t="shared" si="20"/>
        <v/>
      </c>
      <c r="S65" s="13" t="str">
        <f t="shared" si="21"/>
        <v>"floods":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target='_blank' href='http://due.esrin.esa.int/page_globcover.php'&gt;http://due.esrin.esa.int/page_globcover.php&lt;/a&gt;. Year: 2010"},</v>
      </c>
    </row>
    <row r="66" spans="1:19" ht="86.4" x14ac:dyDescent="0.55000000000000004">
      <c r="A66" s="9" t="s">
        <v>116</v>
      </c>
      <c r="B66" s="9" t="s">
        <v>51</v>
      </c>
      <c r="C66" s="9" t="s">
        <v>7</v>
      </c>
      <c r="D66" s="9" t="s">
        <v>200</v>
      </c>
      <c r="E66" s="21"/>
      <c r="F66" s="5"/>
      <c r="G66" s="6" t="s">
        <v>370</v>
      </c>
      <c r="H66" s="19"/>
      <c r="I66" s="14" t="str">
        <f t="shared" si="11"/>
        <v/>
      </c>
      <c r="J66" s="13" t="str">
        <f t="shared" si="12"/>
        <v/>
      </c>
      <c r="K66" s="13" t="str">
        <f t="shared" si="13"/>
        <v/>
      </c>
      <c r="L66" s="25" t="str">
        <f t="shared" si="14"/>
        <v>"UGA": {</v>
      </c>
      <c r="M66" s="13" t="str">
        <f t="shared" si="15"/>
        <v>"drought": "This layer represents the grassland. It is visualised in green on the map.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/&gt;Grassland source: © ESA 2010 and UCLouvain. Accompanied by a link to our ESA DUE GlobCover website: &lt;a target='_blank' href='http://due.esrin.esa.int/page_globcover.php'&gt;http://due.esrin.esa.int/page_globcover.php&lt;/a&gt;. Year: 2010"</v>
      </c>
      <c r="N66" s="26" t="str">
        <f t="shared" si="16"/>
        <v>,</v>
      </c>
      <c r="O66" s="13" t="str">
        <f t="shared" si="17"/>
        <v/>
      </c>
      <c r="P66" s="13" t="str">
        <f t="shared" si="18"/>
        <v/>
      </c>
      <c r="Q66" s="13" t="str">
        <f t="shared" si="19"/>
        <v/>
      </c>
      <c r="R66" s="13" t="str">
        <f t="shared" si="20"/>
        <v/>
      </c>
      <c r="S66" s="13" t="str">
        <f t="shared" si="21"/>
        <v>"UGA": {"drought": "This layer represents the grassland. It is visualised in green on the map.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/&gt;Grassland source: © ESA 2010 and UCLouvain. Accompanied by a link to our ESA DUE GlobCover website: &lt;a target='_blank' href='http://due.esrin.esa.int/page_globcover.php'&gt;http://due.esrin.esa.int/page_globcover.php&lt;/a&gt;. Year: 2010",</v>
      </c>
    </row>
    <row r="67" spans="1:19" ht="72" x14ac:dyDescent="0.55000000000000004">
      <c r="A67" s="9" t="s">
        <v>116</v>
      </c>
      <c r="B67" s="9" t="s">
        <v>51</v>
      </c>
      <c r="C67" s="9" t="s">
        <v>7</v>
      </c>
      <c r="D67" s="9" t="s">
        <v>199</v>
      </c>
      <c r="E67" s="21"/>
      <c r="F67" s="5"/>
      <c r="G67" s="6" t="s">
        <v>309</v>
      </c>
      <c r="H67" s="7">
        <v>44575</v>
      </c>
      <c r="I67" s="14" t="str">
        <f t="shared" ref="I67:I130" si="22">IF(A66="section","{","")</f>
        <v/>
      </c>
      <c r="J67" s="13" t="str">
        <f t="shared" ref="J67:J130" si="23">IF(A67=A66,"",""""&amp;A67&amp;""": {")</f>
        <v/>
      </c>
      <c r="K67" s="13" t="str">
        <f t="shared" ref="K67:K130" si="24">IF(B67=B66,"",""""&amp;B67&amp;""": {")</f>
        <v/>
      </c>
      <c r="L67" s="25" t="str">
        <f t="shared" ref="L67:L130" si="25">IF(AND(B67=B66,C67=C66),"",""""&amp;C67&amp;""": {")</f>
        <v/>
      </c>
      <c r="M67" s="13" t="str">
        <f t="shared" ref="M67:M130" si="26">""""&amp;D67&amp;""": """&amp;SUBSTITUTE(G67,"""","'")&amp;""""</f>
        <v>"floods":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target='_blank' href='http://due.esrin.esa.int/page_globcover.php'&gt;http://due.esrin.esa.int/page_globcover.php&lt;/a&gt;. Year: 2010"</v>
      </c>
      <c r="N67" s="26" t="str">
        <f t="shared" ref="N67:N130" si="27">IF(AND(B68=B67,C68=C67),",","}")</f>
        <v>}</v>
      </c>
      <c r="O67" s="13" t="str">
        <f t="shared" ref="O67:O130" si="28">IF(NOT(B67=B68),"}",IF(C67=C68,"",","))</f>
        <v>,</v>
      </c>
      <c r="P67" s="13" t="str">
        <f t="shared" ref="P67:P130" si="29">IF(B67=B68,"",IF(A67=A68,",",""))</f>
        <v/>
      </c>
      <c r="Q67" s="13" t="str">
        <f t="shared" ref="Q67:Q130" si="30">IF(A68=A67,"",IF(A68="","}","},"))</f>
        <v/>
      </c>
      <c r="R67" s="13" t="str">
        <f t="shared" ref="R67:R130" si="31">IF(A68="","}","")</f>
        <v/>
      </c>
      <c r="S67" s="13" t="str">
        <f t="shared" ref="S67:S130" si="32">IF(A67="","",I67&amp;J67&amp;K67&amp;L67&amp;M67&amp;N67&amp;O67&amp;P67&amp;Q67&amp;R67)</f>
        <v>"floods":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target='_blank' href='http://due.esrin.esa.int/page_globcover.php'&gt;http://due.esrin.esa.int/page_globcover.php&lt;/a&gt;. Year: 2010"},</v>
      </c>
    </row>
    <row r="68" spans="1:19" ht="72" x14ac:dyDescent="0.55000000000000004">
      <c r="A68" s="9" t="s">
        <v>116</v>
      </c>
      <c r="B68" s="9" t="s">
        <v>51</v>
      </c>
      <c r="C68" s="9" t="s">
        <v>41</v>
      </c>
      <c r="D68" s="9" t="s">
        <v>200</v>
      </c>
      <c r="E68" s="21"/>
      <c r="F68" s="5"/>
      <c r="G68" s="6" t="s">
        <v>309</v>
      </c>
      <c r="H68" s="19"/>
      <c r="I68" s="14" t="str">
        <f t="shared" si="22"/>
        <v/>
      </c>
      <c r="J68" s="13" t="str">
        <f t="shared" si="23"/>
        <v/>
      </c>
      <c r="K68" s="13" t="str">
        <f t="shared" si="24"/>
        <v/>
      </c>
      <c r="L68" s="25" t="str">
        <f t="shared" si="25"/>
        <v>"ZMB": {</v>
      </c>
      <c r="M68" s="13" t="str">
        <f t="shared" si="26"/>
        <v>"drought":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target='_blank' href='http://due.esrin.esa.int/page_globcover.php'&gt;http://due.esrin.esa.int/page_globcover.php&lt;/a&gt;. Year: 2010"</v>
      </c>
      <c r="N68" s="26" t="str">
        <f t="shared" si="27"/>
        <v>,</v>
      </c>
      <c r="O68" s="13" t="str">
        <f t="shared" si="28"/>
        <v/>
      </c>
      <c r="P68" s="13" t="str">
        <f t="shared" si="29"/>
        <v/>
      </c>
      <c r="Q68" s="13" t="str">
        <f t="shared" si="30"/>
        <v/>
      </c>
      <c r="R68" s="13" t="str">
        <f t="shared" si="31"/>
        <v/>
      </c>
      <c r="S68" s="13" t="str">
        <f t="shared" si="32"/>
        <v>"ZMB": {"drought":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target='_blank' href='http://due.esrin.esa.int/page_globcover.php'&gt;http://due.esrin.esa.int/page_globcover.php&lt;/a&gt;. Year: 2010",</v>
      </c>
    </row>
    <row r="69" spans="1:19" ht="72" x14ac:dyDescent="0.55000000000000004">
      <c r="A69" s="9" t="s">
        <v>116</v>
      </c>
      <c r="B69" s="9" t="s">
        <v>51</v>
      </c>
      <c r="C69" s="9" t="s">
        <v>41</v>
      </c>
      <c r="D69" s="9" t="s">
        <v>199</v>
      </c>
      <c r="E69" s="21"/>
      <c r="F69" s="5"/>
      <c r="G69" s="6" t="s">
        <v>309</v>
      </c>
      <c r="H69" s="19"/>
      <c r="I69" s="14" t="str">
        <f t="shared" si="22"/>
        <v/>
      </c>
      <c r="J69" s="13" t="str">
        <f t="shared" si="23"/>
        <v/>
      </c>
      <c r="K69" s="13" t="str">
        <f t="shared" si="24"/>
        <v/>
      </c>
      <c r="L69" s="25" t="str">
        <f t="shared" si="25"/>
        <v/>
      </c>
      <c r="M69" s="13" t="str">
        <f t="shared" si="26"/>
        <v>"floods":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target='_blank' href='http://due.esrin.esa.int/page_globcover.php'&gt;http://due.esrin.esa.int/page_globcover.php&lt;/a&gt;. Year: 2010"</v>
      </c>
      <c r="N69" s="26" t="str">
        <f t="shared" si="27"/>
        <v>}</v>
      </c>
      <c r="O69" s="13" t="str">
        <f t="shared" si="28"/>
        <v>,</v>
      </c>
      <c r="P69" s="13" t="str">
        <f t="shared" si="29"/>
        <v/>
      </c>
      <c r="Q69" s="13" t="str">
        <f t="shared" si="30"/>
        <v/>
      </c>
      <c r="R69" s="13" t="str">
        <f t="shared" si="31"/>
        <v/>
      </c>
      <c r="S69" s="13" t="str">
        <f t="shared" si="32"/>
        <v>"floods":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target='_blank' href='http://due.esrin.esa.int/page_globcover.php'&gt;http://due.esrin.esa.int/page_globcover.php&lt;/a&gt;. Year: 2010"},</v>
      </c>
    </row>
    <row r="70" spans="1:19" ht="158.4" x14ac:dyDescent="0.55000000000000004">
      <c r="A70" s="9" t="s">
        <v>116</v>
      </c>
      <c r="B70" s="9" t="s">
        <v>51</v>
      </c>
      <c r="C70" s="9" t="s">
        <v>9</v>
      </c>
      <c r="D70" s="9" t="s">
        <v>200</v>
      </c>
      <c r="E70" s="21" t="s">
        <v>143</v>
      </c>
      <c r="F70" s="23">
        <v>44614</v>
      </c>
      <c r="G70" s="6" t="s">
        <v>309</v>
      </c>
      <c r="H70" s="7">
        <v>44614</v>
      </c>
      <c r="I70" s="14" t="str">
        <f t="shared" si="22"/>
        <v/>
      </c>
      <c r="J70" s="13" t="str">
        <f t="shared" si="23"/>
        <v/>
      </c>
      <c r="K70" s="13" t="str">
        <f t="shared" si="24"/>
        <v/>
      </c>
      <c r="L70" s="25" t="str">
        <f t="shared" si="25"/>
        <v>"ZWE": {</v>
      </c>
      <c r="M70" s="13" t="str">
        <f t="shared" si="26"/>
        <v>"drought":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target='_blank' href='http://due.esrin.esa.int/page_globcover.php'&gt;http://due.esrin.esa.int/page_globcover.php&lt;/a&gt;. Year: 2010"</v>
      </c>
      <c r="N70" s="26" t="str">
        <f t="shared" si="27"/>
        <v>}</v>
      </c>
      <c r="O70" s="13" t="str">
        <f t="shared" si="28"/>
        <v>}</v>
      </c>
      <c r="P70" s="13" t="str">
        <f t="shared" si="29"/>
        <v>,</v>
      </c>
      <c r="Q70" s="13" t="str">
        <f t="shared" si="30"/>
        <v/>
      </c>
      <c r="R70" s="13" t="str">
        <f t="shared" si="31"/>
        <v/>
      </c>
      <c r="S70" s="13" t="str">
        <f t="shared" si="32"/>
        <v>"ZWE": {"drought":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target='_blank' href='http://due.esrin.esa.int/page_globcover.php'&gt;http://due.esrin.esa.int/page_globcover.php&lt;/a&gt;. Year: 2010"}},</v>
      </c>
    </row>
    <row r="71" spans="1:19" ht="43.2" x14ac:dyDescent="0.55000000000000004">
      <c r="A71" s="9" t="s">
        <v>116</v>
      </c>
      <c r="B71" s="9" t="s">
        <v>64</v>
      </c>
      <c r="C71" s="9" t="s">
        <v>19</v>
      </c>
      <c r="D71" s="9" t="s">
        <v>200</v>
      </c>
      <c r="E71" s="21"/>
      <c r="F71" s="5"/>
      <c r="G71" s="6" t="s">
        <v>311</v>
      </c>
      <c r="H71" s="7">
        <v>44737</v>
      </c>
      <c r="I71" s="14" t="str">
        <f t="shared" si="22"/>
        <v/>
      </c>
      <c r="J71" s="13" t="str">
        <f t="shared" si="23"/>
        <v/>
      </c>
      <c r="K71" s="13" t="str">
        <f t="shared" si="24"/>
        <v>"health_sites": {</v>
      </c>
      <c r="L71" s="25" t="str">
        <f t="shared" si="25"/>
        <v>"ETH": {</v>
      </c>
      <c r="M71" s="13" t="str">
        <f t="shared" si="26"/>
        <v>"drought": "Health facilities by type and location. Health facility types &lt;strong&gt;hospital&lt;/strong&gt; and &lt;strong&gt;clinic&lt;/strong&gt; are shown with different markers. Other types are omitted and rare in the data.&lt;br /&gt;&lt;br /&gt;Source: &lt;a target='_blank' href='https://healthsites.io/'&gt;https://healthsites.io/&lt;a/&gt;"</v>
      </c>
      <c r="N71" s="26" t="str">
        <f t="shared" si="27"/>
        <v>,</v>
      </c>
      <c r="O71" s="13" t="str">
        <f t="shared" si="28"/>
        <v/>
      </c>
      <c r="P71" s="13" t="str">
        <f t="shared" si="29"/>
        <v/>
      </c>
      <c r="Q71" s="13" t="str">
        <f t="shared" si="30"/>
        <v/>
      </c>
      <c r="R71" s="13" t="str">
        <f t="shared" si="31"/>
        <v/>
      </c>
      <c r="S71" s="13" t="str">
        <f t="shared" si="32"/>
        <v>"health_sites": {"ETH": {"drought": "Health facilities by type and location. Health facility types &lt;strong&gt;hospital&lt;/strong&gt; and &lt;strong&gt;clinic&lt;/strong&gt; are shown with different markers. Other types are omitted and rare in the data.&lt;br /&gt;&lt;br /&gt;Source: &lt;a target='_blank' href='https://healthsites.io/'&gt;https://healthsites.io/&lt;a/&gt;",</v>
      </c>
    </row>
    <row r="72" spans="1:19" ht="43.2" x14ac:dyDescent="0.55000000000000004">
      <c r="A72" s="9" t="s">
        <v>116</v>
      </c>
      <c r="B72" s="9" t="s">
        <v>64</v>
      </c>
      <c r="C72" s="9" t="s">
        <v>19</v>
      </c>
      <c r="D72" s="9" t="s">
        <v>199</v>
      </c>
      <c r="E72" s="21"/>
      <c r="F72" s="5"/>
      <c r="G72" s="6" t="s">
        <v>311</v>
      </c>
      <c r="H72" s="19"/>
      <c r="I72" s="14" t="str">
        <f t="shared" si="22"/>
        <v/>
      </c>
      <c r="J72" s="13" t="str">
        <f t="shared" si="23"/>
        <v/>
      </c>
      <c r="K72" s="13" t="str">
        <f t="shared" si="24"/>
        <v/>
      </c>
      <c r="L72" s="25" t="str">
        <f t="shared" si="25"/>
        <v/>
      </c>
      <c r="M72" s="13" t="str">
        <f t="shared" si="26"/>
        <v>"floods": "Health facilities by type and location. Health facility types &lt;strong&gt;hospital&lt;/strong&gt; and &lt;strong&gt;clinic&lt;/strong&gt; are shown with different markers. Other types are omitted and rare in the data.&lt;br /&gt;&lt;br /&gt;Source: &lt;a target='_blank' href='https://healthsites.io/'&gt;https://healthsites.io/&lt;a/&gt;"</v>
      </c>
      <c r="N72" s="26" t="str">
        <f t="shared" si="27"/>
        <v>,</v>
      </c>
      <c r="O72" s="13" t="str">
        <f t="shared" si="28"/>
        <v/>
      </c>
      <c r="P72" s="13" t="str">
        <f t="shared" si="29"/>
        <v/>
      </c>
      <c r="Q72" s="13" t="str">
        <f t="shared" si="30"/>
        <v/>
      </c>
      <c r="R72" s="13" t="str">
        <f t="shared" si="31"/>
        <v/>
      </c>
      <c r="S72" s="13" t="str">
        <f t="shared" si="32"/>
        <v>"floods": "Health facilities by type and location. Health facility types &lt;strong&gt;hospital&lt;/strong&gt; and &lt;strong&gt;clinic&lt;/strong&gt; are shown with different markers. Other types are omitted and rare in the data.&lt;br /&gt;&lt;br /&gt;Source: &lt;a target='_blank' href='https://healthsites.io/'&gt;https://healthsites.io/&lt;a/&gt;",</v>
      </c>
    </row>
    <row r="73" spans="1:19" ht="43.2" x14ac:dyDescent="0.55000000000000004">
      <c r="A73" s="9" t="s">
        <v>116</v>
      </c>
      <c r="B73" s="9" t="s">
        <v>64</v>
      </c>
      <c r="C73" s="9" t="s">
        <v>19</v>
      </c>
      <c r="D73" s="9" t="s">
        <v>202</v>
      </c>
      <c r="E73" s="21"/>
      <c r="F73" s="5"/>
      <c r="G73" s="6" t="s">
        <v>311</v>
      </c>
      <c r="H73" s="19"/>
      <c r="I73" s="14" t="str">
        <f t="shared" si="22"/>
        <v/>
      </c>
      <c r="J73" s="13" t="str">
        <f t="shared" si="23"/>
        <v/>
      </c>
      <c r="K73" s="13" t="str">
        <f t="shared" si="24"/>
        <v/>
      </c>
      <c r="L73" s="25" t="str">
        <f t="shared" si="25"/>
        <v/>
      </c>
      <c r="M73" s="13" t="str">
        <f t="shared" si="26"/>
        <v>"malaria": "Health facilities by type and location. Health facility types &lt;strong&gt;hospital&lt;/strong&gt; and &lt;strong&gt;clinic&lt;/strong&gt; are shown with different markers. Other types are omitted and rare in the data.&lt;br /&gt;&lt;br /&gt;Source: &lt;a target='_blank' href='https://healthsites.io/'&gt;https://healthsites.io/&lt;a/&gt;"</v>
      </c>
      <c r="N73" s="26" t="str">
        <f t="shared" si="27"/>
        <v>}</v>
      </c>
      <c r="O73" s="13" t="str">
        <f t="shared" si="28"/>
        <v>,</v>
      </c>
      <c r="P73" s="13" t="str">
        <f t="shared" si="29"/>
        <v/>
      </c>
      <c r="Q73" s="13" t="str">
        <f t="shared" si="30"/>
        <v/>
      </c>
      <c r="R73" s="13" t="str">
        <f t="shared" si="31"/>
        <v/>
      </c>
      <c r="S73" s="13" t="str">
        <f t="shared" si="32"/>
        <v>"malaria": "Health facilities by type and location. Health facility types &lt;strong&gt;hospital&lt;/strong&gt; and &lt;strong&gt;clinic&lt;/strong&gt; are shown with different markers. Other types are omitted and rare in the data.&lt;br /&gt;&lt;br /&gt;Source: &lt;a target='_blank' href='https://healthsites.io/'&gt;https://healthsites.io/&lt;a/&gt;"},</v>
      </c>
    </row>
    <row r="74" spans="1:19" ht="57.6" x14ac:dyDescent="0.55000000000000004">
      <c r="A74" s="9" t="s">
        <v>116</v>
      </c>
      <c r="B74" s="9" t="s">
        <v>64</v>
      </c>
      <c r="C74" s="9" t="s">
        <v>40</v>
      </c>
      <c r="D74" s="9" t="s">
        <v>199</v>
      </c>
      <c r="E74" s="21" t="s">
        <v>213</v>
      </c>
      <c r="F74" s="23">
        <v>44635</v>
      </c>
      <c r="G74" s="6" t="s">
        <v>312</v>
      </c>
      <c r="H74" s="7">
        <v>44635</v>
      </c>
      <c r="I74" s="14" t="str">
        <f t="shared" si="22"/>
        <v/>
      </c>
      <c r="J74" s="13" t="str">
        <f t="shared" si="23"/>
        <v/>
      </c>
      <c r="K74" s="13" t="str">
        <f t="shared" si="24"/>
        <v/>
      </c>
      <c r="L74" s="25" t="str">
        <f t="shared" si="25"/>
        <v>"KEN": {</v>
      </c>
      <c r="M74" s="13" t="str">
        <f t="shared" si="26"/>
        <v>"floods": "&lt;p&gt;Number of health facilities by type and location, health facility types; hospital and doctors&lt;/p&gt;
&lt;p&gt;&lt;strong&gt;Source link&lt;/strong&gt;: &lt;a target='_blank' href='https://healthsites.io/'&gt;https://healthsites.io/&lt;/a&gt;&lt;/p&gt;"</v>
      </c>
      <c r="N74" s="26" t="str">
        <f t="shared" si="27"/>
        <v>}</v>
      </c>
      <c r="O74" s="13" t="str">
        <f t="shared" si="28"/>
        <v>,</v>
      </c>
      <c r="P74" s="13" t="str">
        <f t="shared" si="29"/>
        <v/>
      </c>
      <c r="Q74" s="13" t="str">
        <f t="shared" si="30"/>
        <v/>
      </c>
      <c r="R74" s="13" t="str">
        <f t="shared" si="31"/>
        <v/>
      </c>
      <c r="S74" s="13" t="str">
        <f t="shared" si="32"/>
        <v>"KEN": {"floods": "&lt;p&gt;Number of health facilities by type and location, health facility types; hospital and doctors&lt;/p&gt;
&lt;p&gt;&lt;strong&gt;Source link&lt;/strong&gt;: &lt;a target='_blank' href='https://healthsites.io/'&gt;https://healthsites.io/&lt;/a&gt;&lt;/p&gt;"},</v>
      </c>
    </row>
    <row r="75" spans="1:19" ht="43.2" x14ac:dyDescent="0.55000000000000004">
      <c r="A75" s="9" t="s">
        <v>116</v>
      </c>
      <c r="B75" s="9" t="s">
        <v>64</v>
      </c>
      <c r="C75" s="9" t="s">
        <v>18</v>
      </c>
      <c r="D75" s="9" t="s">
        <v>204</v>
      </c>
      <c r="E75" s="21"/>
      <c r="F75" s="5"/>
      <c r="G75" s="6" t="s">
        <v>311</v>
      </c>
      <c r="H75" s="7">
        <v>44575</v>
      </c>
      <c r="I75" s="14" t="str">
        <f t="shared" si="22"/>
        <v/>
      </c>
      <c r="J75" s="13" t="str">
        <f t="shared" si="23"/>
        <v/>
      </c>
      <c r="K75" s="13" t="str">
        <f t="shared" si="24"/>
        <v/>
      </c>
      <c r="L75" s="25" t="str">
        <f t="shared" si="25"/>
        <v>"PHL": {</v>
      </c>
      <c r="M75" s="13" t="str">
        <f t="shared" si="26"/>
        <v>"dengue": "Health facilities by type and location. Health facility types &lt;strong&gt;hospital&lt;/strong&gt; and &lt;strong&gt;clinic&lt;/strong&gt; are shown with different markers. Other types are omitted and rare in the data.&lt;br /&gt;&lt;br /&gt;Source: &lt;a target='_blank' href='https://healthsites.io/'&gt;https://healthsites.io/&lt;a/&gt;"</v>
      </c>
      <c r="N75" s="26" t="str">
        <f t="shared" si="27"/>
        <v>,</v>
      </c>
      <c r="O75" s="13" t="str">
        <f t="shared" si="28"/>
        <v/>
      </c>
      <c r="P75" s="13" t="str">
        <f t="shared" si="29"/>
        <v/>
      </c>
      <c r="Q75" s="13" t="str">
        <f t="shared" si="30"/>
        <v/>
      </c>
      <c r="R75" s="13" t="str">
        <f t="shared" si="31"/>
        <v/>
      </c>
      <c r="S75" s="13" t="str">
        <f t="shared" si="32"/>
        <v>"PHL": {"dengue": "Health facilities by type and location. Health facility types &lt;strong&gt;hospital&lt;/strong&gt; and &lt;strong&gt;clinic&lt;/strong&gt; are shown with different markers. Other types are omitted and rare in the data.&lt;br /&gt;&lt;br /&gt;Source: &lt;a target='_blank' href='https://healthsites.io/'&gt;https://healthsites.io/&lt;a/&gt;",</v>
      </c>
    </row>
    <row r="76" spans="1:19" ht="86.4" x14ac:dyDescent="0.55000000000000004">
      <c r="A76" s="9" t="s">
        <v>116</v>
      </c>
      <c r="B76" s="9" t="s">
        <v>64</v>
      </c>
      <c r="C76" s="9" t="s">
        <v>18</v>
      </c>
      <c r="D76" s="9" t="s">
        <v>199</v>
      </c>
      <c r="E76" s="21"/>
      <c r="F76" s="5"/>
      <c r="G76" s="6" t="s">
        <v>313</v>
      </c>
      <c r="H76" s="19"/>
      <c r="I76" s="14" t="str">
        <f t="shared" si="22"/>
        <v/>
      </c>
      <c r="J76" s="13" t="str">
        <f t="shared" si="23"/>
        <v/>
      </c>
      <c r="K76" s="13" t="str">
        <f t="shared" si="24"/>
        <v/>
      </c>
      <c r="L76" s="25" t="str">
        <f t="shared" si="25"/>
        <v/>
      </c>
      <c r="M76" s="13" t="str">
        <f t="shared" si="26"/>
        <v>"floods": "Health facilities by type and location. Health facility types 
&lt;strong&gt;hospital&lt;/strong&gt; and 
&lt;strong&gt;clinic&lt;/strong&gt; are shown with different markers. Other types are omitted and rare in the data.
&lt;br /&gt;
&lt;br /&gt;Source: 
&lt;a target='_blank' href='https://healthsites.io/'&gt;https://healthsites.io/&lt;/a&gt;"</v>
      </c>
      <c r="N76" s="26" t="str">
        <f t="shared" si="27"/>
        <v>,</v>
      </c>
      <c r="O76" s="13" t="str">
        <f t="shared" si="28"/>
        <v/>
      </c>
      <c r="P76" s="13" t="str">
        <f t="shared" si="29"/>
        <v/>
      </c>
      <c r="Q76" s="13" t="str">
        <f t="shared" si="30"/>
        <v/>
      </c>
      <c r="R76" s="13" t="str">
        <f t="shared" si="31"/>
        <v/>
      </c>
      <c r="S76" s="13" t="str">
        <f t="shared" si="32"/>
        <v>"floods": "Health facilities by type and location. Health facility types 
&lt;strong&gt;hospital&lt;/strong&gt; and 
&lt;strong&gt;clinic&lt;/strong&gt; are shown with different markers. Other types are omitted and rare in the data.
&lt;br /&gt;
&lt;br /&gt;Source: 
&lt;a target='_blank' href='https://healthsites.io/'&gt;https://healthsites.io/&lt;/a&gt;",</v>
      </c>
    </row>
    <row r="77" spans="1:19" ht="86.4" x14ac:dyDescent="0.55000000000000004">
      <c r="A77" s="9" t="s">
        <v>116</v>
      </c>
      <c r="B77" s="9" t="s">
        <v>64</v>
      </c>
      <c r="C77" s="9" t="s">
        <v>18</v>
      </c>
      <c r="D77" s="9" t="s">
        <v>203</v>
      </c>
      <c r="E77" s="21"/>
      <c r="F77" s="5"/>
      <c r="G77" s="6" t="s">
        <v>313</v>
      </c>
      <c r="H77" s="19"/>
      <c r="I77" s="14" t="str">
        <f t="shared" si="22"/>
        <v/>
      </c>
      <c r="J77" s="13" t="str">
        <f t="shared" si="23"/>
        <v/>
      </c>
      <c r="K77" s="13" t="str">
        <f t="shared" si="24"/>
        <v/>
      </c>
      <c r="L77" s="25" t="str">
        <f t="shared" si="25"/>
        <v/>
      </c>
      <c r="M77" s="13" t="str">
        <f t="shared" si="26"/>
        <v>"typhoon": "Health facilities by type and location. Health facility types 
&lt;strong&gt;hospital&lt;/strong&gt; and 
&lt;strong&gt;clinic&lt;/strong&gt; are shown with different markers. Other types are omitted and rare in the data.
&lt;br /&gt;
&lt;br /&gt;Source: 
&lt;a target='_blank' href='https://healthsites.io/'&gt;https://healthsites.io/&lt;/a&gt;"</v>
      </c>
      <c r="N77" s="26" t="str">
        <f t="shared" si="27"/>
        <v>}</v>
      </c>
      <c r="O77" s="13" t="str">
        <f t="shared" si="28"/>
        <v>}</v>
      </c>
      <c r="P77" s="13" t="str">
        <f t="shared" si="29"/>
        <v>,</v>
      </c>
      <c r="Q77" s="13" t="str">
        <f t="shared" si="30"/>
        <v/>
      </c>
      <c r="R77" s="13" t="str">
        <f t="shared" si="31"/>
        <v/>
      </c>
      <c r="S77" s="13" t="str">
        <f t="shared" si="32"/>
        <v>"typhoon": "Health facilities by type and location. Health facility types 
&lt;strong&gt;hospital&lt;/strong&gt; and 
&lt;strong&gt;clinic&lt;/strong&gt; are shown with different markers. Other types are omitted and rare in the data.
&lt;br /&gt;
&lt;br /&gt;Source: 
&lt;a target='_blank' href='https://healthsites.io/'&gt;https://healthsites.io/&lt;/a&gt;"}},</v>
      </c>
    </row>
    <row r="78" spans="1:19" ht="100.8" x14ac:dyDescent="0.55000000000000004">
      <c r="A78" s="9" t="s">
        <v>116</v>
      </c>
      <c r="B78" s="9" t="s">
        <v>73</v>
      </c>
      <c r="C78" s="9" t="s">
        <v>19</v>
      </c>
      <c r="D78" s="9" t="s">
        <v>200</v>
      </c>
      <c r="E78" s="21" t="s">
        <v>237</v>
      </c>
      <c r="F78" s="5"/>
      <c r="G78" s="6" t="s">
        <v>237</v>
      </c>
      <c r="H78" s="7">
        <v>44737</v>
      </c>
      <c r="I78" s="14" t="str">
        <f t="shared" si="22"/>
        <v/>
      </c>
      <c r="J78" s="13" t="str">
        <f t="shared" si="23"/>
        <v/>
      </c>
      <c r="K78" s="13" t="str">
        <f t="shared" si="24"/>
        <v>"Hotspot_General": {</v>
      </c>
      <c r="L78" s="25" t="str">
        <f t="shared" si="25"/>
        <v>"ETH": {</v>
      </c>
      <c r="M78" s="13" t="str">
        <f t="shared" si="26"/>
        <v>"drought": "Area of Concern or Hotspot is defined as: an area or population affected by any undesirable events or situations that have an immediate or in the near future direct bearing on food, livelihood and nutrition insecurity and require immediate attention or intervention that could be assessments, close monitoring or appropriate food or non-food response (related to water, human health, education, seed, livestock health and feed)"</v>
      </c>
      <c r="N78" s="26" t="str">
        <f t="shared" si="27"/>
        <v>,</v>
      </c>
      <c r="O78" s="13" t="str">
        <f t="shared" si="28"/>
        <v/>
      </c>
      <c r="P78" s="13" t="str">
        <f t="shared" si="29"/>
        <v/>
      </c>
      <c r="Q78" s="13" t="str">
        <f t="shared" si="30"/>
        <v/>
      </c>
      <c r="R78" s="13" t="str">
        <f t="shared" si="31"/>
        <v/>
      </c>
      <c r="S78" s="13" t="str">
        <f t="shared" si="32"/>
        <v>"Hotspot_General": {"ETH": {"drought": "Area of Concern or Hotspot is defined as: an area or population affected by any undesirable events or situations that have an immediate or in the near future direct bearing on food, livelihood and nutrition insecurity and require immediate attention or intervention that could be assessments, close monitoring or appropriate food or non-food response (related to water, human health, education, seed, livestock health and feed)",</v>
      </c>
    </row>
    <row r="79" spans="1:19" ht="100.8" x14ac:dyDescent="0.55000000000000004">
      <c r="A79" s="9" t="s">
        <v>116</v>
      </c>
      <c r="B79" s="9" t="s">
        <v>73</v>
      </c>
      <c r="C79" s="9" t="s">
        <v>19</v>
      </c>
      <c r="D79" s="9" t="s">
        <v>199</v>
      </c>
      <c r="E79" s="21" t="s">
        <v>237</v>
      </c>
      <c r="F79" s="5"/>
      <c r="G79" s="6" t="s">
        <v>237</v>
      </c>
      <c r="H79" s="19"/>
      <c r="I79" s="14" t="str">
        <f t="shared" si="22"/>
        <v/>
      </c>
      <c r="J79" s="13" t="str">
        <f t="shared" si="23"/>
        <v/>
      </c>
      <c r="K79" s="13" t="str">
        <f t="shared" si="24"/>
        <v/>
      </c>
      <c r="L79" s="25" t="str">
        <f t="shared" si="25"/>
        <v/>
      </c>
      <c r="M79" s="13" t="str">
        <f t="shared" si="26"/>
        <v>"floods": "Area of Concern or Hotspot is defined as: an area or population affected by any undesirable events or situations that have an immediate or in the near future direct bearing on food, livelihood and nutrition insecurity and require immediate attention or intervention that could be assessments, close monitoring or appropriate food or non-food response (related to water, human health, education, seed, livestock health and feed)"</v>
      </c>
      <c r="N79" s="26" t="str">
        <f t="shared" si="27"/>
        <v>,</v>
      </c>
      <c r="O79" s="13" t="str">
        <f t="shared" si="28"/>
        <v/>
      </c>
      <c r="P79" s="13" t="str">
        <f t="shared" si="29"/>
        <v/>
      </c>
      <c r="Q79" s="13" t="str">
        <f t="shared" si="30"/>
        <v/>
      </c>
      <c r="R79" s="13" t="str">
        <f t="shared" si="31"/>
        <v/>
      </c>
      <c r="S79" s="13" t="str">
        <f t="shared" si="32"/>
        <v>"floods": "Area of Concern or Hotspot is defined as: an area or population affected by any undesirable events or situations that have an immediate or in the near future direct bearing on food, livelihood and nutrition insecurity and require immediate attention or intervention that could be assessments, close monitoring or appropriate food or non-food response (related to water, human health, education, seed, livestock health and feed)",</v>
      </c>
    </row>
    <row r="80" spans="1:19" ht="100.8" x14ac:dyDescent="0.55000000000000004">
      <c r="A80" s="9" t="s">
        <v>116</v>
      </c>
      <c r="B80" s="9" t="s">
        <v>73</v>
      </c>
      <c r="C80" s="9" t="s">
        <v>19</v>
      </c>
      <c r="D80" s="9" t="s">
        <v>202</v>
      </c>
      <c r="E80" s="21" t="s">
        <v>237</v>
      </c>
      <c r="F80" s="5"/>
      <c r="G80" s="6" t="s">
        <v>237</v>
      </c>
      <c r="H80" s="7">
        <v>44575</v>
      </c>
      <c r="I80" s="14" t="str">
        <f t="shared" si="22"/>
        <v/>
      </c>
      <c r="J80" s="13" t="str">
        <f t="shared" si="23"/>
        <v/>
      </c>
      <c r="K80" s="13" t="str">
        <f t="shared" si="24"/>
        <v/>
      </c>
      <c r="L80" s="25" t="str">
        <f t="shared" si="25"/>
        <v/>
      </c>
      <c r="M80" s="13" t="str">
        <f t="shared" si="26"/>
        <v>"malaria": "Area of Concern or Hotspot is defined as: an area or population affected by any undesirable events or situations that have an immediate or in the near future direct bearing on food, livelihood and nutrition insecurity and require immediate attention or intervention that could be assessments, close monitoring or appropriate food or non-food response (related to water, human health, education, seed, livestock health and feed)"</v>
      </c>
      <c r="N80" s="26" t="str">
        <f t="shared" si="27"/>
        <v>}</v>
      </c>
      <c r="O80" s="13" t="str">
        <f t="shared" si="28"/>
        <v>}</v>
      </c>
      <c r="P80" s="13" t="str">
        <f t="shared" si="29"/>
        <v>,</v>
      </c>
      <c r="Q80" s="13" t="str">
        <f t="shared" si="30"/>
        <v/>
      </c>
      <c r="R80" s="13" t="str">
        <f t="shared" si="31"/>
        <v/>
      </c>
      <c r="S80" s="13" t="str">
        <f t="shared" si="32"/>
        <v>"malaria": "Area of Concern or Hotspot is defined as: an area or population affected by any undesirable events or situations that have an immediate or in the near future direct bearing on food, livelihood and nutrition insecurity and require immediate attention or intervention that could be assessments, close monitoring or appropriate food or non-food response (related to water, human health, education, seed, livestock health and feed)"}},</v>
      </c>
    </row>
    <row r="81" spans="1:19" ht="72" x14ac:dyDescent="0.55000000000000004">
      <c r="A81" s="9" t="s">
        <v>116</v>
      </c>
      <c r="B81" s="9" t="s">
        <v>75</v>
      </c>
      <c r="C81" s="9" t="s">
        <v>19</v>
      </c>
      <c r="D81" s="9" t="s">
        <v>202</v>
      </c>
      <c r="E81" s="21" t="s">
        <v>238</v>
      </c>
      <c r="F81" s="5"/>
      <c r="G81" s="6" t="s">
        <v>238</v>
      </c>
      <c r="H81" s="7">
        <v>44575</v>
      </c>
      <c r="I81" s="14" t="str">
        <f t="shared" si="22"/>
        <v/>
      </c>
      <c r="J81" s="13" t="str">
        <f t="shared" si="23"/>
        <v/>
      </c>
      <c r="K81" s="13" t="str">
        <f t="shared" si="24"/>
        <v>"Hotspot_Health": {</v>
      </c>
      <c r="L81" s="25" t="str">
        <f t="shared" si="25"/>
        <v>"ETH": {</v>
      </c>
      <c r="M81" s="13" t="str">
        <f t="shared" si="26"/>
        <v>"malaria": "Area of Concern or Hotspot for health is defined as: an area or population affected by any undesirable events or situations that have an immediate or in the near future direct bearing on health and require immediate attention or intervention that could be assessments, close monitoring or appropriate food or non-food response"</v>
      </c>
      <c r="N81" s="26" t="str">
        <f t="shared" si="27"/>
        <v>}</v>
      </c>
      <c r="O81" s="13" t="str">
        <f t="shared" si="28"/>
        <v>}</v>
      </c>
      <c r="P81" s="13" t="str">
        <f t="shared" si="29"/>
        <v>,</v>
      </c>
      <c r="Q81" s="13" t="str">
        <f t="shared" si="30"/>
        <v/>
      </c>
      <c r="R81" s="13" t="str">
        <f t="shared" si="31"/>
        <v/>
      </c>
      <c r="S81" s="13" t="str">
        <f t="shared" si="32"/>
        <v>"Hotspot_Health": {"ETH": {"malaria": "Area of Concern or Hotspot for health is defined as: an area or population affected by any undesirable events or situations that have an immediate or in the near future direct bearing on health and require immediate attention or intervention that could be assessments, close monitoring or appropriate food or non-food response"}},</v>
      </c>
    </row>
    <row r="82" spans="1:19" ht="86.4" x14ac:dyDescent="0.55000000000000004">
      <c r="A82" s="9" t="s">
        <v>116</v>
      </c>
      <c r="B82" s="9" t="s">
        <v>247</v>
      </c>
      <c r="C82" s="9" t="s">
        <v>19</v>
      </c>
      <c r="D82" s="9" t="s">
        <v>200</v>
      </c>
      <c r="E82" s="21" t="s">
        <v>236</v>
      </c>
      <c r="F82" s="5"/>
      <c r="G82" s="6" t="s">
        <v>236</v>
      </c>
      <c r="H82" s="19"/>
      <c r="I82" s="14" t="str">
        <f t="shared" si="22"/>
        <v/>
      </c>
      <c r="J82" s="13" t="str">
        <f t="shared" si="23"/>
        <v/>
      </c>
      <c r="K82" s="13" t="str">
        <f t="shared" si="24"/>
        <v>"Hotspot_Nutrition": {</v>
      </c>
      <c r="L82" s="25" t="str">
        <f t="shared" si="25"/>
        <v>"ETH": {</v>
      </c>
      <c r="M82" s="13" t="str">
        <f t="shared" si="26"/>
        <v>"drought": "Area of Concern or Hotspot for nutrition is defined as: an area or population affected by any undesirable events or situations that have an immediate or in the near future direct bearing on nutrition insecurity and require immediate attention or intervention that could be assessments, close monitoring or appropriate food or non-food response"</v>
      </c>
      <c r="N82" s="26" t="str">
        <f t="shared" si="27"/>
        <v>}</v>
      </c>
      <c r="O82" s="13" t="str">
        <f t="shared" si="28"/>
        <v>}</v>
      </c>
      <c r="P82" s="13" t="str">
        <f t="shared" si="29"/>
        <v>,</v>
      </c>
      <c r="Q82" s="13" t="str">
        <f t="shared" si="30"/>
        <v/>
      </c>
      <c r="R82" s="13" t="str">
        <f t="shared" si="31"/>
        <v/>
      </c>
      <c r="S82" s="13" t="str">
        <f t="shared" si="32"/>
        <v>"Hotspot_Nutrition": {"ETH": {"drought": "Area of Concern or Hotspot for nutrition is defined as: an area or population affected by any undesirable events or situations that have an immediate or in the near future direct bearing on nutrition insecurity and require immediate attention or intervention that could be assessments, close monitoring or appropriate food or non-food response"}},</v>
      </c>
    </row>
    <row r="83" spans="1:19" ht="72" x14ac:dyDescent="0.55000000000000004">
      <c r="A83" s="9" t="s">
        <v>116</v>
      </c>
      <c r="B83" s="9" t="s">
        <v>74</v>
      </c>
      <c r="C83" s="9" t="s">
        <v>19</v>
      </c>
      <c r="D83" s="9" t="s">
        <v>200</v>
      </c>
      <c r="E83" s="21" t="s">
        <v>235</v>
      </c>
      <c r="F83" s="5"/>
      <c r="G83" s="6" t="s">
        <v>235</v>
      </c>
      <c r="H83" s="7">
        <v>44737</v>
      </c>
      <c r="I83" s="14" t="str">
        <f t="shared" si="22"/>
        <v/>
      </c>
      <c r="J83" s="13" t="str">
        <f t="shared" si="23"/>
        <v/>
      </c>
      <c r="K83" s="13" t="str">
        <f t="shared" si="24"/>
        <v>"Hotspot_Water": {</v>
      </c>
      <c r="L83" s="25" t="str">
        <f t="shared" si="25"/>
        <v>"ETH": {</v>
      </c>
      <c r="M83" s="13" t="str">
        <f t="shared" si="26"/>
        <v>"drought": "Area of Concern or Hotspot for Water is defined as: an area or population affected by any undesirable events or situations that have an immediate or in the near future direct bearing on WASH and require immediate attention or intervention that could be assessments, close monitoring or appropriate food or non-food response"</v>
      </c>
      <c r="N83" s="26" t="str">
        <f t="shared" si="27"/>
        <v>,</v>
      </c>
      <c r="O83" s="13" t="str">
        <f t="shared" si="28"/>
        <v/>
      </c>
      <c r="P83" s="13" t="str">
        <f t="shared" si="29"/>
        <v/>
      </c>
      <c r="Q83" s="13" t="str">
        <f t="shared" si="30"/>
        <v/>
      </c>
      <c r="R83" s="13" t="str">
        <f t="shared" si="31"/>
        <v/>
      </c>
      <c r="S83" s="13" t="str">
        <f t="shared" si="32"/>
        <v>"Hotspot_Water": {"ETH": {"drought": "Area of Concern or Hotspot for Water is defined as: an area or population affected by any undesirable events or situations that have an immediate or in the near future direct bearing on WASH and require immediate attention or intervention that could be assessments, close monitoring or appropriate food or non-food response",</v>
      </c>
    </row>
    <row r="84" spans="1:19" ht="72" x14ac:dyDescent="0.55000000000000004">
      <c r="A84" s="9" t="s">
        <v>116</v>
      </c>
      <c r="B84" s="9" t="s">
        <v>74</v>
      </c>
      <c r="C84" s="9" t="s">
        <v>19</v>
      </c>
      <c r="D84" s="9" t="s">
        <v>199</v>
      </c>
      <c r="E84" s="21" t="s">
        <v>235</v>
      </c>
      <c r="F84" s="5"/>
      <c r="G84" s="6" t="s">
        <v>235</v>
      </c>
      <c r="H84" s="19"/>
      <c r="I84" s="14" t="str">
        <f t="shared" si="22"/>
        <v/>
      </c>
      <c r="J84" s="13" t="str">
        <f t="shared" si="23"/>
        <v/>
      </c>
      <c r="K84" s="13" t="str">
        <f t="shared" si="24"/>
        <v/>
      </c>
      <c r="L84" s="25" t="str">
        <f t="shared" si="25"/>
        <v/>
      </c>
      <c r="M84" s="13" t="str">
        <f t="shared" si="26"/>
        <v>"floods": "Area of Concern or Hotspot for Water is defined as: an area or population affected by any undesirable events or situations that have an immediate or in the near future direct bearing on WASH and require immediate attention or intervention that could be assessments, close monitoring or appropriate food or non-food response"</v>
      </c>
      <c r="N84" s="26" t="str">
        <f t="shared" si="27"/>
        <v>,</v>
      </c>
      <c r="O84" s="13" t="str">
        <f t="shared" si="28"/>
        <v/>
      </c>
      <c r="P84" s="13" t="str">
        <f t="shared" si="29"/>
        <v/>
      </c>
      <c r="Q84" s="13" t="str">
        <f t="shared" si="30"/>
        <v/>
      </c>
      <c r="R84" s="13" t="str">
        <f t="shared" si="31"/>
        <v/>
      </c>
      <c r="S84" s="13" t="str">
        <f t="shared" si="32"/>
        <v>"floods": "Area of Concern or Hotspot for Water is defined as: an area or population affected by any undesirable events or situations that have an immediate or in the near future direct bearing on WASH and require immediate attention or intervention that could be assessments, close monitoring or appropriate food or non-food response",</v>
      </c>
    </row>
    <row r="85" spans="1:19" ht="72" x14ac:dyDescent="0.55000000000000004">
      <c r="A85" s="9" t="s">
        <v>116</v>
      </c>
      <c r="B85" s="9" t="s">
        <v>74</v>
      </c>
      <c r="C85" s="9" t="s">
        <v>19</v>
      </c>
      <c r="D85" s="9" t="s">
        <v>202</v>
      </c>
      <c r="E85" s="21" t="s">
        <v>235</v>
      </c>
      <c r="F85" s="5"/>
      <c r="G85" s="6" t="s">
        <v>235</v>
      </c>
      <c r="H85" s="7">
        <v>44575</v>
      </c>
      <c r="I85" s="14" t="str">
        <f t="shared" si="22"/>
        <v/>
      </c>
      <c r="J85" s="13" t="str">
        <f t="shared" si="23"/>
        <v/>
      </c>
      <c r="K85" s="13" t="str">
        <f t="shared" si="24"/>
        <v/>
      </c>
      <c r="L85" s="25" t="str">
        <f t="shared" si="25"/>
        <v/>
      </c>
      <c r="M85" s="13" t="str">
        <f t="shared" si="26"/>
        <v>"malaria": "Area of Concern or Hotspot for Water is defined as: an area or population affected by any undesirable events or situations that have an immediate or in the near future direct bearing on WASH and require immediate attention or intervention that could be assessments, close monitoring or appropriate food or non-food response"</v>
      </c>
      <c r="N85" s="26" t="str">
        <f t="shared" si="27"/>
        <v>}</v>
      </c>
      <c r="O85" s="13" t="str">
        <f t="shared" si="28"/>
        <v>}</v>
      </c>
      <c r="P85" s="13" t="str">
        <f t="shared" si="29"/>
        <v>,</v>
      </c>
      <c r="Q85" s="13" t="str">
        <f t="shared" si="30"/>
        <v/>
      </c>
      <c r="R85" s="13" t="str">
        <f t="shared" si="31"/>
        <v/>
      </c>
      <c r="S85" s="13" t="str">
        <f t="shared" si="32"/>
        <v>"malaria": "Area of Concern or Hotspot for Water is defined as: an area or population affected by any undesirable events or situations that have an immediate or in the near future direct bearing on WASH and require immediate attention or intervention that could be assessments, close monitoring or appropriate food or non-food response"}},</v>
      </c>
    </row>
    <row r="86" spans="1:19" ht="28.8" x14ac:dyDescent="0.55000000000000004">
      <c r="A86" s="9" t="s">
        <v>116</v>
      </c>
      <c r="B86" s="9" t="s">
        <v>129</v>
      </c>
      <c r="C86" s="9" t="s">
        <v>18</v>
      </c>
      <c r="D86" s="9" t="s">
        <v>203</v>
      </c>
      <c r="E86" s="21" t="s">
        <v>234</v>
      </c>
      <c r="F86" s="5"/>
      <c r="G86" s="6" t="s">
        <v>239</v>
      </c>
      <c r="H86" s="19"/>
      <c r="I86" s="14" t="str">
        <f t="shared" si="22"/>
        <v/>
      </c>
      <c r="J86" s="13" t="str">
        <f t="shared" si="23"/>
        <v/>
      </c>
      <c r="K86" s="13" t="str">
        <f t="shared" si="24"/>
        <v>"houses_affected": {</v>
      </c>
      <c r="L86" s="25" t="str">
        <f t="shared" si="25"/>
        <v>"PHL": {</v>
      </c>
      <c r="M86" s="13" t="str">
        <f t="shared" si="26"/>
        <v>"typhoon": "&lt;p&gt;Total Number of completely  damaged houses as predicted by 510 typhoon impact prediction model&lt;/p&gt;"</v>
      </c>
      <c r="N86" s="26" t="str">
        <f t="shared" si="27"/>
        <v>}</v>
      </c>
      <c r="O86" s="13" t="str">
        <f t="shared" si="28"/>
        <v>}</v>
      </c>
      <c r="P86" s="13" t="str">
        <f t="shared" si="29"/>
        <v>,</v>
      </c>
      <c r="Q86" s="13" t="str">
        <f t="shared" si="30"/>
        <v/>
      </c>
      <c r="R86" s="13" t="str">
        <f t="shared" si="31"/>
        <v/>
      </c>
      <c r="S86" s="13" t="str">
        <f t="shared" si="32"/>
        <v>"houses_affected": {"PHL": {"typhoon": "&lt;p&gt;Total Number of completely  damaged houses as predicted by 510 typhoon impact prediction model&lt;/p&gt;"}},</v>
      </c>
    </row>
    <row r="87" spans="1:19" ht="28.8" x14ac:dyDescent="0.55000000000000004">
      <c r="A87" s="9" t="s">
        <v>116</v>
      </c>
      <c r="B87" s="9" t="s">
        <v>77</v>
      </c>
      <c r="C87" s="9" t="s">
        <v>19</v>
      </c>
      <c r="D87" s="9" t="s">
        <v>200</v>
      </c>
      <c r="E87" s="21"/>
      <c r="F87" s="5"/>
      <c r="G87" s="6" t="s">
        <v>314</v>
      </c>
      <c r="H87" s="19"/>
      <c r="I87" s="14" t="str">
        <f t="shared" si="22"/>
        <v/>
      </c>
      <c r="J87" s="13" t="str">
        <f t="shared" si="23"/>
        <v/>
      </c>
      <c r="K87" s="13" t="str">
        <f t="shared" si="24"/>
        <v>"IPC_forecast_long": {</v>
      </c>
      <c r="L87" s="25" t="str">
        <f t="shared" si="25"/>
        <v>"ETH": {</v>
      </c>
      <c r="M87" s="13" t="str">
        <f t="shared" si="26"/>
        <v>"drought": "IPC long forecast: Most likely food security outcomes -  the medium-term projection &lt;a target='_blank' href='https://fews.net/IPC'&gt;https://fews.net/IPC&lt;/a&gt;"</v>
      </c>
      <c r="N87" s="26" t="str">
        <f t="shared" si="27"/>
        <v>,</v>
      </c>
      <c r="O87" s="13" t="str">
        <f t="shared" si="28"/>
        <v/>
      </c>
      <c r="P87" s="13" t="str">
        <f t="shared" si="29"/>
        <v/>
      </c>
      <c r="Q87" s="13" t="str">
        <f t="shared" si="30"/>
        <v/>
      </c>
      <c r="R87" s="13" t="str">
        <f t="shared" si="31"/>
        <v/>
      </c>
      <c r="S87" s="13" t="str">
        <f t="shared" si="32"/>
        <v>"IPC_forecast_long": {"ETH": {"drought": "IPC long forecast: Most likely food security outcomes -  the medium-term projection &lt;a target='_blank' href='https://fews.net/IPC'&gt;https://fews.net/IPC&lt;/a&gt;",</v>
      </c>
    </row>
    <row r="88" spans="1:19" ht="28.8" x14ac:dyDescent="0.55000000000000004">
      <c r="A88" s="9" t="s">
        <v>116</v>
      </c>
      <c r="B88" s="9" t="s">
        <v>77</v>
      </c>
      <c r="C88" s="9" t="s">
        <v>19</v>
      </c>
      <c r="D88" s="9" t="s">
        <v>202</v>
      </c>
      <c r="E88" s="21"/>
      <c r="F88" s="5"/>
      <c r="G88" s="6" t="s">
        <v>314</v>
      </c>
      <c r="H88" s="7">
        <v>44575</v>
      </c>
      <c r="I88" s="14" t="str">
        <f t="shared" si="22"/>
        <v/>
      </c>
      <c r="J88" s="13" t="str">
        <f t="shared" si="23"/>
        <v/>
      </c>
      <c r="K88" s="13" t="str">
        <f t="shared" si="24"/>
        <v/>
      </c>
      <c r="L88" s="25" t="str">
        <f t="shared" si="25"/>
        <v/>
      </c>
      <c r="M88" s="13" t="str">
        <f t="shared" si="26"/>
        <v>"malaria": "IPC long forecast: Most likely food security outcomes -  the medium-term projection &lt;a target='_blank' href='https://fews.net/IPC'&gt;https://fews.net/IPC&lt;/a&gt;"</v>
      </c>
      <c r="N88" s="26" t="str">
        <f t="shared" si="27"/>
        <v>}</v>
      </c>
      <c r="O88" s="13" t="str">
        <f t="shared" si="28"/>
        <v>,</v>
      </c>
      <c r="P88" s="13" t="str">
        <f t="shared" si="29"/>
        <v/>
      </c>
      <c r="Q88" s="13" t="str">
        <f t="shared" si="30"/>
        <v/>
      </c>
      <c r="R88" s="13" t="str">
        <f t="shared" si="31"/>
        <v/>
      </c>
      <c r="S88" s="13" t="str">
        <f t="shared" si="32"/>
        <v>"malaria": "IPC long forecast: Most likely food security outcomes -  the medium-term projection &lt;a target='_blank' href='https://fews.net/IPC'&gt;https://fews.net/IPC&lt;/a&gt;"},</v>
      </c>
    </row>
    <row r="89" spans="1:19" ht="43.2" x14ac:dyDescent="0.55000000000000004">
      <c r="A89" s="9" t="s">
        <v>116</v>
      </c>
      <c r="B89" s="9" t="s">
        <v>77</v>
      </c>
      <c r="C89" s="9" t="s">
        <v>7</v>
      </c>
      <c r="D89" s="9" t="s">
        <v>200</v>
      </c>
      <c r="E89" s="21"/>
      <c r="F89" s="5"/>
      <c r="G89" s="6" t="s">
        <v>371</v>
      </c>
      <c r="H89" s="19"/>
      <c r="I89" s="14" t="str">
        <f t="shared" si="22"/>
        <v/>
      </c>
      <c r="J89" s="13" t="str">
        <f t="shared" si="23"/>
        <v/>
      </c>
      <c r="K89" s="13" t="str">
        <f t="shared" si="24"/>
        <v/>
      </c>
      <c r="L89" s="25" t="str">
        <f t="shared" si="25"/>
        <v>"UGA": {</v>
      </c>
      <c r="M89" s="13" t="str">
        <f t="shared" si="26"/>
        <v>"drought": "This layer represents the IPC (Integrated food security Phase Classification). It is visualised in shades of grey or purple on the map depending on if there is a trigger. IPC long forecast: Most likely food security outcomes -  the medium-term projection &lt;a target='_blank' href='https://fews.net/IPC'&gt;https://fews.net/IPC&lt;/a&gt;"</v>
      </c>
      <c r="N89" s="26" t="str">
        <f t="shared" si="27"/>
        <v>}</v>
      </c>
      <c r="O89" s="13" t="str">
        <f t="shared" si="28"/>
        <v>}</v>
      </c>
      <c r="P89" s="13" t="str">
        <f t="shared" si="29"/>
        <v>,</v>
      </c>
      <c r="Q89" s="13" t="str">
        <f t="shared" si="30"/>
        <v/>
      </c>
      <c r="R89" s="13" t="str">
        <f t="shared" si="31"/>
        <v/>
      </c>
      <c r="S89" s="13" t="str">
        <f t="shared" si="32"/>
        <v>"UGA": {"drought": "This layer represents the IPC (Integrated food security Phase Classification). It is visualised in shades of grey or purple on the map depending on if there is a trigger. IPC long forecast: Most likely food security outcomes -  the medium-term projection &lt;a target='_blank' href='https://fews.net/IPC'&gt;https://fews.net/IPC&lt;/a&gt;"}},</v>
      </c>
    </row>
    <row r="90" spans="1:19" ht="28.8" x14ac:dyDescent="0.55000000000000004">
      <c r="A90" s="9" t="s">
        <v>116</v>
      </c>
      <c r="B90" s="9" t="s">
        <v>76</v>
      </c>
      <c r="C90" s="9" t="s">
        <v>19</v>
      </c>
      <c r="D90" s="9" t="s">
        <v>199</v>
      </c>
      <c r="E90" s="21"/>
      <c r="F90" s="5"/>
      <c r="G90" s="6" t="s">
        <v>315</v>
      </c>
      <c r="H90" s="7">
        <v>44575</v>
      </c>
      <c r="I90" s="14" t="str">
        <f t="shared" si="22"/>
        <v/>
      </c>
      <c r="J90" s="13" t="str">
        <f t="shared" si="23"/>
        <v/>
      </c>
      <c r="K90" s="13" t="str">
        <f t="shared" si="24"/>
        <v>"IPC_forecast_short": {</v>
      </c>
      <c r="L90" s="25" t="str">
        <f t="shared" si="25"/>
        <v>"ETH": {</v>
      </c>
      <c r="M90" s="13" t="str">
        <f t="shared" si="26"/>
        <v>"floods": "IPC short forecast: Most likely food security outcomes - the near-term projection  &lt;a target='_blank' href='https://fews.net/IPC'&gt;https://fews.net/IPC&lt;/a&gt;"</v>
      </c>
      <c r="N90" s="26" t="str">
        <f t="shared" si="27"/>
        <v>}</v>
      </c>
      <c r="O90" s="13" t="str">
        <f t="shared" si="28"/>
        <v>}</v>
      </c>
      <c r="P90" s="13" t="str">
        <f t="shared" si="29"/>
        <v>,</v>
      </c>
      <c r="Q90" s="13" t="str">
        <f t="shared" si="30"/>
        <v/>
      </c>
      <c r="R90" s="13" t="str">
        <f t="shared" si="31"/>
        <v/>
      </c>
      <c r="S90" s="13" t="str">
        <f t="shared" si="32"/>
        <v>"IPC_forecast_short": {"ETH": {"floods": "IPC short forecast: Most likely food security outcomes - the near-term projection  &lt;a target='_blank' href='https://fews.net/IPC'&gt;https://fews.net/IPC&lt;/a&gt;"}},</v>
      </c>
    </row>
    <row r="91" spans="1:19" ht="201.6" x14ac:dyDescent="0.55000000000000004">
      <c r="A91" s="9" t="s">
        <v>116</v>
      </c>
      <c r="B91" s="9" t="s">
        <v>197</v>
      </c>
      <c r="C91" s="9" t="s">
        <v>40</v>
      </c>
      <c r="D91" s="9" t="s">
        <v>200</v>
      </c>
      <c r="E91" s="21" t="s">
        <v>225</v>
      </c>
      <c r="F91" s="23">
        <v>44659</v>
      </c>
      <c r="G91" s="6" t="s">
        <v>316</v>
      </c>
      <c r="H91" s="7">
        <v>44659</v>
      </c>
      <c r="I91" s="14" t="str">
        <f t="shared" si="22"/>
        <v/>
      </c>
      <c r="J91" s="13" t="str">
        <f t="shared" si="23"/>
        <v/>
      </c>
      <c r="K91" s="13" t="str">
        <f t="shared" si="24"/>
        <v>"livestock_body_condition": {</v>
      </c>
      <c r="L91" s="25" t="str">
        <f t="shared" si="25"/>
        <v>"KEN": {</v>
      </c>
      <c r="M91" s="13" t="str">
        <f t="shared" si="26"/>
        <v>"drought": "&lt;p&gt;Livestock body condition is one of the indicators monitored within the drought early warning system of NDMA as part of the production type of indicator. This layer presents the livestock body condition expressed as a score to describe the relative fatness of the herd. The score is ranging from extremely thin to extremely obese on a nine-point scale. The areas that are evaluated are the backbone, ribs, hips, pin bones, tailhead, and brisket&lt;/p&gt;
&lt;p&gt;&lt;br&gt;&lt;/p&gt;
&lt;p&gt;Source link: National monthly Drought Update published by the National Drought Management Authority (NDMA) &lt;a target='_blank' href='https://www.ndma.go.ke/index.php/resource-center/national-drought-bulletin'&gt;https://www.ndma.go.ke/index.php/resource-center/national-drought-bulletin&lt;/a&gt;&amp;nbsp;&lt;/p&gt;
&lt;p&gt;Latest updated: every month&lt;/p&gt;"</v>
      </c>
      <c r="N91" s="26" t="str">
        <f t="shared" si="27"/>
        <v>}</v>
      </c>
      <c r="O91" s="13" t="str">
        <f t="shared" si="28"/>
        <v>}</v>
      </c>
      <c r="P91" s="13" t="str">
        <f t="shared" si="29"/>
        <v>,</v>
      </c>
      <c r="Q91" s="13" t="str">
        <f t="shared" si="30"/>
        <v/>
      </c>
      <c r="R91" s="13" t="str">
        <f t="shared" si="31"/>
        <v/>
      </c>
      <c r="S91" s="13" t="str">
        <f t="shared" si="32"/>
        <v>"livestock_body_condition": {"KEN": {"drought": "&lt;p&gt;Livestock body condition is one of the indicators monitored within the drought early warning system of NDMA as part of the production type of indicator. This layer presents the livestock body condition expressed as a score to describe the relative fatness of the herd. The score is ranging from extremely thin to extremely obese on a nine-point scale. The areas that are evaluated are the backbone, ribs, hips, pin bones, tailhead, and brisket&lt;/p&gt;
&lt;p&gt;&lt;br&gt;&lt;/p&gt;
&lt;p&gt;Source link: National monthly Drought Update published by the National Drought Management Authority (NDMA) &lt;a target='_blank' href='https://www.ndma.go.ke/index.php/resource-center/national-drought-bulletin'&gt;https://www.ndma.go.ke/index.php/resource-center/national-drought-bulletin&lt;/a&gt;&amp;nbsp;&lt;/p&gt;
&lt;p&gt;Latest updated: every month&lt;/p&gt;"}},</v>
      </c>
    </row>
    <row r="92" spans="1:19" ht="28.8" x14ac:dyDescent="0.55000000000000004">
      <c r="A92" s="9" t="s">
        <v>116</v>
      </c>
      <c r="B92" s="9" t="s">
        <v>82</v>
      </c>
      <c r="C92" s="9" t="s">
        <v>19</v>
      </c>
      <c r="D92" s="9" t="s">
        <v>202</v>
      </c>
      <c r="E92" s="21"/>
      <c r="F92" s="5"/>
      <c r="G92" s="6" t="s">
        <v>317</v>
      </c>
      <c r="H92" s="7">
        <v>44575</v>
      </c>
      <c r="I92" s="14" t="str">
        <f t="shared" si="22"/>
        <v/>
      </c>
      <c r="J92" s="13" t="str">
        <f t="shared" si="23"/>
        <v/>
      </c>
      <c r="K92" s="13" t="str">
        <f t="shared" si="24"/>
        <v>"malaria_risk": {</v>
      </c>
      <c r="L92" s="25" t="str">
        <f t="shared" si="25"/>
        <v>"ETH": {</v>
      </c>
      <c r="M92" s="13" t="str">
        <f t="shared" si="26"/>
        <v>"malaria": "Malaria risk:Spatial limits of Plasmodium vivax malaria transmission (0-none 2- high)  &lt;a target='_blank' href='https://malariaatlas.org/'&gt;https://malariaatlas.org/&lt;/a&gt;"</v>
      </c>
      <c r="N92" s="26" t="str">
        <f t="shared" si="27"/>
        <v>}</v>
      </c>
      <c r="O92" s="13" t="str">
        <f t="shared" si="28"/>
        <v>}</v>
      </c>
      <c r="P92" s="13" t="str">
        <f t="shared" si="29"/>
        <v>,</v>
      </c>
      <c r="Q92" s="13" t="str">
        <f t="shared" si="30"/>
        <v/>
      </c>
      <c r="R92" s="13" t="str">
        <f t="shared" si="31"/>
        <v/>
      </c>
      <c r="S92" s="13" t="str">
        <f t="shared" si="32"/>
        <v>"malaria_risk": {"ETH": {"malaria": "Malaria risk:Spatial limits of Plasmodium vivax malaria transmission (0-none 2- high)  &lt;a target='_blank' href='https://malariaatlas.org/'&gt;https://malariaatlas.org/&lt;/a&gt;"}},</v>
      </c>
    </row>
    <row r="93" spans="1:19" ht="43.2" x14ac:dyDescent="0.55000000000000004">
      <c r="A93" s="9" t="s">
        <v>116</v>
      </c>
      <c r="B93" s="9" t="s">
        <v>81</v>
      </c>
      <c r="C93" s="9" t="s">
        <v>19</v>
      </c>
      <c r="D93" s="9" t="s">
        <v>202</v>
      </c>
      <c r="E93" s="21"/>
      <c r="F93" s="5"/>
      <c r="G93" s="6" t="s">
        <v>318</v>
      </c>
      <c r="H93" s="7">
        <v>44575</v>
      </c>
      <c r="I93" s="14" t="str">
        <f t="shared" si="22"/>
        <v/>
      </c>
      <c r="J93" s="13" t="str">
        <f t="shared" si="23"/>
        <v/>
      </c>
      <c r="K93" s="13" t="str">
        <f t="shared" si="24"/>
        <v>"malaria_suitable_temperature": {</v>
      </c>
      <c r="L93" s="25" t="str">
        <f t="shared" si="25"/>
        <v>"ETH": {</v>
      </c>
      <c r="M93" s="13" t="str">
        <f t="shared" si="26"/>
        <v>"malaria": "Malaria suitability:Temperature suitability index for Plasmodium vivax transmission, 2010 &lt;a target='_blank' href='https://malariaatlas.org/research-project/accessibility-to-healthcare/'&gt;https://malariaatlas.org/research-project/accessibility-to-healthcare/&lt;/a&gt;"</v>
      </c>
      <c r="N93" s="26" t="str">
        <f t="shared" si="27"/>
        <v>}</v>
      </c>
      <c r="O93" s="13" t="str">
        <f t="shared" si="28"/>
        <v>}</v>
      </c>
      <c r="P93" s="13" t="str">
        <f t="shared" si="29"/>
        <v>,</v>
      </c>
      <c r="Q93" s="13" t="str">
        <f t="shared" si="30"/>
        <v/>
      </c>
      <c r="R93" s="13" t="str">
        <f t="shared" si="31"/>
        <v/>
      </c>
      <c r="S93" s="13" t="str">
        <f t="shared" si="32"/>
        <v>"malaria_suitable_temperature": {"ETH": {"malaria": "Malaria suitability:Temperature suitability index for Plasmodium vivax transmission, 2010 &lt;a target='_blank' href='https://malariaatlas.org/research-project/accessibility-to-healthcare/'&gt;https://malariaatlas.org/research-project/accessibility-to-healthcare/&lt;/a&gt;"}},</v>
      </c>
    </row>
    <row r="94" spans="1:19" ht="43.2" x14ac:dyDescent="0.55000000000000004">
      <c r="A94" s="9" t="s">
        <v>116</v>
      </c>
      <c r="B94" s="9" t="s">
        <v>79</v>
      </c>
      <c r="C94" s="9" t="s">
        <v>19</v>
      </c>
      <c r="D94" s="9" t="s">
        <v>202</v>
      </c>
      <c r="E94" s="21"/>
      <c r="F94" s="5"/>
      <c r="G94" s="6" t="s">
        <v>319</v>
      </c>
      <c r="H94" s="7">
        <v>44575</v>
      </c>
      <c r="I94" s="14" t="str">
        <f t="shared" si="22"/>
        <v/>
      </c>
      <c r="J94" s="13" t="str">
        <f t="shared" si="23"/>
        <v/>
      </c>
      <c r="K94" s="13" t="str">
        <f t="shared" si="24"/>
        <v>"motorized_travel_time_to_health": {</v>
      </c>
      <c r="L94" s="25" t="str">
        <f t="shared" si="25"/>
        <v>"ETH": {</v>
      </c>
      <c r="M94" s="13" t="str">
        <f t="shared" si="26"/>
        <v>"malaria": "Access to Health with vehicle: Estimated travel time (minutes) to the nearest healthcare facility, with motorized vehicle &lt;a target='_blank' href='https://malariaatlas.org/research-project/accessibility-to-healthcare/'&gt;https://malariaatlas.org/research-project/accessibility-to-healthcare/&lt;/a&gt;"</v>
      </c>
      <c r="N94" s="26" t="str">
        <f t="shared" si="27"/>
        <v>}</v>
      </c>
      <c r="O94" s="13" t="str">
        <f t="shared" si="28"/>
        <v>}</v>
      </c>
      <c r="P94" s="13" t="str">
        <f t="shared" si="29"/>
        <v>,</v>
      </c>
      <c r="Q94" s="13" t="str">
        <f t="shared" si="30"/>
        <v/>
      </c>
      <c r="R94" s="13" t="str">
        <f t="shared" si="31"/>
        <v/>
      </c>
      <c r="S94" s="13" t="str">
        <f t="shared" si="32"/>
        <v>"motorized_travel_time_to_health": {"ETH": {"malaria": "Access to Health with vehicle: Estimated travel time (minutes) to the nearest healthcare facility, with motorized vehicle &lt;a target='_blank' href='https://malariaatlas.org/research-project/accessibility-to-healthcare/'&gt;https://malariaatlas.org/research-project/accessibility-to-healthcare/&lt;/a&gt;"}},</v>
      </c>
    </row>
    <row r="95" spans="1:19" ht="57.6" x14ac:dyDescent="0.55000000000000004">
      <c r="A95" s="9" t="s">
        <v>116</v>
      </c>
      <c r="B95" s="9" t="s">
        <v>66</v>
      </c>
      <c r="C95" s="9" t="s">
        <v>8</v>
      </c>
      <c r="D95" s="9" t="s">
        <v>201</v>
      </c>
      <c r="E95" s="21"/>
      <c r="F95" s="5"/>
      <c r="G95" s="6" t="s">
        <v>320</v>
      </c>
      <c r="H95" s="19"/>
      <c r="I95" s="14" t="str">
        <f t="shared" si="22"/>
        <v/>
      </c>
      <c r="J95" s="13" t="str">
        <f t="shared" si="23"/>
        <v/>
      </c>
      <c r="K95" s="13" t="str">
        <f t="shared" si="24"/>
        <v>"population": {</v>
      </c>
      <c r="L95" s="25" t="str">
        <f t="shared" si="25"/>
        <v>"EGY": {</v>
      </c>
      <c r="M95" s="13" t="str">
        <f t="shared" si="26"/>
        <v>"heavy-rain": "The population data comes from the following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95" s="26" t="str">
        <f t="shared" si="27"/>
        <v>}</v>
      </c>
      <c r="O95" s="13" t="str">
        <f t="shared" si="28"/>
        <v>,</v>
      </c>
      <c r="P95" s="13" t="str">
        <f t="shared" si="29"/>
        <v/>
      </c>
      <c r="Q95" s="13" t="str">
        <f t="shared" si="30"/>
        <v/>
      </c>
      <c r="R95" s="13" t="str">
        <f t="shared" si="31"/>
        <v/>
      </c>
      <c r="S95" s="13" t="str">
        <f t="shared" si="32"/>
        <v>"population": {"EGY": {"heavy-rain": "The population data comes from the following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96" spans="1:19" ht="57.6" x14ac:dyDescent="0.55000000000000004">
      <c r="A96" s="9" t="s">
        <v>116</v>
      </c>
      <c r="B96" s="9" t="s">
        <v>66</v>
      </c>
      <c r="C96" s="9" t="s">
        <v>19</v>
      </c>
      <c r="D96" s="9" t="s">
        <v>200</v>
      </c>
      <c r="E96" s="21"/>
      <c r="F96" s="5"/>
      <c r="G96" s="6" t="s">
        <v>320</v>
      </c>
      <c r="H96" s="7">
        <v>44737</v>
      </c>
      <c r="I96" s="14" t="str">
        <f t="shared" si="22"/>
        <v/>
      </c>
      <c r="J96" s="13" t="str">
        <f t="shared" si="23"/>
        <v/>
      </c>
      <c r="K96" s="13" t="str">
        <f t="shared" si="24"/>
        <v/>
      </c>
      <c r="L96" s="25" t="str">
        <f t="shared" si="25"/>
        <v>"ETH": {</v>
      </c>
      <c r="M96" s="13" t="str">
        <f t="shared" si="26"/>
        <v>"drought": "The population data comes from the following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96" s="26" t="str">
        <f t="shared" si="27"/>
        <v>,</v>
      </c>
      <c r="O96" s="13" t="str">
        <f t="shared" si="28"/>
        <v/>
      </c>
      <c r="P96" s="13" t="str">
        <f t="shared" si="29"/>
        <v/>
      </c>
      <c r="Q96" s="13" t="str">
        <f t="shared" si="30"/>
        <v/>
      </c>
      <c r="R96" s="13" t="str">
        <f t="shared" si="31"/>
        <v/>
      </c>
      <c r="S96" s="13" t="str">
        <f t="shared" si="32"/>
        <v>"ETH": {"drought": "The population data comes from the following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97" spans="1:19" ht="57.6" x14ac:dyDescent="0.55000000000000004">
      <c r="A97" s="9" t="s">
        <v>116</v>
      </c>
      <c r="B97" s="9" t="s">
        <v>66</v>
      </c>
      <c r="C97" s="9" t="s">
        <v>19</v>
      </c>
      <c r="D97" s="9" t="s">
        <v>199</v>
      </c>
      <c r="E97" s="21"/>
      <c r="F97" s="5"/>
      <c r="G97" s="6" t="s">
        <v>320</v>
      </c>
      <c r="H97" s="19"/>
      <c r="I97" s="14" t="str">
        <f t="shared" si="22"/>
        <v/>
      </c>
      <c r="J97" s="13" t="str">
        <f t="shared" si="23"/>
        <v/>
      </c>
      <c r="K97" s="13" t="str">
        <f t="shared" si="24"/>
        <v/>
      </c>
      <c r="L97" s="25" t="str">
        <f t="shared" si="25"/>
        <v/>
      </c>
      <c r="M97" s="13" t="str">
        <f t="shared" si="26"/>
        <v>"floods":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97" s="26" t="str">
        <f t="shared" si="27"/>
        <v>}</v>
      </c>
      <c r="O97" s="13" t="str">
        <f t="shared" si="28"/>
        <v>,</v>
      </c>
      <c r="P97" s="13" t="str">
        <f t="shared" si="29"/>
        <v/>
      </c>
      <c r="Q97" s="13" t="str">
        <f t="shared" si="30"/>
        <v/>
      </c>
      <c r="R97" s="13" t="str">
        <f t="shared" si="31"/>
        <v/>
      </c>
      <c r="S97" s="13" t="str">
        <f t="shared" si="32"/>
        <v>"floods":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98" spans="1:19" ht="100.8" x14ac:dyDescent="0.55000000000000004">
      <c r="A98" s="9" t="s">
        <v>116</v>
      </c>
      <c r="B98" s="9" t="s">
        <v>66</v>
      </c>
      <c r="C98" s="9" t="s">
        <v>40</v>
      </c>
      <c r="D98" s="9" t="s">
        <v>200</v>
      </c>
      <c r="E98" s="21" t="s">
        <v>205</v>
      </c>
      <c r="F98" s="23">
        <v>44635</v>
      </c>
      <c r="G98" s="6" t="s">
        <v>282</v>
      </c>
      <c r="H98" s="7">
        <v>44635</v>
      </c>
      <c r="I98" s="14" t="str">
        <f t="shared" si="22"/>
        <v/>
      </c>
      <c r="J98" s="13" t="str">
        <f t="shared" si="23"/>
        <v/>
      </c>
      <c r="K98" s="13" t="str">
        <f t="shared" si="24"/>
        <v/>
      </c>
      <c r="L98" s="25" t="str">
        <f t="shared" si="25"/>
        <v>"KEN": {</v>
      </c>
      <c r="M98" s="13" t="str">
        <f t="shared" si="26"/>
        <v>"drought":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href='https://www.ciesin.columbia.edu/data/hrsl/'&gt;https://www.ciesin.columbia.edu/data/hrsl/&lt;/a&gt;&lt;/p&gt;"</v>
      </c>
      <c r="N98" s="26" t="str">
        <f t="shared" si="27"/>
        <v>,</v>
      </c>
      <c r="O98" s="13" t="str">
        <f t="shared" si="28"/>
        <v/>
      </c>
      <c r="P98" s="13" t="str">
        <f t="shared" si="29"/>
        <v/>
      </c>
      <c r="Q98" s="13" t="str">
        <f t="shared" si="30"/>
        <v/>
      </c>
      <c r="R98" s="13" t="str">
        <f t="shared" si="31"/>
        <v/>
      </c>
      <c r="S98" s="13" t="str">
        <f t="shared" si="32"/>
        <v>"KEN": {"drought":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href='https://www.ciesin.columbia.edu/data/hrsl/'&gt;https://www.ciesin.columbia.edu/data/hrsl/&lt;/a&gt;&lt;/p&gt;",</v>
      </c>
    </row>
    <row r="99" spans="1:19" ht="100.8" x14ac:dyDescent="0.55000000000000004">
      <c r="A99" s="9" t="s">
        <v>116</v>
      </c>
      <c r="B99" s="9" t="s">
        <v>66</v>
      </c>
      <c r="C99" s="9" t="s">
        <v>40</v>
      </c>
      <c r="D99" s="9" t="s">
        <v>199</v>
      </c>
      <c r="E99" s="21" t="s">
        <v>205</v>
      </c>
      <c r="F99" s="23">
        <v>44635</v>
      </c>
      <c r="G99" s="6" t="s">
        <v>282</v>
      </c>
      <c r="H99" s="7">
        <v>44635</v>
      </c>
      <c r="I99" s="14" t="str">
        <f t="shared" si="22"/>
        <v/>
      </c>
      <c r="J99" s="13" t="str">
        <f t="shared" si="23"/>
        <v/>
      </c>
      <c r="K99" s="13" t="str">
        <f t="shared" si="24"/>
        <v/>
      </c>
      <c r="L99" s="25" t="str">
        <f t="shared" si="25"/>
        <v/>
      </c>
      <c r="M99" s="13" t="str">
        <f t="shared" si="26"/>
        <v>"floods":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href='https://www.ciesin.columbia.edu/data/hrsl/'&gt;https://www.ciesin.columbia.edu/data/hrsl/&lt;/a&gt;&lt;/p&gt;"</v>
      </c>
      <c r="N99" s="26" t="str">
        <f t="shared" si="27"/>
        <v>}</v>
      </c>
      <c r="O99" s="13" t="str">
        <f t="shared" si="28"/>
        <v>,</v>
      </c>
      <c r="P99" s="13" t="str">
        <f t="shared" si="29"/>
        <v/>
      </c>
      <c r="Q99" s="13" t="str">
        <f t="shared" si="30"/>
        <v/>
      </c>
      <c r="R99" s="13" t="str">
        <f t="shared" si="31"/>
        <v/>
      </c>
      <c r="S99" s="13" t="str">
        <f t="shared" si="32"/>
        <v>"floods":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href='https://www.ciesin.columbia.edu/data/hrsl/'&gt;https://www.ciesin.columbia.edu/data/hrsl/&lt;/a&gt;&lt;/p&gt;"},</v>
      </c>
    </row>
    <row r="100" spans="1:19" ht="57.6" x14ac:dyDescent="0.55000000000000004">
      <c r="A100" s="9" t="s">
        <v>116</v>
      </c>
      <c r="B100" s="9" t="s">
        <v>66</v>
      </c>
      <c r="C100" s="9" t="s">
        <v>245</v>
      </c>
      <c r="D100" s="9" t="s">
        <v>199</v>
      </c>
      <c r="E100" s="21"/>
      <c r="F100" s="5"/>
      <c r="G100" s="6" t="s">
        <v>283</v>
      </c>
      <c r="H100" s="7">
        <v>44798</v>
      </c>
      <c r="I100" s="14" t="str">
        <f t="shared" si="22"/>
        <v/>
      </c>
      <c r="J100" s="13" t="str">
        <f t="shared" si="23"/>
        <v/>
      </c>
      <c r="K100" s="13" t="str">
        <f t="shared" si="24"/>
        <v/>
      </c>
      <c r="L100" s="25" t="str">
        <f t="shared" si="25"/>
        <v>"MWI": {</v>
      </c>
      <c r="M100" s="13" t="str">
        <f t="shared" si="26"/>
        <v>"floods": "&lt;p&gt;Population data aggregated per administrative area.&lt;/p&gt;
&lt;p&gt;&lt;strong&gt;Source link:&lt;/strong&gt; peanutButter: An R package to produce rapid-response gridded population estimates from building footprints, version 1.0.0 version 1.0.0. Accessed 15-08-2022. WorldPop, University of Southampton. 2021. &amp;nbsp;&lt;a target='_blank' href='https://apps.worldpop.org/peanutButter/'&gt;https://apps.worldpop.org/peanutButter/&lt;/a&gt;&lt;/p&gt;"</v>
      </c>
      <c r="N100" s="26" t="str">
        <f t="shared" si="27"/>
        <v>}</v>
      </c>
      <c r="O100" s="13" t="str">
        <f t="shared" si="28"/>
        <v>,</v>
      </c>
      <c r="P100" s="13" t="str">
        <f t="shared" si="29"/>
        <v/>
      </c>
      <c r="Q100" s="13" t="str">
        <f t="shared" si="30"/>
        <v/>
      </c>
      <c r="R100" s="13" t="str">
        <f t="shared" si="31"/>
        <v/>
      </c>
      <c r="S100" s="13" t="str">
        <f t="shared" si="32"/>
        <v>"MWI": {"floods": "&lt;p&gt;Population data aggregated per administrative area.&lt;/p&gt;
&lt;p&gt;&lt;strong&gt;Source link:&lt;/strong&gt; peanutButter: An R package to produce rapid-response gridded population estimates from building footprints, version 1.0.0 version 1.0.0. Accessed 15-08-2022. WorldPop, University of Southampton. 2021. &amp;nbsp;&lt;a target='_blank' href='https://apps.worldpop.org/peanutButter/'&gt;https://apps.worldpop.org/peanutButter/&lt;/a&gt;&lt;/p&gt;"},</v>
      </c>
    </row>
    <row r="101" spans="1:19" ht="57.6" x14ac:dyDescent="0.55000000000000004">
      <c r="A101" s="9" t="s">
        <v>116</v>
      </c>
      <c r="B101" s="9" t="s">
        <v>66</v>
      </c>
      <c r="C101" s="9" t="s">
        <v>18</v>
      </c>
      <c r="D101" s="9" t="s">
        <v>199</v>
      </c>
      <c r="E101" s="21"/>
      <c r="F101" s="5"/>
      <c r="G101" s="6" t="s">
        <v>321</v>
      </c>
      <c r="H101" s="7">
        <v>44659</v>
      </c>
      <c r="I101" s="14" t="str">
        <f t="shared" si="22"/>
        <v/>
      </c>
      <c r="J101" s="13" t="str">
        <f t="shared" si="23"/>
        <v/>
      </c>
      <c r="K101" s="13" t="str">
        <f t="shared" si="24"/>
        <v/>
      </c>
      <c r="L101" s="25" t="str">
        <f t="shared" si="25"/>
        <v>"PHL": {</v>
      </c>
      <c r="M101" s="13" t="str">
        <f t="shared" si="26"/>
        <v>"floods":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101" s="26" t="str">
        <f t="shared" si="27"/>
        <v>}</v>
      </c>
      <c r="O101" s="13" t="str">
        <f t="shared" si="28"/>
        <v>,</v>
      </c>
      <c r="P101" s="13" t="str">
        <f t="shared" si="29"/>
        <v/>
      </c>
      <c r="Q101" s="13" t="str">
        <f t="shared" si="30"/>
        <v/>
      </c>
      <c r="R101" s="13" t="str">
        <f t="shared" si="31"/>
        <v/>
      </c>
      <c r="S101" s="13" t="str">
        <f t="shared" si="32"/>
        <v>"PHL": {"floods":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102" spans="1:19" ht="100.8" x14ac:dyDescent="0.55000000000000004">
      <c r="A102" s="9" t="s">
        <v>116</v>
      </c>
      <c r="B102" s="9" t="s">
        <v>66</v>
      </c>
      <c r="C102" s="9" t="s">
        <v>263</v>
      </c>
      <c r="D102" s="9" t="s">
        <v>199</v>
      </c>
      <c r="E102" s="21" t="s">
        <v>274</v>
      </c>
      <c r="F102" s="5"/>
      <c r="G102" s="6" t="s">
        <v>322</v>
      </c>
      <c r="H102" s="19"/>
      <c r="I102" s="14" t="str">
        <f t="shared" si="22"/>
        <v/>
      </c>
      <c r="J102" s="13" t="str">
        <f t="shared" si="23"/>
        <v/>
      </c>
      <c r="K102" s="13" t="str">
        <f t="shared" si="24"/>
        <v/>
      </c>
      <c r="L102" s="25" t="str">
        <f t="shared" si="25"/>
        <v>"SSD": {</v>
      </c>
      <c r="M102" s="13" t="str">
        <f t="shared" si="26"/>
        <v>"floods": "This layer shows the population’s location in the country, visualised in grey on the map.&lt;br&gt;&lt;br&gt;&lt;strong&gt;Population data source&lt;/strong&gt;: WorldPop (&lt;a target='_blank' href='https://www.worldpop.org/'&gt;https://www.worldpop.org/&lt;/a&gt; - School of Geography and Environmental Science, University of Southampton; Department of Geography and Geosciences, University of Louisville; Departement de Geographie, Universite de Namur) and Center for International Earth Science Information Network (CIESIN), Columbia University (2018)."</v>
      </c>
      <c r="N102" s="26" t="str">
        <f t="shared" si="27"/>
        <v>}</v>
      </c>
      <c r="O102" s="13" t="str">
        <f t="shared" si="28"/>
        <v>,</v>
      </c>
      <c r="P102" s="13" t="str">
        <f t="shared" si="29"/>
        <v/>
      </c>
      <c r="Q102" s="13" t="str">
        <f t="shared" si="30"/>
        <v/>
      </c>
      <c r="R102" s="13" t="str">
        <f t="shared" si="31"/>
        <v/>
      </c>
      <c r="S102" s="13" t="str">
        <f t="shared" si="32"/>
        <v>"SSD": {"floods": "This layer shows the population’s location in the country, visualised in grey on the map.&lt;br&gt;&lt;br&gt;&lt;strong&gt;Population data source&lt;/strong&gt;: WorldPop (&lt;a target='_blank' href='https://www.worldpop.org/'&gt;https://www.worldpop.org/&lt;/a&gt; - School of Geography and Environmental Science, University of Southampton; Department of Geography and Geosciences, University of Louisville; Departement de Geographie, Universite de Namur) and Center for International Earth Science Information Network (CIESIN), Columbia University (2018)."},</v>
      </c>
    </row>
    <row r="103" spans="1:19" ht="57.6" x14ac:dyDescent="0.55000000000000004">
      <c r="A103" s="9" t="s">
        <v>116</v>
      </c>
      <c r="B103" s="9" t="s">
        <v>66</v>
      </c>
      <c r="C103" s="9" t="s">
        <v>7</v>
      </c>
      <c r="D103" s="9" t="s">
        <v>200</v>
      </c>
      <c r="E103" s="21"/>
      <c r="F103" s="5"/>
      <c r="G103" s="6" t="s">
        <v>372</v>
      </c>
      <c r="H103" s="7">
        <v>44659</v>
      </c>
      <c r="I103" s="14" t="str">
        <f t="shared" si="22"/>
        <v/>
      </c>
      <c r="J103" s="13" t="str">
        <f t="shared" si="23"/>
        <v/>
      </c>
      <c r="K103" s="13" t="str">
        <f t="shared" si="24"/>
        <v/>
      </c>
      <c r="L103" s="25" t="str">
        <f t="shared" si="25"/>
        <v>"UGA": {</v>
      </c>
      <c r="M103" s="13" t="str">
        <f t="shared" si="26"/>
        <v>"drought": "This layer shows the population. It is visualised in grey on the map. Population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103" s="26" t="str">
        <f t="shared" si="27"/>
        <v>,</v>
      </c>
      <c r="O103" s="13" t="str">
        <f t="shared" si="28"/>
        <v/>
      </c>
      <c r="P103" s="13" t="str">
        <f t="shared" si="29"/>
        <v/>
      </c>
      <c r="Q103" s="13" t="str">
        <f t="shared" si="30"/>
        <v/>
      </c>
      <c r="R103" s="13" t="str">
        <f t="shared" si="31"/>
        <v/>
      </c>
      <c r="S103" s="13" t="str">
        <f t="shared" si="32"/>
        <v>"UGA": {"drought": "This layer shows the population. It is visualised in grey on the map. Population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104" spans="1:19" ht="57.6" x14ac:dyDescent="0.55000000000000004">
      <c r="A104" s="9" t="s">
        <v>116</v>
      </c>
      <c r="B104" s="9" t="s">
        <v>66</v>
      </c>
      <c r="C104" s="9" t="s">
        <v>7</v>
      </c>
      <c r="D104" s="9" t="s">
        <v>199</v>
      </c>
      <c r="E104" s="21"/>
      <c r="F104" s="5"/>
      <c r="G104" s="6" t="s">
        <v>320</v>
      </c>
      <c r="H104" s="7">
        <v>44575</v>
      </c>
      <c r="I104" s="14" t="str">
        <f t="shared" si="22"/>
        <v/>
      </c>
      <c r="J104" s="13" t="str">
        <f t="shared" si="23"/>
        <v/>
      </c>
      <c r="K104" s="13" t="str">
        <f t="shared" si="24"/>
        <v/>
      </c>
      <c r="L104" s="25" t="str">
        <f t="shared" si="25"/>
        <v/>
      </c>
      <c r="M104" s="13" t="str">
        <f t="shared" si="26"/>
        <v>"floods":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104" s="26" t="str">
        <f t="shared" si="27"/>
        <v>,</v>
      </c>
      <c r="O104" s="13" t="str">
        <f t="shared" si="28"/>
        <v/>
      </c>
      <c r="P104" s="13" t="str">
        <f t="shared" si="29"/>
        <v/>
      </c>
      <c r="Q104" s="13" t="str">
        <f t="shared" si="30"/>
        <v/>
      </c>
      <c r="R104" s="13" t="str">
        <f t="shared" si="31"/>
        <v/>
      </c>
      <c r="S104" s="13" t="str">
        <f t="shared" si="32"/>
        <v>"floods":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105" spans="1:19" ht="57.6" x14ac:dyDescent="0.55000000000000004">
      <c r="A105" s="9" t="s">
        <v>116</v>
      </c>
      <c r="B105" s="9" t="s">
        <v>66</v>
      </c>
      <c r="C105" s="9" t="s">
        <v>7</v>
      </c>
      <c r="D105" s="9" t="s">
        <v>201</v>
      </c>
      <c r="E105" s="21"/>
      <c r="F105" s="5"/>
      <c r="G105" s="6" t="s">
        <v>372</v>
      </c>
      <c r="H105" s="19"/>
      <c r="I105" s="14" t="str">
        <f t="shared" si="22"/>
        <v/>
      </c>
      <c r="J105" s="13" t="str">
        <f t="shared" si="23"/>
        <v/>
      </c>
      <c r="K105" s="13" t="str">
        <f t="shared" si="24"/>
        <v/>
      </c>
      <c r="L105" s="25" t="str">
        <f t="shared" si="25"/>
        <v/>
      </c>
      <c r="M105" s="13" t="str">
        <f t="shared" si="26"/>
        <v>"heavy-rain": "This layer shows the population. It is visualised in grey on the map. Population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105" s="26" t="str">
        <f t="shared" si="27"/>
        <v>}</v>
      </c>
      <c r="O105" s="13" t="str">
        <f t="shared" si="28"/>
        <v>,</v>
      </c>
      <c r="P105" s="13" t="str">
        <f t="shared" si="29"/>
        <v/>
      </c>
      <c r="Q105" s="13" t="str">
        <f t="shared" si="30"/>
        <v/>
      </c>
      <c r="R105" s="13" t="str">
        <f t="shared" si="31"/>
        <v/>
      </c>
      <c r="S105" s="13" t="str">
        <f t="shared" si="32"/>
        <v>"heavy-rain": "This layer shows the population. It is visualised in grey on the map. Population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106" spans="1:19" ht="57.6" x14ac:dyDescent="0.55000000000000004">
      <c r="A106" s="9" t="s">
        <v>116</v>
      </c>
      <c r="B106" s="9" t="s">
        <v>66</v>
      </c>
      <c r="C106" s="9" t="s">
        <v>41</v>
      </c>
      <c r="D106" s="9" t="s">
        <v>200</v>
      </c>
      <c r="E106" s="21"/>
      <c r="F106" s="5"/>
      <c r="G106" s="6" t="s">
        <v>320</v>
      </c>
      <c r="H106" s="19"/>
      <c r="I106" s="14" t="str">
        <f t="shared" si="22"/>
        <v/>
      </c>
      <c r="J106" s="13" t="str">
        <f t="shared" si="23"/>
        <v/>
      </c>
      <c r="K106" s="13" t="str">
        <f t="shared" si="24"/>
        <v/>
      </c>
      <c r="L106" s="25" t="str">
        <f t="shared" si="25"/>
        <v>"ZMB": {</v>
      </c>
      <c r="M106" s="13" t="str">
        <f t="shared" si="26"/>
        <v>"drought": "The population data comes from the following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106" s="26" t="str">
        <f t="shared" si="27"/>
        <v>,</v>
      </c>
      <c r="O106" s="13" t="str">
        <f t="shared" si="28"/>
        <v/>
      </c>
      <c r="P106" s="13" t="str">
        <f t="shared" si="29"/>
        <v/>
      </c>
      <c r="Q106" s="13" t="str">
        <f t="shared" si="30"/>
        <v/>
      </c>
      <c r="R106" s="13" t="str">
        <f t="shared" si="31"/>
        <v/>
      </c>
      <c r="S106" s="13" t="str">
        <f t="shared" si="32"/>
        <v>"ZMB": {"drought": "The population data comes from the following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107" spans="1:19" ht="57.6" x14ac:dyDescent="0.55000000000000004">
      <c r="A107" s="9" t="s">
        <v>116</v>
      </c>
      <c r="B107" s="9" t="s">
        <v>66</v>
      </c>
      <c r="C107" s="9" t="s">
        <v>41</v>
      </c>
      <c r="D107" s="9" t="s">
        <v>199</v>
      </c>
      <c r="E107" s="21"/>
      <c r="F107" s="5"/>
      <c r="G107" s="6" t="s">
        <v>320</v>
      </c>
      <c r="H107" s="19"/>
      <c r="I107" s="14" t="str">
        <f t="shared" si="22"/>
        <v/>
      </c>
      <c r="J107" s="13" t="str">
        <f t="shared" si="23"/>
        <v/>
      </c>
      <c r="K107" s="13" t="str">
        <f t="shared" si="24"/>
        <v/>
      </c>
      <c r="L107" s="25" t="str">
        <f t="shared" si="25"/>
        <v/>
      </c>
      <c r="M107" s="13" t="str">
        <f t="shared" si="26"/>
        <v>"floods":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107" s="26" t="str">
        <f t="shared" si="27"/>
        <v>}</v>
      </c>
      <c r="O107" s="13" t="str">
        <f t="shared" si="28"/>
        <v>,</v>
      </c>
      <c r="P107" s="13" t="str">
        <f t="shared" si="29"/>
        <v/>
      </c>
      <c r="Q107" s="13" t="str">
        <f t="shared" si="30"/>
        <v/>
      </c>
      <c r="R107" s="13" t="str">
        <f t="shared" si="31"/>
        <v/>
      </c>
      <c r="S107" s="13" t="str">
        <f t="shared" si="32"/>
        <v>"floods":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108" spans="1:19" ht="115.2" x14ac:dyDescent="0.55000000000000004">
      <c r="A108" s="9" t="s">
        <v>116</v>
      </c>
      <c r="B108" s="9" t="s">
        <v>66</v>
      </c>
      <c r="C108" s="9" t="s">
        <v>9</v>
      </c>
      <c r="D108" s="9" t="s">
        <v>200</v>
      </c>
      <c r="E108" s="21" t="s">
        <v>144</v>
      </c>
      <c r="F108" s="23">
        <v>44614</v>
      </c>
      <c r="G108" s="6" t="s">
        <v>323</v>
      </c>
      <c r="H108" s="7">
        <v>44614</v>
      </c>
      <c r="I108" s="14" t="str">
        <f t="shared" si="22"/>
        <v/>
      </c>
      <c r="J108" s="13" t="str">
        <f t="shared" si="23"/>
        <v/>
      </c>
      <c r="K108" s="13" t="str">
        <f t="shared" si="24"/>
        <v/>
      </c>
      <c r="L108" s="25" t="str">
        <f t="shared" si="25"/>
        <v>"ZWE": {</v>
      </c>
      <c r="M108" s="13" t="str">
        <f t="shared" si="26"/>
        <v>"drought": "&lt;p&gt;The population data comes from the following source: Worldpop data:&amp;nbsp;&lt;a target='_blank' href='https://www.worldpop.org/geodata/'&gt;https://www.worldpop.org/geodata/&lt;/a&gt;&lt;/p&gt; &lt;p&gt;Accessed 07-2020 The mapping approach is Pezzulo, C., Hornby, G., Sorichetta, A. et al. Sub-national mapping of population pyramids and dependency ratios in Africa and Asia. Sci Data 4, 170089 (2017). &lt;a target='_blank' href='https://doi.org/10.1038/sdata.2017.89'&gt;https://doi.org/10.1038/sdata.2017.89&lt;/a&gt;&lt;/p&gt;&lt;p&gt;&lt;br&gt;&lt;/p&gt;"</v>
      </c>
      <c r="N108" s="26" t="str">
        <f t="shared" si="27"/>
        <v>}</v>
      </c>
      <c r="O108" s="13" t="str">
        <f t="shared" si="28"/>
        <v>}</v>
      </c>
      <c r="P108" s="13" t="str">
        <f t="shared" si="29"/>
        <v>,</v>
      </c>
      <c r="Q108" s="13" t="str">
        <f t="shared" si="30"/>
        <v/>
      </c>
      <c r="R108" s="13" t="str">
        <f t="shared" si="31"/>
        <v/>
      </c>
      <c r="S108" s="13" t="str">
        <f t="shared" si="32"/>
        <v>"ZWE": {"drought": "&lt;p&gt;The population data comes from the following source: Worldpop data:&amp;nbsp;&lt;a target='_blank' href='https://www.worldpop.org/geodata/'&gt;https://www.worldpop.org/geodata/&lt;/a&gt;&lt;/p&gt; &lt;p&gt;Accessed 07-2020 The mapping approach is Pezzulo, C., Hornby, G., Sorichetta, A. et al. Sub-national mapping of population pyramids and dependency ratios in Africa and Asia. Sci Data 4, 170089 (2017). &lt;a target='_blank' href='https://doi.org/10.1038/sdata.2017.89'&gt;https://doi.org/10.1038/sdata.2017.89&lt;/a&gt;&lt;/p&gt;&lt;p&gt;&lt;br&gt;&lt;/p&gt;"}},</v>
      </c>
    </row>
    <row r="109" spans="1:19" ht="129.6" x14ac:dyDescent="0.55000000000000004">
      <c r="A109" s="9" t="s">
        <v>116</v>
      </c>
      <c r="B109" s="9" t="s">
        <v>6</v>
      </c>
      <c r="C109" s="9" t="s">
        <v>8</v>
      </c>
      <c r="D109" s="9" t="s">
        <v>201</v>
      </c>
      <c r="E109" s="21"/>
      <c r="F109" s="5"/>
      <c r="G109" s="6" t="s">
        <v>324</v>
      </c>
      <c r="H109" s="7">
        <v>44575</v>
      </c>
      <c r="I109" s="14" t="str">
        <f t="shared" si="22"/>
        <v/>
      </c>
      <c r="J109" s="13" t="str">
        <f t="shared" si="23"/>
        <v/>
      </c>
      <c r="K109" s="13" t="str">
        <f t="shared" si="24"/>
        <v>"population_affected": {</v>
      </c>
      <c r="L109" s="25" t="str">
        <f t="shared" si="25"/>
        <v>"EGY": {</v>
      </c>
      <c r="M109" s="13" t="str">
        <f t="shared" si="26"/>
        <v>"heavy-rain": "Number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/&gt;Source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v>
      </c>
      <c r="N109" s="26" t="str">
        <f t="shared" si="27"/>
        <v>}</v>
      </c>
      <c r="O109" s="13" t="str">
        <f t="shared" si="28"/>
        <v>,</v>
      </c>
      <c r="P109" s="13" t="str">
        <f t="shared" si="29"/>
        <v/>
      </c>
      <c r="Q109" s="13" t="str">
        <f t="shared" si="30"/>
        <v/>
      </c>
      <c r="R109" s="13" t="str">
        <f t="shared" si="31"/>
        <v/>
      </c>
      <c r="S109" s="13" t="str">
        <f t="shared" si="32"/>
        <v>"population_affected": {"EGY": {"heavy-rain": "Number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/&gt;Source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v>
      </c>
    </row>
    <row r="110" spans="1:19" ht="72" x14ac:dyDescent="0.55000000000000004">
      <c r="A110" s="9" t="s">
        <v>116</v>
      </c>
      <c r="B110" s="9" t="s">
        <v>6</v>
      </c>
      <c r="C110" s="9" t="s">
        <v>19</v>
      </c>
      <c r="D110" s="9" t="s">
        <v>200</v>
      </c>
      <c r="E110" s="21"/>
      <c r="F110" s="5"/>
      <c r="G110" s="6" t="s">
        <v>325</v>
      </c>
      <c r="H110" s="7">
        <v>44737</v>
      </c>
      <c r="I110" s="14" t="str">
        <f t="shared" si="22"/>
        <v/>
      </c>
      <c r="J110" s="13" t="str">
        <f t="shared" si="23"/>
        <v/>
      </c>
      <c r="K110" s="13" t="str">
        <f t="shared" si="24"/>
        <v/>
      </c>
      <c r="L110" s="25" t="str">
        <f t="shared" si="25"/>
        <v>"ETH": {</v>
      </c>
      <c r="M110" s="13" t="str">
        <f t="shared" si="26"/>
        <v>"drought": "Number of people exposed is calculated by the population living within the districts currently triggered. The number of people data is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110" s="26" t="str">
        <f t="shared" si="27"/>
        <v>,</v>
      </c>
      <c r="O110" s="13" t="str">
        <f t="shared" si="28"/>
        <v/>
      </c>
      <c r="P110" s="13" t="str">
        <f t="shared" si="29"/>
        <v/>
      </c>
      <c r="Q110" s="13" t="str">
        <f t="shared" si="30"/>
        <v/>
      </c>
      <c r="R110" s="13" t="str">
        <f t="shared" si="31"/>
        <v/>
      </c>
      <c r="S110" s="13" t="str">
        <f t="shared" si="32"/>
        <v>"ETH": {"drought": "Number of people exposed is calculated by the population living within the districts currently triggered. The number of people data is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111" spans="1:19" ht="115.2" x14ac:dyDescent="0.55000000000000004">
      <c r="A111" s="9" t="s">
        <v>116</v>
      </c>
      <c r="B111" s="9" t="s">
        <v>6</v>
      </c>
      <c r="C111" s="9" t="s">
        <v>19</v>
      </c>
      <c r="D111" s="9" t="s">
        <v>199</v>
      </c>
      <c r="E111" s="21"/>
      <c r="F111" s="5"/>
      <c r="G111" s="6" t="s">
        <v>279</v>
      </c>
      <c r="H111" s="19"/>
      <c r="I111" s="14" t="str">
        <f t="shared" si="22"/>
        <v/>
      </c>
      <c r="J111" s="13" t="str">
        <f t="shared" si="23"/>
        <v/>
      </c>
      <c r="K111" s="13" t="str">
        <f t="shared" si="24"/>
        <v/>
      </c>
      <c r="L111" s="25" t="str">
        <f t="shared" si="25"/>
        <v/>
      </c>
      <c r="M111" s="13" t="str">
        <f t="shared" si="26"/>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111" s="26" t="str">
        <f t="shared" si="27"/>
        <v>}</v>
      </c>
      <c r="O111" s="13" t="str">
        <f t="shared" si="28"/>
        <v>,</v>
      </c>
      <c r="P111" s="13" t="str">
        <f t="shared" si="29"/>
        <v/>
      </c>
      <c r="Q111" s="13" t="str">
        <f t="shared" si="30"/>
        <v/>
      </c>
      <c r="R111" s="13" t="str">
        <f t="shared" si="31"/>
        <v/>
      </c>
      <c r="S111" s="13" t="str">
        <f t="shared" si="32"/>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12" spans="1:19" ht="230.4" x14ac:dyDescent="0.55000000000000004">
      <c r="A112" s="9" t="s">
        <v>116</v>
      </c>
      <c r="B112" s="9" t="s">
        <v>6</v>
      </c>
      <c r="C112" s="9" t="s">
        <v>40</v>
      </c>
      <c r="D112" s="9" t="s">
        <v>200</v>
      </c>
      <c r="E112" s="21" t="s">
        <v>221</v>
      </c>
      <c r="F112" s="23">
        <v>44659</v>
      </c>
      <c r="G112" s="6" t="s">
        <v>222</v>
      </c>
      <c r="H112" s="7">
        <v>44659</v>
      </c>
      <c r="I112" s="14" t="str">
        <f t="shared" si="22"/>
        <v/>
      </c>
      <c r="J112" s="13" t="str">
        <f t="shared" si="23"/>
        <v/>
      </c>
      <c r="K112" s="13" t="str">
        <f t="shared" si="24"/>
        <v/>
      </c>
      <c r="L112" s="25" t="str">
        <f t="shared" si="25"/>
        <v>"KEN": {</v>
      </c>
      <c r="M112" s="13" t="str">
        <f t="shared" si="26"/>
        <v>"drought": "&lt;p&gt;Number of people exposed is calculated by the population living in the county triggered by the exceedance of the droughts alert threshold. The number of people and the drought extent is derived from the below sources.&lt;/p&gt;
&lt;p&gt;Source Links:&lt;/p&gt;
&lt;ul&gt;
    &lt;li&gt;Source (Population Data): High-Resolution Settlement Layer (HRSL). Source imagery for HRSL &amp;copy; 2016 DigitalGlobe. Accessed 01-01-2020. Facebook Connectivity Lab and Center for International Earth Science Information Network - CIESIN - Columbia University. 2016. &amp;nbsp;https://www.ciesin.columbia.edu/data/hrsl/&lt;/li&gt;
    &lt;li&gt;Source Drought Extent based on the SPI3 and VCI3M forecast information: for example, see August 2020 bulletin from Taita Taveta county; http://www.ndma.go.ke/index.php/resource-center/early-warning-reports/send/3-taita-taveta/5771-taita-taveta-august-2020&lt;/li&gt;
&lt;/ul&gt;"</v>
      </c>
      <c r="N112" s="26" t="str">
        <f t="shared" si="27"/>
        <v>,</v>
      </c>
      <c r="O112" s="13" t="str">
        <f t="shared" si="28"/>
        <v/>
      </c>
      <c r="P112" s="13" t="str">
        <f t="shared" si="29"/>
        <v/>
      </c>
      <c r="Q112" s="13" t="str">
        <f t="shared" si="30"/>
        <v/>
      </c>
      <c r="R112" s="13" t="str">
        <f t="shared" si="31"/>
        <v/>
      </c>
      <c r="S112" s="13" t="str">
        <f t="shared" si="32"/>
        <v>"KEN": {"drought": "&lt;p&gt;Number of people exposed is calculated by the population living in the county triggered by the exceedance of the droughts alert threshold. The number of people and the drought extent is derived from the below sources.&lt;/p&gt;
&lt;p&gt;Source Links:&lt;/p&gt;
&lt;ul&gt;
    &lt;li&gt;Source (Population Data): High-Resolution Settlement Layer (HRSL). Source imagery for HRSL &amp;copy; 2016 DigitalGlobe. Accessed 01-01-2020. Facebook Connectivity Lab and Center for International Earth Science Information Network - CIESIN - Columbia University. 2016. &amp;nbsp;https://www.ciesin.columbia.edu/data/hrsl/&lt;/li&gt;
    &lt;li&gt;Source Drought Extent based on the SPI3 and VCI3M forecast information: for example, see August 2020 bulletin from Taita Taveta county; http://www.ndma.go.ke/index.php/resource-center/early-warning-reports/send/3-taita-taveta/5771-taita-taveta-august-2020&lt;/li&gt;
&lt;/ul&gt;",</v>
      </c>
    </row>
    <row r="113" spans="1:19" ht="230.4" x14ac:dyDescent="0.55000000000000004">
      <c r="A113" s="9" t="s">
        <v>116</v>
      </c>
      <c r="B113" s="9" t="s">
        <v>6</v>
      </c>
      <c r="C113" s="9" t="s">
        <v>40</v>
      </c>
      <c r="D113" s="9" t="s">
        <v>199</v>
      </c>
      <c r="E113" s="21" t="s">
        <v>214</v>
      </c>
      <c r="F113" s="23">
        <v>44635</v>
      </c>
      <c r="G113" s="6" t="s">
        <v>326</v>
      </c>
      <c r="H113" s="7">
        <v>44635</v>
      </c>
      <c r="I113" s="14" t="str">
        <f t="shared" si="22"/>
        <v/>
      </c>
      <c r="J113" s="13" t="str">
        <f t="shared" si="23"/>
        <v/>
      </c>
      <c r="K113" s="13" t="str">
        <f t="shared" si="24"/>
        <v/>
      </c>
      <c r="L113" s="25" t="str">
        <f t="shared" si="25"/>
        <v/>
      </c>
      <c r="M113" s="13" t="str">
        <f t="shared" si="26"/>
        <v>"floods": "&lt;p&gt;Number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
&lt;p&gt;&lt;br&gt;&lt;/p&gt;"</v>
      </c>
      <c r="N113" s="26" t="str">
        <f t="shared" si="27"/>
        <v>}</v>
      </c>
      <c r="O113" s="13" t="str">
        <f t="shared" si="28"/>
        <v>,</v>
      </c>
      <c r="P113" s="13" t="str">
        <f t="shared" si="29"/>
        <v/>
      </c>
      <c r="Q113" s="13" t="str">
        <f t="shared" si="30"/>
        <v/>
      </c>
      <c r="R113" s="13" t="str">
        <f t="shared" si="31"/>
        <v/>
      </c>
      <c r="S113" s="13" t="str">
        <f t="shared" si="32"/>
        <v>"floods": "&lt;p&gt;Number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
&lt;p&gt;&lt;br&gt;&lt;/p&gt;"},</v>
      </c>
    </row>
    <row r="114" spans="1:19" x14ac:dyDescent="0.55000000000000004">
      <c r="A114" s="9" t="s">
        <v>116</v>
      </c>
      <c r="B114" s="9" t="s">
        <v>6</v>
      </c>
      <c r="C114" s="9" t="s">
        <v>245</v>
      </c>
      <c r="D114" s="9" t="s">
        <v>363</v>
      </c>
      <c r="E114" s="21"/>
      <c r="F114" s="5"/>
      <c r="G114" s="6" t="s">
        <v>266</v>
      </c>
      <c r="H114" s="19"/>
      <c r="I114" s="14" t="str">
        <f t="shared" si="22"/>
        <v/>
      </c>
      <c r="J114" s="13" t="str">
        <f t="shared" si="23"/>
        <v/>
      </c>
      <c r="K114" s="13" t="str">
        <f t="shared" si="24"/>
        <v/>
      </c>
      <c r="L114" s="25" t="str">
        <f t="shared" si="25"/>
        <v>"MWI": {</v>
      </c>
      <c r="M114" s="13" t="str">
        <f t="shared" si="26"/>
        <v>"flash-floods": "Not currently available"</v>
      </c>
      <c r="N114" s="26" t="str">
        <f t="shared" si="27"/>
        <v>,</v>
      </c>
      <c r="O114" s="13" t="str">
        <f t="shared" si="28"/>
        <v/>
      </c>
      <c r="P114" s="13" t="str">
        <f t="shared" si="29"/>
        <v/>
      </c>
      <c r="Q114" s="13" t="str">
        <f t="shared" si="30"/>
        <v/>
      </c>
      <c r="R114" s="13" t="str">
        <f t="shared" si="31"/>
        <v/>
      </c>
      <c r="S114" s="13" t="str">
        <f t="shared" si="32"/>
        <v>"MWI": {"flash-floods": "Not currently available",</v>
      </c>
    </row>
    <row r="115" spans="1:19" ht="172.8" x14ac:dyDescent="0.55000000000000004">
      <c r="A115" s="9" t="s">
        <v>116</v>
      </c>
      <c r="B115" s="9" t="s">
        <v>6</v>
      </c>
      <c r="C115" s="9" t="s">
        <v>245</v>
      </c>
      <c r="D115" s="9" t="s">
        <v>199</v>
      </c>
      <c r="E115" s="21"/>
      <c r="F115" s="5"/>
      <c r="G115" s="6" t="s">
        <v>327</v>
      </c>
      <c r="H115" s="7">
        <v>44798</v>
      </c>
      <c r="I115" s="14" t="str">
        <f t="shared" si="22"/>
        <v/>
      </c>
      <c r="J115" s="13" t="str">
        <f t="shared" si="23"/>
        <v/>
      </c>
      <c r="K115" s="13" t="str">
        <f t="shared" si="24"/>
        <v/>
      </c>
      <c r="L115" s="25" t="str">
        <f t="shared" si="25"/>
        <v/>
      </c>
      <c r="M115" s="13" t="str">
        <f t="shared" si="26"/>
        <v>"floods": "&lt;p&gt;Number of people exposed is calculated by the population living in the flood extent area within the administrative areas currently triggered. The number of people and the flood extent are derived from the below sources.&lt;/p&gt;
&lt;p&gt;&lt;strong&gt;Source link:&lt;/strong&gt;&lt;/p&gt;
&lt;ul&gt;
    &lt;li&gt;Source (Population Data): peanutButter: An R package to produce rapid-response gridded population estimates from building footprints, version 1.0.0 version 1.0.0. Accessed 15-08-2022. WorldPop, University of Southampton. 2021. &amp;nbsp;&lt;a target='_blank' href='https://apps.worldpop.org/peanutButter/'&gt;https://apps.worldpop.org/peanutButter/&lt;/a&gt;&lt;/li&gt;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
&lt;p&gt;&lt;br&gt;&lt;/p&gt;"</v>
      </c>
      <c r="N115" s="26" t="str">
        <f t="shared" si="27"/>
        <v>}</v>
      </c>
      <c r="O115" s="13" t="str">
        <f t="shared" si="28"/>
        <v>,</v>
      </c>
      <c r="P115" s="13" t="str">
        <f t="shared" si="29"/>
        <v/>
      </c>
      <c r="Q115" s="13" t="str">
        <f t="shared" si="30"/>
        <v/>
      </c>
      <c r="R115" s="13" t="str">
        <f t="shared" si="31"/>
        <v/>
      </c>
      <c r="S115" s="13" t="str">
        <f t="shared" si="32"/>
        <v>"floods": "&lt;p&gt;Number of people exposed is calculated by the population living in the flood extent area within the administrative areas currently triggered. The number of people and the flood extent are derived from the below sources.&lt;/p&gt;
&lt;p&gt;&lt;strong&gt;Source link:&lt;/strong&gt;&lt;/p&gt;
&lt;ul&gt;
    &lt;li&gt;Source (Population Data): peanutButter: An R package to produce rapid-response gridded population estimates from building footprints, version 1.0.0 version 1.0.0. Accessed 15-08-2022. WorldPop, University of Southampton. 2021. &amp;nbsp;&lt;a target='_blank' href='https://apps.worldpop.org/peanutButter/'&gt;https://apps.worldpop.org/peanutButter/&lt;/a&gt;&lt;/li&gt;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
&lt;p&gt;&lt;br&gt;&lt;/p&gt;"},</v>
      </c>
    </row>
    <row r="116" spans="1:19" ht="216" x14ac:dyDescent="0.55000000000000004">
      <c r="A116" s="9" t="s">
        <v>116</v>
      </c>
      <c r="B116" s="9" t="s">
        <v>6</v>
      </c>
      <c r="C116" s="9" t="s">
        <v>18</v>
      </c>
      <c r="D116" s="9" t="s">
        <v>199</v>
      </c>
      <c r="E116" s="21"/>
      <c r="F116" s="5"/>
      <c r="G116" s="6" t="s">
        <v>328</v>
      </c>
      <c r="H116" s="7">
        <v>44663</v>
      </c>
      <c r="I116" s="14" t="str">
        <f t="shared" si="22"/>
        <v/>
      </c>
      <c r="J116" s="13" t="str">
        <f t="shared" si="23"/>
        <v/>
      </c>
      <c r="K116" s="13" t="str">
        <f t="shared" si="24"/>
        <v/>
      </c>
      <c r="L116" s="25" t="str">
        <f t="shared" si="25"/>
        <v>"PHL": {</v>
      </c>
      <c r="M116" s="13" t="str">
        <f t="shared" si="26"/>
        <v>"floods": "&lt;p&gt;Number of people exposed is calculated by the population living in the flood extent area within the manucipality currently triggered. The number of people and the flood extent are derived from the below sources.&lt;/p&gt;&lt;p&gt;&lt;strong&gt;Source link:&lt;/strong&gt;&lt;/p&gt;&lt;ul&gt;&lt;li&gt;Source (Population Data):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href='https://www.ciesin.columbia.edu/data/hrsl/'&gt;https://www.ciesin.columbia.edu/data/hrsl/&lt;/a&gt;&lt;/li&gt;&lt;li&gt;Source Flood Extent: The flood extent maps are generated by the National Operational Assesment of Hazards(NOAH) project.&lt;a target='_blank' href='https://noah.up.edu.ph/'&gt;https://noah.up.edu.ph/&lt;/a&gt;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it.&lt;/li&gt;&lt;/ul&gt;&lt;p&gt;&lt;br&gt;&lt;/p&gt;"</v>
      </c>
      <c r="N116" s="26" t="str">
        <f t="shared" si="27"/>
        <v>}</v>
      </c>
      <c r="O116" s="13" t="str">
        <f t="shared" si="28"/>
        <v>,</v>
      </c>
      <c r="P116" s="13" t="str">
        <f t="shared" si="29"/>
        <v/>
      </c>
      <c r="Q116" s="13" t="str">
        <f t="shared" si="30"/>
        <v/>
      </c>
      <c r="R116" s="13" t="str">
        <f t="shared" si="31"/>
        <v/>
      </c>
      <c r="S116" s="13" t="str">
        <f t="shared" si="32"/>
        <v>"PHL": {"floods": "&lt;p&gt;Number of people exposed is calculated by the population living in the flood extent area within the manucipality currently triggered. The number of people and the flood extent are derived from the below sources.&lt;/p&gt;&lt;p&gt;&lt;strong&gt;Source link:&lt;/strong&gt;&lt;/p&gt;&lt;ul&gt;&lt;li&gt;Source (Population Data):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href='https://www.ciesin.columbia.edu/data/hrsl/'&gt;https://www.ciesin.columbia.edu/data/hrsl/&lt;/a&gt;&lt;/li&gt;&lt;li&gt;Source Flood Extent: The flood extent maps are generated by the National Operational Assesment of Hazards(NOAH) project.&lt;a target='_blank' href='https://noah.up.edu.ph/'&gt;https://noah.up.edu.ph/&lt;/a&gt;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it.&lt;/li&gt;&lt;/ul&gt;&lt;p&gt;&lt;br&gt;&lt;/p&gt;"},</v>
      </c>
    </row>
    <row r="117" spans="1:19" ht="270" customHeight="1" x14ac:dyDescent="0.55000000000000004">
      <c r="A117" s="9" t="s">
        <v>116</v>
      </c>
      <c r="B117" s="9" t="s">
        <v>6</v>
      </c>
      <c r="C117" s="9" t="s">
        <v>263</v>
      </c>
      <c r="D117" s="9" t="s">
        <v>199</v>
      </c>
      <c r="E117" s="21" t="s">
        <v>275</v>
      </c>
      <c r="F117" s="5"/>
      <c r="G117" s="6" t="s">
        <v>329</v>
      </c>
      <c r="H117" s="19"/>
      <c r="I117" s="14" t="str">
        <f t="shared" si="22"/>
        <v/>
      </c>
      <c r="J117" s="13" t="str">
        <f t="shared" si="23"/>
        <v/>
      </c>
      <c r="K117" s="13" t="str">
        <f t="shared" si="24"/>
        <v/>
      </c>
      <c r="L117" s="25" t="str">
        <f t="shared" si="25"/>
        <v>"SSD": {</v>
      </c>
      <c r="M117" s="13" t="str">
        <f t="shared" si="26"/>
        <v>"floods": "This layer shows the exposed population by number in the triggered areas, It is visualised in shades of purple that are represented in the legend on the bottom left corner of the map when the layer is selected. The number of people exposed reflects the number of people living in the potential flood extent of the triggered selected area.&lt;br&gt;&lt;br&gt;
&lt;strong&gt;Population data source&lt;/strong&gt;: WorldPop (&lt;a target='_blank' href='www.worldpop.org'&gt;www.worldpop.org&lt;/a&gt; - School of Geography and Environmental Science, University of Southampton; Department of Geography and Geosciences, University of Louisville; Departement de Geographie, Universite de Namur) and Center for International Earth Science Information Network (CIESIN), Columbia University (2018).&lt;br&gt;
&lt;strong&gt;Flood extent source&lt;/strong&gt;: The flood extent maps compare six global flood hazard models and one local model. These models are CaMa-UT [Yamazaki D 2011], GLOFRIS [Winsemius H 2013], ECMWF [Pappenberge 2012], JRC [Dottori 2016], SSBN [Sampson 2015], CIMA-UNEP [UNISDR 2015] and local model ATKINS[2012]."</v>
      </c>
      <c r="N117" s="26" t="str">
        <f t="shared" si="27"/>
        <v>}</v>
      </c>
      <c r="O117" s="13" t="str">
        <f t="shared" si="28"/>
        <v>,</v>
      </c>
      <c r="P117" s="13" t="str">
        <f t="shared" si="29"/>
        <v/>
      </c>
      <c r="Q117" s="13" t="str">
        <f t="shared" si="30"/>
        <v/>
      </c>
      <c r="R117" s="13" t="str">
        <f t="shared" si="31"/>
        <v/>
      </c>
      <c r="S117" s="13" t="str">
        <f t="shared" si="32"/>
        <v>"SSD": {"floods": "This layer shows the exposed population by number in the triggered areas, It is visualised in shades of purple that are represented in the legend on the bottom left corner of the map when the layer is selected. The number of people exposed reflects the number of people living in the potential flood extent of the triggered selected area.&lt;br&gt;&lt;br&gt;
&lt;strong&gt;Population data source&lt;/strong&gt;: WorldPop (&lt;a target='_blank' href='www.worldpop.org'&gt;www.worldpop.org&lt;/a&gt; - School of Geography and Environmental Science, University of Southampton; Department of Geography and Geosciences, University of Louisville; Departement de Geographie, Universite de Namur) and Center for International Earth Science Information Network (CIESIN), Columbia University (2018).&lt;br&gt;
&lt;strong&gt;Flood extent source&lt;/strong&gt;: The flood extent maps compare six global flood hazard models and one local model. These models are CaMa-UT [Yamazaki D 2011], GLOFRIS [Winsemius H 2013], ECMWF [Pappenberge 2012], JRC [Dottori 2016], SSBN [Sampson 2015], CIMA-UNEP [UNISDR 2015] and local model ATKINS[2012]."},</v>
      </c>
    </row>
    <row r="118" spans="1:19" ht="86.4" x14ac:dyDescent="0.55000000000000004">
      <c r="A118" s="9" t="s">
        <v>116</v>
      </c>
      <c r="B118" s="9" t="s">
        <v>6</v>
      </c>
      <c r="C118" s="9" t="s">
        <v>7</v>
      </c>
      <c r="D118" s="9" t="s">
        <v>200</v>
      </c>
      <c r="E118" s="21"/>
      <c r="F118" s="5"/>
      <c r="G118" s="6" t="s">
        <v>379</v>
      </c>
      <c r="H118" s="19"/>
      <c r="I118" s="14" t="str">
        <f t="shared" si="22"/>
        <v/>
      </c>
      <c r="J118" s="13" t="str">
        <f t="shared" si="23"/>
        <v/>
      </c>
      <c r="K118" s="13" t="str">
        <f t="shared" si="24"/>
        <v/>
      </c>
      <c r="L118" s="25" t="str">
        <f t="shared" si="25"/>
        <v>"UGA": {</v>
      </c>
      <c r="M118" s="13" t="str">
        <f t="shared" si="26"/>
        <v>"drought": "This layer shows the exposed population. It is visualised in shaed of purple on the map when triggered. the number of people exposed is calculated by the population living within a triggered district. The number of people data is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118" s="26" t="str">
        <f t="shared" si="27"/>
        <v>,</v>
      </c>
      <c r="O118" s="13" t="str">
        <f t="shared" si="28"/>
        <v/>
      </c>
      <c r="P118" s="13" t="str">
        <f t="shared" si="29"/>
        <v/>
      </c>
      <c r="Q118" s="13" t="str">
        <f t="shared" si="30"/>
        <v/>
      </c>
      <c r="R118" s="13" t="str">
        <f t="shared" si="31"/>
        <v/>
      </c>
      <c r="S118" s="13" t="str">
        <f t="shared" si="32"/>
        <v>"UGA": {"drought": "This layer shows the exposed population. It is visualised in shaed of purple on the map when triggered. the number of people exposed is calculated by the population living within a triggered district. The number of people data is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119" spans="1:19" ht="115.2" x14ac:dyDescent="0.55000000000000004">
      <c r="A119" s="9" t="s">
        <v>116</v>
      </c>
      <c r="B119" s="9" t="s">
        <v>6</v>
      </c>
      <c r="C119" s="9" t="s">
        <v>7</v>
      </c>
      <c r="D119" s="9" t="s">
        <v>199</v>
      </c>
      <c r="E119" s="21"/>
      <c r="F119" s="5"/>
      <c r="G119" s="6" t="s">
        <v>279</v>
      </c>
      <c r="H119" s="7">
        <v>44575</v>
      </c>
      <c r="I119" s="14" t="str">
        <f t="shared" si="22"/>
        <v/>
      </c>
      <c r="J119" s="13" t="str">
        <f t="shared" si="23"/>
        <v/>
      </c>
      <c r="K119" s="13" t="str">
        <f t="shared" si="24"/>
        <v/>
      </c>
      <c r="L119" s="25" t="str">
        <f t="shared" si="25"/>
        <v/>
      </c>
      <c r="M119" s="13" t="str">
        <f t="shared" si="26"/>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119" s="26" t="str">
        <f t="shared" si="27"/>
        <v>,</v>
      </c>
      <c r="O119" s="13" t="str">
        <f t="shared" si="28"/>
        <v/>
      </c>
      <c r="P119" s="13" t="str">
        <f t="shared" si="29"/>
        <v/>
      </c>
      <c r="Q119" s="13" t="str">
        <f t="shared" si="30"/>
        <v/>
      </c>
      <c r="R119" s="13" t="str">
        <f t="shared" si="31"/>
        <v/>
      </c>
      <c r="S119" s="13" t="str">
        <f t="shared" si="32"/>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20" spans="1:19" x14ac:dyDescent="0.55000000000000004">
      <c r="A120" s="9" t="s">
        <v>116</v>
      </c>
      <c r="B120" s="9" t="s">
        <v>6</v>
      </c>
      <c r="C120" s="9" t="s">
        <v>7</v>
      </c>
      <c r="D120" s="9" t="s">
        <v>201</v>
      </c>
      <c r="E120" s="21"/>
      <c r="F120" s="5"/>
      <c r="G120" s="6" t="s">
        <v>266</v>
      </c>
      <c r="H120" s="19"/>
      <c r="I120" s="14" t="str">
        <f t="shared" si="22"/>
        <v/>
      </c>
      <c r="J120" s="13" t="str">
        <f t="shared" si="23"/>
        <v/>
      </c>
      <c r="K120" s="13" t="str">
        <f t="shared" si="24"/>
        <v/>
      </c>
      <c r="L120" s="25" t="str">
        <f t="shared" si="25"/>
        <v/>
      </c>
      <c r="M120" s="13" t="str">
        <f t="shared" si="26"/>
        <v>"heavy-rain": "Not currently available"</v>
      </c>
      <c r="N120" s="26" t="str">
        <f t="shared" si="27"/>
        <v>}</v>
      </c>
      <c r="O120" s="13" t="str">
        <f t="shared" si="28"/>
        <v>,</v>
      </c>
      <c r="P120" s="13" t="str">
        <f t="shared" si="29"/>
        <v/>
      </c>
      <c r="Q120" s="13" t="str">
        <f t="shared" si="30"/>
        <v/>
      </c>
      <c r="R120" s="13" t="str">
        <f t="shared" si="31"/>
        <v/>
      </c>
      <c r="S120" s="13" t="str">
        <f t="shared" si="32"/>
        <v>"heavy-rain": "Not currently available"},</v>
      </c>
    </row>
    <row r="121" spans="1:19" ht="72" x14ac:dyDescent="0.55000000000000004">
      <c r="A121" s="9" t="s">
        <v>116</v>
      </c>
      <c r="B121" s="9" t="s">
        <v>6</v>
      </c>
      <c r="C121" s="9" t="s">
        <v>41</v>
      </c>
      <c r="D121" s="9" t="s">
        <v>200</v>
      </c>
      <c r="E121" s="21"/>
      <c r="F121" s="5"/>
      <c r="G121" s="6" t="s">
        <v>325</v>
      </c>
      <c r="H121" s="19"/>
      <c r="I121" s="14" t="str">
        <f t="shared" si="22"/>
        <v/>
      </c>
      <c r="J121" s="13" t="str">
        <f t="shared" si="23"/>
        <v/>
      </c>
      <c r="K121" s="13" t="str">
        <f t="shared" si="24"/>
        <v/>
      </c>
      <c r="L121" s="25" t="str">
        <f t="shared" si="25"/>
        <v>"ZMB": {</v>
      </c>
      <c r="M121" s="13" t="str">
        <f t="shared" si="26"/>
        <v>"drought": "Number of people exposed is calculated by the population living within the districts currently triggered. The number of people data is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121" s="26" t="str">
        <f t="shared" si="27"/>
        <v>,</v>
      </c>
      <c r="O121" s="13" t="str">
        <f t="shared" si="28"/>
        <v/>
      </c>
      <c r="P121" s="13" t="str">
        <f t="shared" si="29"/>
        <v/>
      </c>
      <c r="Q121" s="13" t="str">
        <f t="shared" si="30"/>
        <v/>
      </c>
      <c r="R121" s="13" t="str">
        <f t="shared" si="31"/>
        <v/>
      </c>
      <c r="S121" s="13" t="str">
        <f t="shared" si="32"/>
        <v>"ZMB": {"drought": "Number of people exposed is calculated by the population living within the districts currently triggered. The number of people data is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122" spans="1:19" ht="115.2" x14ac:dyDescent="0.55000000000000004">
      <c r="A122" s="9" t="s">
        <v>116</v>
      </c>
      <c r="B122" s="9" t="s">
        <v>6</v>
      </c>
      <c r="C122" s="9" t="s">
        <v>41</v>
      </c>
      <c r="D122" s="9" t="s">
        <v>199</v>
      </c>
      <c r="E122" s="21"/>
      <c r="F122" s="5"/>
      <c r="G122" s="6" t="s">
        <v>279</v>
      </c>
      <c r="H122" s="19"/>
      <c r="I122" s="14" t="str">
        <f t="shared" si="22"/>
        <v/>
      </c>
      <c r="J122" s="13" t="str">
        <f t="shared" si="23"/>
        <v/>
      </c>
      <c r="K122" s="13" t="str">
        <f t="shared" si="24"/>
        <v/>
      </c>
      <c r="L122" s="25" t="str">
        <f t="shared" si="25"/>
        <v/>
      </c>
      <c r="M122" s="13" t="str">
        <f t="shared" si="26"/>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122" s="26" t="str">
        <f t="shared" si="27"/>
        <v>}</v>
      </c>
      <c r="O122" s="13" t="str">
        <f t="shared" si="28"/>
        <v>,</v>
      </c>
      <c r="P122" s="13" t="str">
        <f t="shared" si="29"/>
        <v/>
      </c>
      <c r="Q122" s="13" t="str">
        <f t="shared" si="30"/>
        <v/>
      </c>
      <c r="R122" s="13" t="str">
        <f t="shared" si="31"/>
        <v/>
      </c>
      <c r="S122" s="13" t="str">
        <f t="shared" si="32"/>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23" spans="1:19" ht="302.39999999999998" x14ac:dyDescent="0.55000000000000004">
      <c r="A123" s="9" t="s">
        <v>116</v>
      </c>
      <c r="B123" s="9" t="s">
        <v>6</v>
      </c>
      <c r="C123" s="9" t="s">
        <v>9</v>
      </c>
      <c r="D123" s="9" t="s">
        <v>200</v>
      </c>
      <c r="E123" s="21" t="s">
        <v>145</v>
      </c>
      <c r="F123" s="23">
        <v>44614</v>
      </c>
      <c r="G123" s="6" t="s">
        <v>280</v>
      </c>
      <c r="H123" s="7">
        <v>44614</v>
      </c>
      <c r="I123" s="14" t="str">
        <f t="shared" si="22"/>
        <v/>
      </c>
      <c r="J123" s="13" t="str">
        <f t="shared" si="23"/>
        <v/>
      </c>
      <c r="K123" s="13" t="str">
        <f t="shared" si="24"/>
        <v/>
      </c>
      <c r="L123" s="25" t="str">
        <f t="shared" si="25"/>
        <v>"ZWE": {</v>
      </c>
      <c r="M123" s="13" t="str">
        <f t="shared" si="26"/>
        <v>"drought": "&lt;p&gt;Number of people exposed is calculated by the population living in the droughts alert threshold reached area within the district currently triggered. The number of people and the drought extent is derived from the below sources.&lt;/p&gt; &lt;p&gt;Source links:&lt;/p&gt;&lt;ul&gt;&lt;li&gt;Population Data: Worldpop &lt;a target='_blank' href='https://www.worldpop.org/'&gt;https://www.worldpop.org/&lt;/a&gt;&lt;/li&gt;&lt;li&gt;Drought alert threshold reached: ENSO: Seasonal ERSSTv5 (1991-2020 base period) 3-month running average in Ni&amp;ntilde;o 3.4 (5oNorth-5oSouth) (170-120oWest)). &lt;a target='_blank' href='https://www.cpc.ncep.noaa.gov/data/indices/3mth.nino34.91-20.ascii.txt'&gt;https://www.cpc.ncep.noaa.gov/data/indices/3mth.nino34.91-20.ascii.txt&lt;/a&gt; and CHIRPS: Rainfall Estimates from Rain Gauge and Satellite Observations | Climate Hazards Center - UC Santa Barbara (&lt;a target='_blank' href='https://www.chc.ucsb.edu/data/chirps'&gt;https://www.chc.ucsb.edu/data/chirps&lt;/a&gt;)&amp;nbsp;&lt;/li&gt;&lt;li&gt;Crop Yield data: Izumi, Toshichika (2019): Global dataset of historical yields v1.2 and v1.3 aligned version. PANGAEA, &lt;a target='_blank' href='https://doi.org/10.1594/PANGAEA.909132'&gt;https://doi.org/10.1594/PANGAEA.909132&lt;/a&gt;,Supplement to Iizumi, Toshichika; Sakai, T (2020): The global dataset of historical yields for major crops 1981&amp;ndash;2016. Scientific Data, 7(1), &lt;a target='_blank' href='https://doi.org/10.1038/s41597-020-0433-7'&gt;https://doi.org/10.1038/s41597-020-0433-7&lt;/a&gt;&lt;/li&gt;&lt;/ul&gt;&lt;p&gt;&lt;br&gt;&lt;/p&gt;"</v>
      </c>
      <c r="N123" s="26" t="str">
        <f t="shared" si="27"/>
        <v>}</v>
      </c>
      <c r="O123" s="13" t="str">
        <f t="shared" si="28"/>
        <v>}</v>
      </c>
      <c r="P123" s="13" t="str">
        <f t="shared" si="29"/>
        <v>,</v>
      </c>
      <c r="Q123" s="13" t="str">
        <f t="shared" si="30"/>
        <v/>
      </c>
      <c r="R123" s="13" t="str">
        <f t="shared" si="31"/>
        <v/>
      </c>
      <c r="S123" s="13" t="str">
        <f t="shared" si="32"/>
        <v>"ZWE": {"drought": "&lt;p&gt;Number of people exposed is calculated by the population living in the droughts alert threshold reached area within the district currently triggered. The number of people and the drought extent is derived from the below sources.&lt;/p&gt; &lt;p&gt;Source links:&lt;/p&gt;&lt;ul&gt;&lt;li&gt;Population Data: Worldpop &lt;a target='_blank' href='https://www.worldpop.org/'&gt;https://www.worldpop.org/&lt;/a&gt;&lt;/li&gt;&lt;li&gt;Drought alert threshold reached: ENSO: Seasonal ERSSTv5 (1991-2020 base period) 3-month running average in Ni&amp;ntilde;o 3.4 (5oNorth-5oSouth) (170-120oWest)). &lt;a target='_blank' href='https://www.cpc.ncep.noaa.gov/data/indices/3mth.nino34.91-20.ascii.txt'&gt;https://www.cpc.ncep.noaa.gov/data/indices/3mth.nino34.91-20.ascii.txt&lt;/a&gt; and CHIRPS: Rainfall Estimates from Rain Gauge and Satellite Observations | Climate Hazards Center - UC Santa Barbara (&lt;a target='_blank' href='https://www.chc.ucsb.edu/data/chirps'&gt;https://www.chc.ucsb.edu/data/chirps&lt;/a&gt;)&amp;nbsp;&lt;/li&gt;&lt;li&gt;Crop Yield data: Izumi, Toshichika (2019): Global dataset of historical yields v1.2 and v1.3 aligned version. PANGAEA, &lt;a target='_blank' href='https://doi.org/10.1594/PANGAEA.909132'&gt;https://doi.org/10.1594/PANGAEA.909132&lt;/a&gt;,Supplement to Iizumi, Toshichika; Sakai, T (2020): The global dataset of historical yields for major crops 1981&amp;ndash;2016. Scientific Data, 7(1), &lt;a target='_blank' href='https://doi.org/10.1038/s41597-020-0433-7'&gt;https://doi.org/10.1038/s41597-020-0433-7&lt;/a&gt;&lt;/li&gt;&lt;/ul&gt;&lt;p&gt;&lt;br&gt;&lt;/p&gt;"}},</v>
      </c>
    </row>
    <row r="124" spans="1:19" ht="129.6" x14ac:dyDescent="0.55000000000000004">
      <c r="A124" s="9" t="s">
        <v>116</v>
      </c>
      <c r="B124" s="9" t="s">
        <v>10</v>
      </c>
      <c r="C124" s="9" t="s">
        <v>8</v>
      </c>
      <c r="D124" s="9" t="s">
        <v>201</v>
      </c>
      <c r="E124" s="21"/>
      <c r="F124" s="5"/>
      <c r="G124" s="6" t="s">
        <v>330</v>
      </c>
      <c r="H124" s="7">
        <v>44575</v>
      </c>
      <c r="I124" s="14" t="str">
        <f t="shared" si="22"/>
        <v/>
      </c>
      <c r="J124" s="13" t="str">
        <f t="shared" si="23"/>
        <v/>
      </c>
      <c r="K124" s="13" t="str">
        <f t="shared" si="24"/>
        <v>"population_affected_percentage": {</v>
      </c>
      <c r="L124" s="25" t="str">
        <f t="shared" si="25"/>
        <v>"EGY": {</v>
      </c>
      <c r="M124" s="13" t="str">
        <f t="shared" si="26"/>
        <v>"heavy-rain": "Percentage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/&gt;Source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v>
      </c>
      <c r="N124" s="26" t="str">
        <f t="shared" si="27"/>
        <v>}</v>
      </c>
      <c r="O124" s="13" t="str">
        <f t="shared" si="28"/>
        <v>,</v>
      </c>
      <c r="P124" s="13" t="str">
        <f t="shared" si="29"/>
        <v/>
      </c>
      <c r="Q124" s="13" t="str">
        <f t="shared" si="30"/>
        <v/>
      </c>
      <c r="R124" s="13" t="str">
        <f t="shared" si="31"/>
        <v/>
      </c>
      <c r="S124" s="13" t="str">
        <f t="shared" si="32"/>
        <v>"population_affected_percentage": {"EGY": {"heavy-rain": "Percentage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/&gt;Source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v>
      </c>
    </row>
    <row r="125" spans="1:19" ht="72" x14ac:dyDescent="0.55000000000000004">
      <c r="A125" s="9" t="s">
        <v>116</v>
      </c>
      <c r="B125" s="9" t="s">
        <v>10</v>
      </c>
      <c r="C125" s="9" t="s">
        <v>19</v>
      </c>
      <c r="D125" s="9" t="s">
        <v>200</v>
      </c>
      <c r="E125" s="21"/>
      <c r="F125" s="5"/>
      <c r="G125" s="6" t="s">
        <v>331</v>
      </c>
      <c r="H125" s="7">
        <v>44737</v>
      </c>
      <c r="I125" s="14" t="str">
        <f t="shared" si="22"/>
        <v/>
      </c>
      <c r="J125" s="13" t="str">
        <f t="shared" si="23"/>
        <v/>
      </c>
      <c r="K125" s="13" t="str">
        <f t="shared" si="24"/>
        <v/>
      </c>
      <c r="L125" s="25" t="str">
        <f t="shared" si="25"/>
        <v>"ETH": {</v>
      </c>
      <c r="M125" s="13" t="str">
        <f t="shared" si="26"/>
        <v>"drought": "Percentage of people exposed is calculated by the population living in within the districts currently triggered. The number of people was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125" s="26" t="str">
        <f t="shared" si="27"/>
        <v>,</v>
      </c>
      <c r="O125" s="13" t="str">
        <f t="shared" si="28"/>
        <v/>
      </c>
      <c r="P125" s="13" t="str">
        <f t="shared" si="29"/>
        <v/>
      </c>
      <c r="Q125" s="13" t="str">
        <f t="shared" si="30"/>
        <v/>
      </c>
      <c r="R125" s="13" t="str">
        <f t="shared" si="31"/>
        <v/>
      </c>
      <c r="S125" s="13" t="str">
        <f t="shared" si="32"/>
        <v>"ETH": {"drought": "Percentage of people exposed is calculated by the population living in within the districts currently triggered. The number of people was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126" spans="1:19" ht="115.2" x14ac:dyDescent="0.55000000000000004">
      <c r="A126" s="9" t="s">
        <v>116</v>
      </c>
      <c r="B126" s="9" t="s">
        <v>10</v>
      </c>
      <c r="C126" s="9" t="s">
        <v>19</v>
      </c>
      <c r="D126" s="9" t="s">
        <v>199</v>
      </c>
      <c r="E126" s="21"/>
      <c r="F126" s="5"/>
      <c r="G126" s="6" t="s">
        <v>332</v>
      </c>
      <c r="H126" s="19"/>
      <c r="I126" s="14" t="str">
        <f t="shared" si="22"/>
        <v/>
      </c>
      <c r="J126" s="13" t="str">
        <f t="shared" si="23"/>
        <v/>
      </c>
      <c r="K126" s="13" t="str">
        <f t="shared" si="24"/>
        <v/>
      </c>
      <c r="L126" s="25" t="str">
        <f t="shared" si="25"/>
        <v/>
      </c>
      <c r="M126" s="13" t="str">
        <f t="shared" si="26"/>
        <v>"floods": "Percentage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126" s="26" t="str">
        <f t="shared" si="27"/>
        <v>}</v>
      </c>
      <c r="O126" s="13" t="str">
        <f t="shared" si="28"/>
        <v>,</v>
      </c>
      <c r="P126" s="13" t="str">
        <f t="shared" si="29"/>
        <v/>
      </c>
      <c r="Q126" s="13" t="str">
        <f t="shared" si="30"/>
        <v/>
      </c>
      <c r="R126" s="13" t="str">
        <f t="shared" si="31"/>
        <v/>
      </c>
      <c r="S126" s="13" t="str">
        <f t="shared" si="32"/>
        <v>"floods": "Percentage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27" spans="1:19" ht="244.8" x14ac:dyDescent="0.55000000000000004">
      <c r="A127" s="9" t="s">
        <v>116</v>
      </c>
      <c r="B127" s="9" t="s">
        <v>10</v>
      </c>
      <c r="C127" s="9" t="s">
        <v>40</v>
      </c>
      <c r="D127" s="9" t="s">
        <v>199</v>
      </c>
      <c r="E127" s="21" t="s">
        <v>215</v>
      </c>
      <c r="F127" s="23">
        <v>44635</v>
      </c>
      <c r="G127" s="6" t="s">
        <v>333</v>
      </c>
      <c r="H127" s="7">
        <v>44635</v>
      </c>
      <c r="I127" s="14" t="str">
        <f t="shared" si="22"/>
        <v/>
      </c>
      <c r="J127" s="13" t="str">
        <f t="shared" si="23"/>
        <v/>
      </c>
      <c r="K127" s="13" t="str">
        <f t="shared" si="24"/>
        <v/>
      </c>
      <c r="L127" s="25" t="str">
        <f t="shared" si="25"/>
        <v>"KEN": {</v>
      </c>
      <c r="M127" s="13" t="str">
        <f t="shared" si="26"/>
        <v>"floods": "&lt;p&gt;The percentage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v>
      </c>
      <c r="N127" s="26" t="str">
        <f t="shared" si="27"/>
        <v>}</v>
      </c>
      <c r="O127" s="13" t="str">
        <f t="shared" si="28"/>
        <v>,</v>
      </c>
      <c r="P127" s="13" t="str">
        <f t="shared" si="29"/>
        <v/>
      </c>
      <c r="Q127" s="13" t="str">
        <f t="shared" si="30"/>
        <v/>
      </c>
      <c r="R127" s="13" t="str">
        <f t="shared" si="31"/>
        <v/>
      </c>
      <c r="S127" s="13" t="str">
        <f t="shared" si="32"/>
        <v>"KEN": {"floods": "&lt;p&gt;The percentage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v>
      </c>
    </row>
    <row r="128" spans="1:19" ht="158.4" x14ac:dyDescent="0.55000000000000004">
      <c r="A128" s="9" t="s">
        <v>116</v>
      </c>
      <c r="B128" s="9" t="s">
        <v>10</v>
      </c>
      <c r="C128" s="9" t="s">
        <v>245</v>
      </c>
      <c r="D128" s="9" t="s">
        <v>199</v>
      </c>
      <c r="E128" s="21"/>
      <c r="F128" s="5"/>
      <c r="G128" s="6" t="s">
        <v>334</v>
      </c>
      <c r="H128" s="7">
        <v>44798</v>
      </c>
      <c r="I128" s="14" t="str">
        <f t="shared" si="22"/>
        <v/>
      </c>
      <c r="J128" s="13" t="str">
        <f t="shared" si="23"/>
        <v/>
      </c>
      <c r="K128" s="13" t="str">
        <f t="shared" si="24"/>
        <v/>
      </c>
      <c r="L128" s="25" t="str">
        <f t="shared" si="25"/>
        <v>"MWI": {</v>
      </c>
      <c r="M128" s="13" t="str">
        <f t="shared" si="26"/>
        <v>"floods": "&lt;p&gt;The percentage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peanutButter: An R package to produce rapid-response gridded population estimates from building footprints, version 1.0.0 version 1.0.0. Accessed 15-08-2022. WorldPop, University of Southampton. 2021. &amp;nbsp;&lt;a target='_blank' href='https://apps.worldpop.org/peanutButter/'&gt;https://apps.worldpop.org/peanutButter/&lt;/a&gt;&lt;/li&gt;
    &lt;li&gt;Source (Flood Extent): Flood hazard map of the World - 10-year return period. European Commission, Joint Research Centre (JRC). 2016. &lt;a target='_blank' href='https://data.jrc.ec.europa.eu/dataset/jrc-floods-floodmapgl_rp10y-tif'&gt;Flood hazard map of the World - 10-year return period - European Commission (europa.eu)&lt;/a&gt;.&lt;/li&gt;
&lt;/ul&gt;"</v>
      </c>
      <c r="N128" s="26" t="str">
        <f t="shared" si="27"/>
        <v>}</v>
      </c>
      <c r="O128" s="13" t="str">
        <f t="shared" si="28"/>
        <v>,</v>
      </c>
      <c r="P128" s="13" t="str">
        <f t="shared" si="29"/>
        <v/>
      </c>
      <c r="Q128" s="13" t="str">
        <f t="shared" si="30"/>
        <v/>
      </c>
      <c r="R128" s="13" t="str">
        <f t="shared" si="31"/>
        <v/>
      </c>
      <c r="S128" s="13" t="str">
        <f t="shared" si="32"/>
        <v>"MWI": {"floods": "&lt;p&gt;The percentage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peanutButter: An R package to produce rapid-response gridded population estimates from building footprints, version 1.0.0 version 1.0.0. Accessed 15-08-2022. WorldPop, University of Southampton. 2021. &amp;nbsp;&lt;a target='_blank' href='https://apps.worldpop.org/peanutButter/'&gt;https://apps.worldpop.org/peanutButter/&lt;/a&gt;&lt;/li&gt;
    &lt;li&gt;Source (Flood Extent): Flood hazard map of the World - 10-year return period. European Commission, Joint Research Centre (JRC). 2016. &lt;a target='_blank' href='https://data.jrc.ec.europa.eu/dataset/jrc-floods-floodmapgl_rp10y-tif'&gt;Flood hazard map of the World - 10-year return period - European Commission (europa.eu)&lt;/a&gt;.&lt;/li&gt;
&lt;/ul&gt;"},</v>
      </c>
    </row>
    <row r="129" spans="1:19" ht="216" x14ac:dyDescent="0.55000000000000004">
      <c r="A129" s="9" t="s">
        <v>116</v>
      </c>
      <c r="B129" s="9" t="s">
        <v>10</v>
      </c>
      <c r="C129" s="9" t="s">
        <v>18</v>
      </c>
      <c r="D129" s="9" t="s">
        <v>199</v>
      </c>
      <c r="E129" s="21"/>
      <c r="F129" s="5"/>
      <c r="G129" s="6" t="s">
        <v>335</v>
      </c>
      <c r="H129" s="7">
        <v>44663</v>
      </c>
      <c r="I129" s="14" t="str">
        <f t="shared" si="22"/>
        <v/>
      </c>
      <c r="J129" s="13" t="str">
        <f t="shared" si="23"/>
        <v/>
      </c>
      <c r="K129" s="13" t="str">
        <f t="shared" si="24"/>
        <v/>
      </c>
      <c r="L129" s="25" t="str">
        <f t="shared" si="25"/>
        <v>"PHL": {</v>
      </c>
      <c r="M129" s="13" t="str">
        <f t="shared" si="26"/>
        <v>"floods": "&lt;p&gt;The percentage of people exposed is calculated by the population living in the flood extent area within the manucipality currently triggered. The number of people and the flood extent are derived from the below sources.&lt;/p&gt;
&lt;p&gt;&lt;strong&gt;Source link:&lt;/strong&gt;&lt;/p&gt;&lt;ul&gt;&lt;li&gt;Source (Population Data):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href='https://www.ciesin.columbia.edu/data/hrsl/'&gt;https://www.ciesin.columbia.edu/data/hrsl/&lt;/a&gt;&lt;/li&gt;&lt;li&gt;Source Flood Extent: The flood extent maps are generated by the National Operational Assesment of Hazards(NOAH) project.&lt;a target='_blank' href='https://noah.up.edu.ph/'&gt;https://noah.up.edu.ph/&lt;/a&gt;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it.&lt;/li&gt;&lt;/ul&gt;&lt;p&gt;&lt;br&gt;&lt;/p&gt;"</v>
      </c>
      <c r="N129" s="26" t="str">
        <f t="shared" si="27"/>
        <v>}</v>
      </c>
      <c r="O129" s="13" t="str">
        <f t="shared" si="28"/>
        <v>,</v>
      </c>
      <c r="P129" s="13" t="str">
        <f t="shared" si="29"/>
        <v/>
      </c>
      <c r="Q129" s="13" t="str">
        <f t="shared" si="30"/>
        <v/>
      </c>
      <c r="R129" s="13" t="str">
        <f t="shared" si="31"/>
        <v/>
      </c>
      <c r="S129" s="13" t="str">
        <f t="shared" si="32"/>
        <v>"PHL": {"floods": "&lt;p&gt;The percentage of people exposed is calculated by the population living in the flood extent area within the manucipality currently triggered. The number of people and the flood extent are derived from the below sources.&lt;/p&gt;
&lt;p&gt;&lt;strong&gt;Source link:&lt;/strong&gt;&lt;/p&gt;&lt;ul&gt;&lt;li&gt;Source (Population Data):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href='https://www.ciesin.columbia.edu/data/hrsl/'&gt;https://www.ciesin.columbia.edu/data/hrsl/&lt;/a&gt;&lt;/li&gt;&lt;li&gt;Source Flood Extent: The flood extent maps are generated by the National Operational Assesment of Hazards(NOAH) project.&lt;a target='_blank' href='https://noah.up.edu.ph/'&gt;https://noah.up.edu.ph/&lt;/a&gt;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it.&lt;/li&gt;&lt;/ul&gt;&lt;p&gt;&lt;br&gt;&lt;/p&gt;"},</v>
      </c>
    </row>
    <row r="130" spans="1:19" ht="244.8" x14ac:dyDescent="0.55000000000000004">
      <c r="A130" s="9" t="s">
        <v>116</v>
      </c>
      <c r="B130" s="9" t="s">
        <v>10</v>
      </c>
      <c r="C130" s="9" t="s">
        <v>263</v>
      </c>
      <c r="D130" s="9" t="s">
        <v>199</v>
      </c>
      <c r="E130" s="21" t="s">
        <v>276</v>
      </c>
      <c r="F130" s="5"/>
      <c r="G130" s="6" t="s">
        <v>336</v>
      </c>
      <c r="H130" s="19"/>
      <c r="I130" s="14" t="str">
        <f t="shared" si="22"/>
        <v/>
      </c>
      <c r="J130" s="13" t="str">
        <f t="shared" si="23"/>
        <v/>
      </c>
      <c r="K130" s="13" t="str">
        <f t="shared" si="24"/>
        <v/>
      </c>
      <c r="L130" s="25" t="str">
        <f t="shared" si="25"/>
        <v>"SSD": {</v>
      </c>
      <c r="M130" s="13" t="str">
        <f t="shared" si="26"/>
        <v>"floods": "This layer shows the exposed population by percentage in the triggered areas, It is visualised in shades of purple that are represented in the legend on the bottom left corner of the map when the layer is selected. The percentage of people exposed is the proportion of the exposed population  In the triggered area out of the total population of the triggered area.&lt;br&gt;&lt;br&gt;
&lt;strong&gt;Population data source&lt;/strong&gt;: WorldPop (&lt;a target='_blank' href='www.worldpop.org'&gt;www.worldpop.org&lt;/a&gt; - School of Geography and Environmental Science, University of Southampton; Department of Geography and Geosciences, University of Louisville; Departement de Geographie, Universite de Namur) and Center for International Earth Science Information Network (CIESIN), Columbia University (2018).&lt;br&gt;
&lt;strong&gt;Flood extent source&lt;/strong&gt;: The flood extent maps compare six global flood hazard models and one local model. These models are CaMa-UT [Yamazaki D 2011], GLOFRIS [Winsemius H 2013], ECMWF [Pappenberge 2012], JRC [Dottori 2016], SSBN [Sampson 2015], CIMA-UNEP [UNISDR 2015] and local model ATKINS[2012]."</v>
      </c>
      <c r="N130" s="26" t="str">
        <f t="shared" si="27"/>
        <v>}</v>
      </c>
      <c r="O130" s="13" t="str">
        <f t="shared" si="28"/>
        <v>,</v>
      </c>
      <c r="P130" s="13" t="str">
        <f t="shared" si="29"/>
        <v/>
      </c>
      <c r="Q130" s="13" t="str">
        <f t="shared" si="30"/>
        <v/>
      </c>
      <c r="R130" s="13" t="str">
        <f t="shared" si="31"/>
        <v/>
      </c>
      <c r="S130" s="13" t="str">
        <f t="shared" si="32"/>
        <v>"SSD": {"floods": "This layer shows the exposed population by percentage in the triggered areas, It is visualised in shades of purple that are represented in the legend on the bottom left corner of the map when the layer is selected. The percentage of people exposed is the proportion of the exposed population  In the triggered area out of the total population of the triggered area.&lt;br&gt;&lt;br&gt;
&lt;strong&gt;Population data source&lt;/strong&gt;: WorldPop (&lt;a target='_blank' href='www.worldpop.org'&gt;www.worldpop.org&lt;/a&gt; - School of Geography and Environmental Science, University of Southampton; Department of Geography and Geosciences, University of Louisville; Departement de Geographie, Universite de Namur) and Center for International Earth Science Information Network (CIESIN), Columbia University (2018).&lt;br&gt;
&lt;strong&gt;Flood extent source&lt;/strong&gt;: The flood extent maps compare six global flood hazard models and one local model. These models are CaMa-UT [Yamazaki D 2011], GLOFRIS [Winsemius H 2013], ECMWF [Pappenberge 2012], JRC [Dottori 2016], SSBN [Sampson 2015], CIMA-UNEP [UNISDR 2015] and local model ATKINS[2012]."},</v>
      </c>
    </row>
    <row r="131" spans="1:19" ht="115.2" x14ac:dyDescent="0.55000000000000004">
      <c r="A131" s="9" t="s">
        <v>116</v>
      </c>
      <c r="B131" s="9" t="s">
        <v>10</v>
      </c>
      <c r="C131" s="9" t="s">
        <v>7</v>
      </c>
      <c r="D131" s="9" t="s">
        <v>199</v>
      </c>
      <c r="E131" s="21"/>
      <c r="F131" s="5"/>
      <c r="G131" s="6" t="s">
        <v>332</v>
      </c>
      <c r="H131" s="7">
        <v>44575</v>
      </c>
      <c r="I131" s="14" t="str">
        <f t="shared" ref="I131:I194" si="33">IF(A130="section","{","")</f>
        <v/>
      </c>
      <c r="J131" s="13" t="str">
        <f t="shared" ref="J131:J194" si="34">IF(A131=A130,"",""""&amp;A131&amp;""": {")</f>
        <v/>
      </c>
      <c r="K131" s="13" t="str">
        <f t="shared" ref="K131:K194" si="35">IF(B131=B130,"",""""&amp;B131&amp;""": {")</f>
        <v/>
      </c>
      <c r="L131" s="25" t="str">
        <f t="shared" ref="L131:L194" si="36">IF(AND(B131=B130,C131=C130),"",""""&amp;C131&amp;""": {")</f>
        <v>"UGA": {</v>
      </c>
      <c r="M131" s="13" t="str">
        <f t="shared" ref="M131:M194" si="37">""""&amp;D131&amp;""": """&amp;SUBSTITUTE(G131,"""","'")&amp;""""</f>
        <v>"floods": "Percentage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131" s="26" t="str">
        <f t="shared" ref="N131:N194" si="38">IF(AND(B132=B131,C132=C131),",","}")</f>
        <v>}</v>
      </c>
      <c r="O131" s="13" t="str">
        <f t="shared" ref="O131:O194" si="39">IF(NOT(B131=B132),"}",IF(C131=C132,"",","))</f>
        <v>,</v>
      </c>
      <c r="P131" s="13" t="str">
        <f t="shared" ref="P131:P194" si="40">IF(B131=B132,"",IF(A131=A132,",",""))</f>
        <v/>
      </c>
      <c r="Q131" s="13" t="str">
        <f t="shared" ref="Q131:Q194" si="41">IF(A132=A131,"",IF(A132="","}","},"))</f>
        <v/>
      </c>
      <c r="R131" s="13" t="str">
        <f t="shared" ref="R131:R194" si="42">IF(A132="","}","")</f>
        <v/>
      </c>
      <c r="S131" s="13" t="str">
        <f t="shared" ref="S131:S194" si="43">IF(A131="","",I131&amp;J131&amp;K131&amp;L131&amp;M131&amp;N131&amp;O131&amp;P131&amp;Q131&amp;R131)</f>
        <v>"UGA": {"floods": "Percentage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32" spans="1:19" ht="115.2" x14ac:dyDescent="0.55000000000000004">
      <c r="A132" s="9" t="s">
        <v>116</v>
      </c>
      <c r="B132" s="9" t="s">
        <v>10</v>
      </c>
      <c r="C132" s="9" t="s">
        <v>41</v>
      </c>
      <c r="D132" s="9" t="s">
        <v>199</v>
      </c>
      <c r="E132" s="21"/>
      <c r="F132" s="5"/>
      <c r="G132" s="6" t="s">
        <v>332</v>
      </c>
      <c r="H132" s="19"/>
      <c r="I132" s="14" t="str">
        <f t="shared" si="33"/>
        <v/>
      </c>
      <c r="J132" s="13" t="str">
        <f t="shared" si="34"/>
        <v/>
      </c>
      <c r="K132" s="13" t="str">
        <f t="shared" si="35"/>
        <v/>
      </c>
      <c r="L132" s="25" t="str">
        <f t="shared" si="36"/>
        <v>"ZMB": {</v>
      </c>
      <c r="M132" s="13" t="str">
        <f t="shared" si="37"/>
        <v>"floods": "Percentage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132" s="26" t="str">
        <f t="shared" si="38"/>
        <v>}</v>
      </c>
      <c r="O132" s="13" t="str">
        <f t="shared" si="39"/>
        <v>}</v>
      </c>
      <c r="P132" s="13" t="str">
        <f t="shared" si="40"/>
        <v>,</v>
      </c>
      <c r="Q132" s="13" t="str">
        <f t="shared" si="41"/>
        <v/>
      </c>
      <c r="R132" s="13" t="str">
        <f t="shared" si="42"/>
        <v/>
      </c>
      <c r="S132" s="13" t="str">
        <f t="shared" si="43"/>
        <v>"ZMB": {"floods": "Percentage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33" spans="1:19" ht="43.2" x14ac:dyDescent="0.55000000000000004">
      <c r="A133" s="9" t="s">
        <v>116</v>
      </c>
      <c r="B133" s="9" t="s">
        <v>15</v>
      </c>
      <c r="C133" s="9" t="s">
        <v>18</v>
      </c>
      <c r="D133" s="9" t="s">
        <v>204</v>
      </c>
      <c r="E133" s="21"/>
      <c r="F133" s="5"/>
      <c r="G133" s="6" t="s">
        <v>337</v>
      </c>
      <c r="H133" s="7">
        <v>44575</v>
      </c>
      <c r="I133" s="14" t="str">
        <f t="shared" si="33"/>
        <v/>
      </c>
      <c r="J133" s="13" t="str">
        <f t="shared" si="34"/>
        <v/>
      </c>
      <c r="K133" s="13" t="str">
        <f t="shared" si="35"/>
        <v>"population_over65": {</v>
      </c>
      <c r="L133" s="25" t="str">
        <f t="shared" si="36"/>
        <v>"PHL": {</v>
      </c>
      <c r="M133" s="13" t="str">
        <f t="shared" si="37"/>
        <v>"dengue": "Percentage of people over 65 years of age. &lt;br /&gt;&lt;br /&gt;Source demographic data: &lt;a target='_blank' href='https://data.humdata.org/dataset/philippines-pre-disaster-indicators'&gt;https://data.humdata.org/dataset/philippines-pre-disaster-indicators/&lt;/a&gt;"</v>
      </c>
      <c r="N133" s="26" t="str">
        <f t="shared" si="38"/>
        <v>}</v>
      </c>
      <c r="O133" s="13" t="str">
        <f t="shared" si="39"/>
        <v>,</v>
      </c>
      <c r="P133" s="13" t="str">
        <f t="shared" si="40"/>
        <v/>
      </c>
      <c r="Q133" s="13" t="str">
        <f t="shared" si="41"/>
        <v/>
      </c>
      <c r="R133" s="13" t="str">
        <f t="shared" si="42"/>
        <v/>
      </c>
      <c r="S133" s="13" t="str">
        <f t="shared" si="43"/>
        <v>"population_over65": {"PHL": {"dengue": "Percentage of people over 65 years of age. &lt;br /&gt;&lt;br /&gt;Source demographic data: &lt;a target='_blank' href='https://data.humdata.org/dataset/philippines-pre-disaster-indicators'&gt;https://data.humdata.org/dataset/philippines-pre-disaster-indicators/&lt;/a&gt;"},</v>
      </c>
    </row>
    <row r="134" spans="1:19" ht="43.2" x14ac:dyDescent="0.55000000000000004">
      <c r="A134" s="9" t="s">
        <v>116</v>
      </c>
      <c r="B134" s="9" t="s">
        <v>15</v>
      </c>
      <c r="C134" s="9" t="s">
        <v>7</v>
      </c>
      <c r="D134" s="9" t="s">
        <v>199</v>
      </c>
      <c r="E134" s="21"/>
      <c r="F134" s="5"/>
      <c r="G134" s="6" t="s">
        <v>338</v>
      </c>
      <c r="H134" s="7">
        <v>44575</v>
      </c>
      <c r="I134" s="14" t="str">
        <f t="shared" si="33"/>
        <v/>
      </c>
      <c r="J134" s="13" t="str">
        <f t="shared" si="34"/>
        <v/>
      </c>
      <c r="K134" s="13" t="str">
        <f t="shared" si="35"/>
        <v/>
      </c>
      <c r="L134" s="25" t="str">
        <f t="shared" si="36"/>
        <v>"UGA": {</v>
      </c>
      <c r="M134" s="13" t="str">
        <f t="shared" si="37"/>
        <v>"floods": "Percentage of people over 65 years old.&lt;br /&gt;&lt;br /&gt;Source Data: &lt;a target='_blank' href='https://unstats.un.org/unsd/demographic/sources/census/wphc/Uganda/UGA-2016-05-23.pdf'&gt;https://unstats.un.org/unsd/demographic/sources/census/wphc/Uganda/UGA-2016-05-23.pdf.&lt;/a&gt; Year: 2014."</v>
      </c>
      <c r="N134" s="26" t="str">
        <f t="shared" si="38"/>
        <v>}</v>
      </c>
      <c r="O134" s="13" t="str">
        <f t="shared" si="39"/>
        <v>}</v>
      </c>
      <c r="P134" s="13" t="str">
        <f t="shared" si="40"/>
        <v>,</v>
      </c>
      <c r="Q134" s="13" t="str">
        <f t="shared" si="41"/>
        <v/>
      </c>
      <c r="R134" s="13" t="str">
        <f t="shared" si="42"/>
        <v/>
      </c>
      <c r="S134" s="13" t="str">
        <f t="shared" si="43"/>
        <v>"UGA": {"floods": "Percentage of people over 65 years old.&lt;br /&gt;&lt;br /&gt;Source Data: &lt;a target='_blank' href='https://unstats.un.org/unsd/demographic/sources/census/wphc/Uganda/UGA-2016-05-23.pdf'&gt;https://unstats.un.org/unsd/demographic/sources/census/wphc/Uganda/UGA-2016-05-23.pdf.&lt;/a&gt; Year: 2014."}},</v>
      </c>
    </row>
    <row r="135" spans="1:19" ht="57.6" x14ac:dyDescent="0.55000000000000004">
      <c r="A135" s="9" t="s">
        <v>116</v>
      </c>
      <c r="B135" s="9" t="s">
        <v>27</v>
      </c>
      <c r="C135" s="9" t="s">
        <v>19</v>
      </c>
      <c r="D135" s="9" t="s">
        <v>200</v>
      </c>
      <c r="E135" s="21"/>
      <c r="F135" s="5"/>
      <c r="G135" s="6" t="s">
        <v>339</v>
      </c>
      <c r="H135" s="7">
        <v>44737</v>
      </c>
      <c r="I135" s="14" t="str">
        <f t="shared" si="33"/>
        <v/>
      </c>
      <c r="J135" s="13" t="str">
        <f t="shared" si="34"/>
        <v/>
      </c>
      <c r="K135" s="13" t="str">
        <f t="shared" si="35"/>
        <v>"population_u5": {</v>
      </c>
      <c r="L135" s="25" t="str">
        <f t="shared" si="36"/>
        <v>"ETH": {</v>
      </c>
      <c r="M135" s="13" t="str">
        <f t="shared" si="37"/>
        <v>"drought": "Under age: vulnerable population group Ethiopia: High Resolution Population Density Maps + Demographic Estimates.&lt;br /&gt;&lt;br /&gt;Source Data: &lt;a target='_blank' href='https://data.humdata.org/dataset/ethiopia-high-resolution-population-density-maps-demographic-estimates'&gt;https://data.humdata.org/dataset/ethiopia-high-resolution-population-density-maps-demographic-estimates&lt;/a&gt;"</v>
      </c>
      <c r="N135" s="26" t="str">
        <f t="shared" si="38"/>
        <v>,</v>
      </c>
      <c r="O135" s="13" t="str">
        <f t="shared" si="39"/>
        <v/>
      </c>
      <c r="P135" s="13" t="str">
        <f t="shared" si="40"/>
        <v/>
      </c>
      <c r="Q135" s="13" t="str">
        <f t="shared" si="41"/>
        <v/>
      </c>
      <c r="R135" s="13" t="str">
        <f t="shared" si="42"/>
        <v/>
      </c>
      <c r="S135" s="13" t="str">
        <f t="shared" si="43"/>
        <v>"population_u5": {"ETH": {"drought": "Under age: vulnerable population group Ethiopia: High Resolution Population Density Maps + Demographic Estimates.&lt;br /&gt;&lt;br /&gt;Source Data: &lt;a target='_blank' href='https://data.humdata.org/dataset/ethiopia-high-resolution-population-density-maps-demographic-estimates'&gt;https://data.humdata.org/dataset/ethiopia-high-resolution-population-density-maps-demographic-estimates&lt;/a&gt;",</v>
      </c>
    </row>
    <row r="136" spans="1:19" ht="57.6" x14ac:dyDescent="0.55000000000000004">
      <c r="A136" s="9" t="s">
        <v>116</v>
      </c>
      <c r="B136" s="9" t="s">
        <v>27</v>
      </c>
      <c r="C136" s="9" t="s">
        <v>19</v>
      </c>
      <c r="D136" s="9" t="s">
        <v>199</v>
      </c>
      <c r="E136" s="21"/>
      <c r="F136" s="5"/>
      <c r="G136" s="6" t="s">
        <v>339</v>
      </c>
      <c r="H136" s="7">
        <v>44575</v>
      </c>
      <c r="I136" s="14" t="str">
        <f t="shared" si="33"/>
        <v/>
      </c>
      <c r="J136" s="13" t="str">
        <f t="shared" si="34"/>
        <v/>
      </c>
      <c r="K136" s="13" t="str">
        <f t="shared" si="35"/>
        <v/>
      </c>
      <c r="L136" s="25" t="str">
        <f t="shared" si="36"/>
        <v/>
      </c>
      <c r="M136" s="13" t="str">
        <f t="shared" si="37"/>
        <v>"floods": "Under age: vulnerable population group Ethiopia: High Resolution Population Density Maps + Demographic Estimates.&lt;br /&gt;&lt;br /&gt;Source Data: &lt;a target='_blank' href='https://data.humdata.org/dataset/ethiopia-high-resolution-population-density-maps-demographic-estimates'&gt;https://data.humdata.org/dataset/ethiopia-high-resolution-population-density-maps-demographic-estimates&lt;/a&gt;"</v>
      </c>
      <c r="N136" s="26" t="str">
        <f t="shared" si="38"/>
        <v>,</v>
      </c>
      <c r="O136" s="13" t="str">
        <f t="shared" si="39"/>
        <v/>
      </c>
      <c r="P136" s="13" t="str">
        <f t="shared" si="40"/>
        <v/>
      </c>
      <c r="Q136" s="13" t="str">
        <f t="shared" si="41"/>
        <v/>
      </c>
      <c r="R136" s="13" t="str">
        <f t="shared" si="42"/>
        <v/>
      </c>
      <c r="S136" s="13" t="str">
        <f t="shared" si="43"/>
        <v>"floods": "Under age: vulnerable population group Ethiopia: High Resolution Population Density Maps + Demographic Estimates.&lt;br /&gt;&lt;br /&gt;Source Data: &lt;a target='_blank' href='https://data.humdata.org/dataset/ethiopia-high-resolution-population-density-maps-demographic-estimates'&gt;https://data.humdata.org/dataset/ethiopia-high-resolution-population-density-maps-demographic-estimates&lt;/a&gt;",</v>
      </c>
    </row>
    <row r="137" spans="1:19" ht="57.6" x14ac:dyDescent="0.55000000000000004">
      <c r="A137" s="9" t="s">
        <v>116</v>
      </c>
      <c r="B137" s="9" t="s">
        <v>27</v>
      </c>
      <c r="C137" s="9" t="s">
        <v>19</v>
      </c>
      <c r="D137" s="9" t="s">
        <v>202</v>
      </c>
      <c r="E137" s="21"/>
      <c r="F137" s="5"/>
      <c r="G137" s="6" t="s">
        <v>339</v>
      </c>
      <c r="H137" s="19"/>
      <c r="I137" s="14" t="str">
        <f t="shared" si="33"/>
        <v/>
      </c>
      <c r="J137" s="13" t="str">
        <f t="shared" si="34"/>
        <v/>
      </c>
      <c r="K137" s="13" t="str">
        <f t="shared" si="35"/>
        <v/>
      </c>
      <c r="L137" s="25" t="str">
        <f t="shared" si="36"/>
        <v/>
      </c>
      <c r="M137" s="13" t="str">
        <f t="shared" si="37"/>
        <v>"malaria": "Under age: vulnerable population group Ethiopia: High Resolution Population Density Maps + Demographic Estimates.&lt;br /&gt;&lt;br /&gt;Source Data: &lt;a target='_blank' href='https://data.humdata.org/dataset/ethiopia-high-resolution-population-density-maps-demographic-estimates'&gt;https://data.humdata.org/dataset/ethiopia-high-resolution-population-density-maps-demographic-estimates&lt;/a&gt;"</v>
      </c>
      <c r="N137" s="26" t="str">
        <f t="shared" si="38"/>
        <v>}</v>
      </c>
      <c r="O137" s="13" t="str">
        <f t="shared" si="39"/>
        <v>}</v>
      </c>
      <c r="P137" s="13" t="str">
        <f t="shared" si="40"/>
        <v>,</v>
      </c>
      <c r="Q137" s="13" t="str">
        <f t="shared" si="41"/>
        <v/>
      </c>
      <c r="R137" s="13" t="str">
        <f t="shared" si="42"/>
        <v/>
      </c>
      <c r="S137" s="13" t="str">
        <f t="shared" si="43"/>
        <v>"malaria": "Under age: vulnerable population group Ethiopia: High Resolution Population Density Maps + Demographic Estimates.&lt;br /&gt;&lt;br /&gt;Source Data: &lt;a target='_blank' href='https://data.humdata.org/dataset/ethiopia-high-resolution-population-density-maps-demographic-estimates'&gt;https://data.humdata.org/dataset/ethiopia-high-resolution-population-density-maps-demographic-estimates&lt;/a&gt;"}},</v>
      </c>
    </row>
    <row r="138" spans="1:19" ht="43.2" x14ac:dyDescent="0.55000000000000004">
      <c r="A138" s="9" t="s">
        <v>116</v>
      </c>
      <c r="B138" s="9" t="s">
        <v>14</v>
      </c>
      <c r="C138" s="9" t="s">
        <v>7</v>
      </c>
      <c r="D138" s="9" t="s">
        <v>199</v>
      </c>
      <c r="E138" s="21"/>
      <c r="F138" s="5"/>
      <c r="G138" s="6" t="s">
        <v>340</v>
      </c>
      <c r="H138" s="7">
        <v>44575</v>
      </c>
      <c r="I138" s="14" t="str">
        <f t="shared" si="33"/>
        <v/>
      </c>
      <c r="J138" s="13" t="str">
        <f t="shared" si="34"/>
        <v/>
      </c>
      <c r="K138" s="13" t="str">
        <f t="shared" si="35"/>
        <v>"population_u8": {</v>
      </c>
      <c r="L138" s="25" t="str">
        <f t="shared" si="36"/>
        <v>"UGA": {</v>
      </c>
      <c r="M138" s="13" t="str">
        <f t="shared" si="37"/>
        <v>"floods": "Percentage of people under 8 years old.&lt;br /&gt;&lt;br /&gt;Source Data: &lt;a target='_blank' href='https://unstats.un.org/unsd/demographic/sources/census/wphc/Uganda/UGA-2016-05-23.pdf'&gt;https://unstats.un.org/unsd/demographic/sources/census/wphc/Uganda/UGA-2016-05-23.pdf.&lt;/a&gt; Year: 2014."</v>
      </c>
      <c r="N138" s="26" t="str">
        <f t="shared" si="38"/>
        <v>}</v>
      </c>
      <c r="O138" s="13" t="str">
        <f t="shared" si="39"/>
        <v>}</v>
      </c>
      <c r="P138" s="13" t="str">
        <f t="shared" si="40"/>
        <v>,</v>
      </c>
      <c r="Q138" s="13" t="str">
        <f t="shared" si="41"/>
        <v/>
      </c>
      <c r="R138" s="13" t="str">
        <f t="shared" si="42"/>
        <v/>
      </c>
      <c r="S138" s="13" t="str">
        <f t="shared" si="43"/>
        <v>"population_u8": {"UGA": {"floods": "Percentage of people under 8 years old.&lt;br /&gt;&lt;br /&gt;Source Data: &lt;a target='_blank' href='https://unstats.un.org/unsd/demographic/sources/census/wphc/Uganda/UGA-2016-05-23.pdf'&gt;https://unstats.un.org/unsd/demographic/sources/census/wphc/Uganda/UGA-2016-05-23.pdf.&lt;/a&gt; Year: 2014."}},</v>
      </c>
    </row>
    <row r="139" spans="1:19" ht="43.2" x14ac:dyDescent="0.55000000000000004">
      <c r="A139" s="9" t="s">
        <v>116</v>
      </c>
      <c r="B139" s="9" t="s">
        <v>30</v>
      </c>
      <c r="C139" s="9" t="s">
        <v>18</v>
      </c>
      <c r="D139" s="9" t="s">
        <v>204</v>
      </c>
      <c r="E139" s="21"/>
      <c r="F139" s="5"/>
      <c r="G139" s="6" t="s">
        <v>341</v>
      </c>
      <c r="H139" s="7">
        <v>44575</v>
      </c>
      <c r="I139" s="14" t="str">
        <f t="shared" si="33"/>
        <v/>
      </c>
      <c r="J139" s="13" t="str">
        <f t="shared" si="34"/>
        <v/>
      </c>
      <c r="K139" s="13" t="str">
        <f t="shared" si="35"/>
        <v>"population_u9": {</v>
      </c>
      <c r="L139" s="25" t="str">
        <f t="shared" si="36"/>
        <v>"PHL": {</v>
      </c>
      <c r="M139" s="13" t="str">
        <f t="shared" si="37"/>
        <v>"dengue": "Percentage of people under 9 years of age. &lt;br /&gt;&lt;br /&gt;Source demographic data: &lt;a target='_blank' href='https://data.humdata.org/dataset/philippines-pre-disaster-indicators'&gt;https://data.humdata.org/dataset/philippines-pre-disaster-indicators/&lt;/a&gt;"</v>
      </c>
      <c r="N139" s="26" t="str">
        <f t="shared" si="38"/>
        <v>}</v>
      </c>
      <c r="O139" s="13" t="str">
        <f t="shared" si="39"/>
        <v>}</v>
      </c>
      <c r="P139" s="13" t="str">
        <f t="shared" si="40"/>
        <v>,</v>
      </c>
      <c r="Q139" s="13" t="str">
        <f t="shared" si="41"/>
        <v/>
      </c>
      <c r="R139" s="13" t="str">
        <f t="shared" si="42"/>
        <v/>
      </c>
      <c r="S139" s="13" t="str">
        <f t="shared" si="43"/>
        <v>"population_u9": {"PHL": {"dengue": "Percentage of people under 9 years of age. &lt;br /&gt;&lt;br /&gt;Source demographic data: &lt;a target='_blank' href='https://data.humdata.org/dataset/philippines-pre-disaster-indicators'&gt;https://data.humdata.org/dataset/philippines-pre-disaster-indicators/&lt;/a&gt;"}},</v>
      </c>
    </row>
    <row r="140" spans="1:19" ht="57.6" x14ac:dyDescent="0.55000000000000004">
      <c r="A140" s="9" t="s">
        <v>116</v>
      </c>
      <c r="B140" s="9" t="s">
        <v>11</v>
      </c>
      <c r="C140" s="9" t="s">
        <v>8</v>
      </c>
      <c r="D140" s="9" t="s">
        <v>201</v>
      </c>
      <c r="E140" s="21"/>
      <c r="F140" s="5"/>
      <c r="G140" s="6" t="s">
        <v>281</v>
      </c>
      <c r="H140" s="19"/>
      <c r="I140" s="14" t="str">
        <f t="shared" si="33"/>
        <v/>
      </c>
      <c r="J140" s="13" t="str">
        <f t="shared" si="34"/>
        <v/>
      </c>
      <c r="K140" s="13" t="str">
        <f t="shared" si="35"/>
        <v>"populationTotal": {</v>
      </c>
      <c r="L140" s="25" t="str">
        <f t="shared" si="36"/>
        <v>"EGY": {</v>
      </c>
      <c r="M140" s="13" t="str">
        <f t="shared" si="37"/>
        <v>"heavy-rain":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140" s="26" t="str">
        <f t="shared" si="38"/>
        <v>}</v>
      </c>
      <c r="O140" s="13" t="str">
        <f t="shared" si="39"/>
        <v>,</v>
      </c>
      <c r="P140" s="13" t="str">
        <f t="shared" si="40"/>
        <v/>
      </c>
      <c r="Q140" s="13" t="str">
        <f t="shared" si="41"/>
        <v/>
      </c>
      <c r="R140" s="13" t="str">
        <f t="shared" si="42"/>
        <v/>
      </c>
      <c r="S140" s="13" t="str">
        <f t="shared" si="43"/>
        <v>"populationTotal": {"EGY": {"heavy-rain":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141" spans="1:19" ht="57.6" x14ac:dyDescent="0.55000000000000004">
      <c r="A141" s="9" t="s">
        <v>116</v>
      </c>
      <c r="B141" s="9" t="s">
        <v>11</v>
      </c>
      <c r="C141" s="9" t="s">
        <v>19</v>
      </c>
      <c r="D141" s="9" t="s">
        <v>200</v>
      </c>
      <c r="E141" s="21"/>
      <c r="F141" s="5"/>
      <c r="G141" s="6" t="s">
        <v>281</v>
      </c>
      <c r="H141" s="7">
        <v>44737</v>
      </c>
      <c r="I141" s="14" t="str">
        <f t="shared" si="33"/>
        <v/>
      </c>
      <c r="J141" s="13" t="str">
        <f t="shared" si="34"/>
        <v/>
      </c>
      <c r="K141" s="13" t="str">
        <f t="shared" si="35"/>
        <v/>
      </c>
      <c r="L141" s="25" t="str">
        <f t="shared" si="36"/>
        <v>"ETH": {</v>
      </c>
      <c r="M141" s="13" t="str">
        <f t="shared" si="37"/>
        <v>"drought":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141" s="26" t="str">
        <f t="shared" si="38"/>
        <v>,</v>
      </c>
      <c r="O141" s="13" t="str">
        <f t="shared" si="39"/>
        <v/>
      </c>
      <c r="P141" s="13" t="str">
        <f t="shared" si="40"/>
        <v/>
      </c>
      <c r="Q141" s="13" t="str">
        <f t="shared" si="41"/>
        <v/>
      </c>
      <c r="R141" s="13" t="str">
        <f t="shared" si="42"/>
        <v/>
      </c>
      <c r="S141" s="13" t="str">
        <f t="shared" si="43"/>
        <v>"ETH": {"drought":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142" spans="1:19" ht="57.6" x14ac:dyDescent="0.55000000000000004">
      <c r="A142" s="9" t="s">
        <v>116</v>
      </c>
      <c r="B142" s="9" t="s">
        <v>11</v>
      </c>
      <c r="C142" s="9" t="s">
        <v>19</v>
      </c>
      <c r="D142" s="9" t="s">
        <v>199</v>
      </c>
      <c r="E142" s="21"/>
      <c r="F142" s="5"/>
      <c r="G142" s="6" t="s">
        <v>281</v>
      </c>
      <c r="H142" s="19"/>
      <c r="I142" s="14" t="str">
        <f t="shared" si="33"/>
        <v/>
      </c>
      <c r="J142" s="13" t="str">
        <f t="shared" si="34"/>
        <v/>
      </c>
      <c r="K142" s="13" t="str">
        <f t="shared" si="35"/>
        <v/>
      </c>
      <c r="L142" s="25" t="str">
        <f t="shared" si="36"/>
        <v/>
      </c>
      <c r="M142" s="13" t="str">
        <f t="shared" si="37"/>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142" s="26" t="str">
        <f t="shared" si="38"/>
        <v>,</v>
      </c>
      <c r="O142" s="13" t="str">
        <f t="shared" si="39"/>
        <v/>
      </c>
      <c r="P142" s="13" t="str">
        <f t="shared" si="40"/>
        <v/>
      </c>
      <c r="Q142" s="13" t="str">
        <f t="shared" si="41"/>
        <v/>
      </c>
      <c r="R142" s="13" t="str">
        <f t="shared" si="42"/>
        <v/>
      </c>
      <c r="S142" s="13" t="str">
        <f t="shared" si="43"/>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143" spans="1:19" ht="57.6" x14ac:dyDescent="0.55000000000000004">
      <c r="A143" s="9" t="s">
        <v>116</v>
      </c>
      <c r="B143" s="9" t="s">
        <v>11</v>
      </c>
      <c r="C143" s="9" t="s">
        <v>19</v>
      </c>
      <c r="D143" s="9" t="s">
        <v>202</v>
      </c>
      <c r="E143" s="21"/>
      <c r="F143" s="5"/>
      <c r="G143" s="6" t="s">
        <v>281</v>
      </c>
      <c r="H143" s="19"/>
      <c r="I143" s="14" t="str">
        <f t="shared" si="33"/>
        <v/>
      </c>
      <c r="J143" s="13" t="str">
        <f t="shared" si="34"/>
        <v/>
      </c>
      <c r="K143" s="13" t="str">
        <f t="shared" si="35"/>
        <v/>
      </c>
      <c r="L143" s="25" t="str">
        <f t="shared" si="36"/>
        <v/>
      </c>
      <c r="M143" s="13" t="str">
        <f t="shared" si="37"/>
        <v>"malaria":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143" s="26" t="str">
        <f t="shared" si="38"/>
        <v>}</v>
      </c>
      <c r="O143" s="13" t="str">
        <f t="shared" si="39"/>
        <v>,</v>
      </c>
      <c r="P143" s="13" t="str">
        <f t="shared" si="40"/>
        <v/>
      </c>
      <c r="Q143" s="13" t="str">
        <f t="shared" si="41"/>
        <v/>
      </c>
      <c r="R143" s="13" t="str">
        <f t="shared" si="42"/>
        <v/>
      </c>
      <c r="S143" s="13" t="str">
        <f t="shared" si="43"/>
        <v>"malaria":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144" spans="1:19" ht="100.8" x14ac:dyDescent="0.55000000000000004">
      <c r="A144" s="9" t="s">
        <v>116</v>
      </c>
      <c r="B144" s="9" t="s">
        <v>11</v>
      </c>
      <c r="C144" s="9" t="s">
        <v>40</v>
      </c>
      <c r="D144" s="9" t="s">
        <v>200</v>
      </c>
      <c r="E144" s="21" t="s">
        <v>205</v>
      </c>
      <c r="F144" s="23">
        <v>44635</v>
      </c>
      <c r="G144" s="6" t="s">
        <v>282</v>
      </c>
      <c r="H144" s="7">
        <v>44635</v>
      </c>
      <c r="I144" s="14" t="str">
        <f t="shared" si="33"/>
        <v/>
      </c>
      <c r="J144" s="13" t="str">
        <f t="shared" si="34"/>
        <v/>
      </c>
      <c r="K144" s="13" t="str">
        <f t="shared" si="35"/>
        <v/>
      </c>
      <c r="L144" s="25" t="str">
        <f t="shared" si="36"/>
        <v>"KEN": {</v>
      </c>
      <c r="M144" s="13" t="str">
        <f t="shared" si="37"/>
        <v>"drought":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href='https://www.ciesin.columbia.edu/data/hrsl/'&gt;https://www.ciesin.columbia.edu/data/hrsl/&lt;/a&gt;&lt;/p&gt;"</v>
      </c>
      <c r="N144" s="26" t="str">
        <f t="shared" si="38"/>
        <v>,</v>
      </c>
      <c r="O144" s="13" t="str">
        <f t="shared" si="39"/>
        <v/>
      </c>
      <c r="P144" s="13" t="str">
        <f t="shared" si="40"/>
        <v/>
      </c>
      <c r="Q144" s="13" t="str">
        <f t="shared" si="41"/>
        <v/>
      </c>
      <c r="R144" s="13" t="str">
        <f t="shared" si="42"/>
        <v/>
      </c>
      <c r="S144" s="13" t="str">
        <f t="shared" si="43"/>
        <v>"KEN": {"drought":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href='https://www.ciesin.columbia.edu/data/hrsl/'&gt;https://www.ciesin.columbia.edu/data/hrsl/&lt;/a&gt;&lt;/p&gt;",</v>
      </c>
    </row>
    <row r="145" spans="1:19" ht="100.8" x14ac:dyDescent="0.55000000000000004">
      <c r="A145" s="9" t="s">
        <v>116</v>
      </c>
      <c r="B145" s="9" t="s">
        <v>11</v>
      </c>
      <c r="C145" s="9" t="s">
        <v>40</v>
      </c>
      <c r="D145" s="9" t="s">
        <v>199</v>
      </c>
      <c r="E145" s="21" t="s">
        <v>205</v>
      </c>
      <c r="F145" s="23">
        <v>44635</v>
      </c>
      <c r="G145" s="6" t="s">
        <v>282</v>
      </c>
      <c r="H145" s="7">
        <v>44635</v>
      </c>
      <c r="I145" s="14" t="str">
        <f t="shared" si="33"/>
        <v/>
      </c>
      <c r="J145" s="13" t="str">
        <f t="shared" si="34"/>
        <v/>
      </c>
      <c r="K145" s="13" t="str">
        <f t="shared" si="35"/>
        <v/>
      </c>
      <c r="L145" s="25" t="str">
        <f t="shared" si="36"/>
        <v/>
      </c>
      <c r="M145" s="13" t="str">
        <f t="shared" si="37"/>
        <v>"floods":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href='https://www.ciesin.columbia.edu/data/hrsl/'&gt;https://www.ciesin.columbia.edu/data/hrsl/&lt;/a&gt;&lt;/p&gt;"</v>
      </c>
      <c r="N145" s="26" t="str">
        <f t="shared" si="38"/>
        <v>}</v>
      </c>
      <c r="O145" s="13" t="str">
        <f t="shared" si="39"/>
        <v>,</v>
      </c>
      <c r="P145" s="13" t="str">
        <f t="shared" si="40"/>
        <v/>
      </c>
      <c r="Q145" s="13" t="str">
        <f t="shared" si="41"/>
        <v/>
      </c>
      <c r="R145" s="13" t="str">
        <f t="shared" si="42"/>
        <v/>
      </c>
      <c r="S145" s="13" t="str">
        <f t="shared" si="43"/>
        <v>"floods":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href='https://www.ciesin.columbia.edu/data/hrsl/'&gt;https://www.ciesin.columbia.edu/data/hrsl/&lt;/a&gt;&lt;/p&gt;"},</v>
      </c>
    </row>
    <row r="146" spans="1:19" ht="57.6" x14ac:dyDescent="0.55000000000000004">
      <c r="A146" s="9" t="s">
        <v>116</v>
      </c>
      <c r="B146" s="9" t="s">
        <v>11</v>
      </c>
      <c r="C146" s="9" t="s">
        <v>245</v>
      </c>
      <c r="D146" s="9" t="s">
        <v>199</v>
      </c>
      <c r="E146" s="21"/>
      <c r="F146" s="5"/>
      <c r="G146" s="6" t="s">
        <v>283</v>
      </c>
      <c r="H146" s="7">
        <v>44798</v>
      </c>
      <c r="I146" s="14" t="str">
        <f t="shared" si="33"/>
        <v/>
      </c>
      <c r="J146" s="13" t="str">
        <f t="shared" si="34"/>
        <v/>
      </c>
      <c r="K146" s="13" t="str">
        <f t="shared" si="35"/>
        <v/>
      </c>
      <c r="L146" s="25" t="str">
        <f t="shared" si="36"/>
        <v>"MWI": {</v>
      </c>
      <c r="M146" s="13" t="str">
        <f t="shared" si="37"/>
        <v>"floods": "&lt;p&gt;Population data aggregated per administrative area.&lt;/p&gt;
&lt;p&gt;&lt;strong&gt;Source link:&lt;/strong&gt; peanutButter: An R package to produce rapid-response gridded population estimates from building footprints, version 1.0.0 version 1.0.0. Accessed 15-08-2022. WorldPop, University of Southampton. 2021. &amp;nbsp;&lt;a target='_blank' href='https://apps.worldpop.org/peanutButter/'&gt;https://apps.worldpop.org/peanutButter/&lt;/a&gt;&lt;/p&gt;"</v>
      </c>
      <c r="N146" s="26" t="str">
        <f t="shared" si="38"/>
        <v>}</v>
      </c>
      <c r="O146" s="13" t="str">
        <f t="shared" si="39"/>
        <v>,</v>
      </c>
      <c r="P146" s="13" t="str">
        <f t="shared" si="40"/>
        <v/>
      </c>
      <c r="Q146" s="13" t="str">
        <f t="shared" si="41"/>
        <v/>
      </c>
      <c r="R146" s="13" t="str">
        <f t="shared" si="42"/>
        <v/>
      </c>
      <c r="S146" s="13" t="str">
        <f t="shared" si="43"/>
        <v>"MWI": {"floods": "&lt;p&gt;Population data aggregated per administrative area.&lt;/p&gt;
&lt;p&gt;&lt;strong&gt;Source link:&lt;/strong&gt; peanutButter: An R package to produce rapid-response gridded population estimates from building footprints, version 1.0.0 version 1.0.0. Accessed 15-08-2022. WorldPop, University of Southampton. 2021. &amp;nbsp;&lt;a target='_blank' href='https://apps.worldpop.org/peanutButter/'&gt;https://apps.worldpop.org/peanutButter/&lt;/a&gt;&lt;/p&gt;"},</v>
      </c>
    </row>
    <row r="147" spans="1:19" ht="57.6" x14ac:dyDescent="0.55000000000000004">
      <c r="A147" s="9" t="s">
        <v>116</v>
      </c>
      <c r="B147" s="9" t="s">
        <v>11</v>
      </c>
      <c r="C147" s="9" t="s">
        <v>18</v>
      </c>
      <c r="D147" s="9" t="s">
        <v>199</v>
      </c>
      <c r="E147" s="21"/>
      <c r="F147" s="5"/>
      <c r="G147" s="6" t="s">
        <v>342</v>
      </c>
      <c r="H147" s="7">
        <v>44659</v>
      </c>
      <c r="I147" s="14" t="str">
        <f t="shared" si="33"/>
        <v/>
      </c>
      <c r="J147" s="13" t="str">
        <f t="shared" si="34"/>
        <v/>
      </c>
      <c r="K147" s="13" t="str">
        <f t="shared" si="35"/>
        <v/>
      </c>
      <c r="L147" s="25" t="str">
        <f t="shared" si="36"/>
        <v>"PHL": {</v>
      </c>
      <c r="M147" s="13" t="str">
        <f t="shared" si="37"/>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147" s="26" t="str">
        <f t="shared" si="38"/>
        <v>}</v>
      </c>
      <c r="O147" s="13" t="str">
        <f t="shared" si="39"/>
        <v>,</v>
      </c>
      <c r="P147" s="13" t="str">
        <f t="shared" si="40"/>
        <v/>
      </c>
      <c r="Q147" s="13" t="str">
        <f t="shared" si="41"/>
        <v/>
      </c>
      <c r="R147" s="13" t="str">
        <f t="shared" si="42"/>
        <v/>
      </c>
      <c r="S147" s="13" t="str">
        <f t="shared" si="43"/>
        <v>"PHL": {"floods":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148" spans="1:19" ht="158.4" x14ac:dyDescent="0.55000000000000004">
      <c r="A148" s="9" t="s">
        <v>116</v>
      </c>
      <c r="B148" s="9" t="s">
        <v>11</v>
      </c>
      <c r="C148" s="9" t="s">
        <v>263</v>
      </c>
      <c r="D148" s="9" t="s">
        <v>199</v>
      </c>
      <c r="E148" s="21" t="s">
        <v>277</v>
      </c>
      <c r="F148" s="5"/>
      <c r="G148" s="6" t="s">
        <v>343</v>
      </c>
      <c r="H148" s="19"/>
      <c r="I148" s="14" t="str">
        <f t="shared" si="33"/>
        <v/>
      </c>
      <c r="J148" s="13" t="str">
        <f t="shared" si="34"/>
        <v/>
      </c>
      <c r="K148" s="13" t="str">
        <f t="shared" si="35"/>
        <v/>
      </c>
      <c r="L148" s="25" t="str">
        <f t="shared" si="36"/>
        <v>"SSD": {</v>
      </c>
      <c r="M148" s="13" t="str">
        <f t="shared" si="37"/>
        <v>"floods": "This layer shows the total population in the triggered areas, It is visualised in shades of purple that are represented in the legend on the bottom left corner of the map when the layer is selected.The population data is aggregated from the administrative areas.&lt;br&gt;&lt;br&gt; &lt;strong&gt;Population data source&lt;/strong&gt;: WorldPop (&lt;a target='_blank' href='www.worldpop.org'&gt;www.worldpop.org&lt;/a&gt; - School of Geography and Environmental Science, University of Southampton; Department of Geography and Geosciences, University of Louisville; Departement de Geographie, Universite de Namur) and Center for International Earth Science Information Network (CIESIN), Columbia University (2018)."</v>
      </c>
      <c r="N148" s="26" t="str">
        <f t="shared" si="38"/>
        <v>}</v>
      </c>
      <c r="O148" s="13" t="str">
        <f t="shared" si="39"/>
        <v>,</v>
      </c>
      <c r="P148" s="13" t="str">
        <f t="shared" si="40"/>
        <v/>
      </c>
      <c r="Q148" s="13" t="str">
        <f t="shared" si="41"/>
        <v/>
      </c>
      <c r="R148" s="13" t="str">
        <f t="shared" si="42"/>
        <v/>
      </c>
      <c r="S148" s="13" t="str">
        <f t="shared" si="43"/>
        <v>"SSD": {"floods": "This layer shows the total population in the triggered areas, It is visualised in shades of purple that are represented in the legend on the bottom left corner of the map when the layer is selected.The population data is aggregated from the administrative areas.&lt;br&gt;&lt;br&gt; &lt;strong&gt;Population data source&lt;/strong&gt;: WorldPop (&lt;a target='_blank' href='www.worldpop.org'&gt;www.worldpop.org&lt;/a&gt; - School of Geography and Environmental Science, University of Southampton; Department of Geography and Geosciences, University of Louisville; Departement de Geographie, Universite de Namur) and Center for International Earth Science Information Network (CIESIN), Columbia University (2018)."},</v>
      </c>
    </row>
    <row r="149" spans="1:19" ht="86.4" x14ac:dyDescent="0.55000000000000004">
      <c r="A149" s="9" t="s">
        <v>116</v>
      </c>
      <c r="B149" s="9" t="s">
        <v>11</v>
      </c>
      <c r="C149" s="9" t="s">
        <v>7</v>
      </c>
      <c r="D149" s="9" t="s">
        <v>200</v>
      </c>
      <c r="E149" s="21"/>
      <c r="F149" s="5"/>
      <c r="G149" s="6" t="s">
        <v>373</v>
      </c>
      <c r="H149" s="7">
        <v>44635</v>
      </c>
      <c r="I149" s="14" t="str">
        <f t="shared" si="33"/>
        <v/>
      </c>
      <c r="J149" s="13" t="str">
        <f t="shared" si="34"/>
        <v/>
      </c>
      <c r="K149" s="13" t="str">
        <f t="shared" si="35"/>
        <v/>
      </c>
      <c r="L149" s="25" t="str">
        <f t="shared" si="36"/>
        <v>"UGA": {</v>
      </c>
      <c r="M149" s="13" t="str">
        <f t="shared" si="37"/>
        <v>"drought": "This layer shows the total population. It is visualised in shades of grey or purple on the map depending on if there's a trigger. &lt;p&gt;The population data is aggregated per administrative area.&lt;/p&gt;
&lt;p&gt;&lt;strong&gt;Population source:&lt;/strong&gt;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href='https://www.ciesin.columbia.edu/data/hrsl/'&gt;https://www.ciesin.columbia.edu/data/hrsl/&lt;/a&gt;&lt;/p&gt;"</v>
      </c>
      <c r="N149" s="26" t="str">
        <f t="shared" si="38"/>
        <v>,</v>
      </c>
      <c r="O149" s="13" t="str">
        <f t="shared" si="39"/>
        <v/>
      </c>
      <c r="P149" s="13" t="str">
        <f t="shared" si="40"/>
        <v/>
      </c>
      <c r="Q149" s="13" t="str">
        <f t="shared" si="41"/>
        <v/>
      </c>
      <c r="R149" s="13" t="str">
        <f t="shared" si="42"/>
        <v/>
      </c>
      <c r="S149" s="13" t="str">
        <f t="shared" si="43"/>
        <v>"UGA": {"drought": "This layer shows the total population. It is visualised in shades of grey or purple on the map depending on if there's a trigger. &lt;p&gt;The population data is aggregated per administrative area.&lt;/p&gt;
&lt;p&gt;&lt;strong&gt;Population source:&lt;/strong&gt;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href='https://www.ciesin.columbia.edu/data/hrsl/'&gt;https://www.ciesin.columbia.edu/data/hrsl/&lt;/a&gt;&lt;/p&gt;",</v>
      </c>
    </row>
    <row r="150" spans="1:19" ht="57.6" x14ac:dyDescent="0.55000000000000004">
      <c r="A150" s="9" t="s">
        <v>116</v>
      </c>
      <c r="B150" s="9" t="s">
        <v>11</v>
      </c>
      <c r="C150" s="9" t="s">
        <v>7</v>
      </c>
      <c r="D150" s="9" t="s">
        <v>199</v>
      </c>
      <c r="E150" s="21"/>
      <c r="F150" s="5"/>
      <c r="G150" s="6" t="s">
        <v>281</v>
      </c>
      <c r="H150" s="7">
        <v>44575</v>
      </c>
      <c r="I150" s="14" t="str">
        <f t="shared" si="33"/>
        <v/>
      </c>
      <c r="J150" s="13" t="str">
        <f t="shared" si="34"/>
        <v/>
      </c>
      <c r="K150" s="13" t="str">
        <f t="shared" si="35"/>
        <v/>
      </c>
      <c r="L150" s="25" t="str">
        <f t="shared" si="36"/>
        <v/>
      </c>
      <c r="M150" s="13" t="str">
        <f t="shared" si="37"/>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150" s="26" t="str">
        <f t="shared" si="38"/>
        <v>,</v>
      </c>
      <c r="O150" s="13" t="str">
        <f t="shared" si="39"/>
        <v/>
      </c>
      <c r="P150" s="13" t="str">
        <f t="shared" si="40"/>
        <v/>
      </c>
      <c r="Q150" s="13" t="str">
        <f t="shared" si="41"/>
        <v/>
      </c>
      <c r="R150" s="13" t="str">
        <f t="shared" si="42"/>
        <v/>
      </c>
      <c r="S150" s="13" t="str">
        <f t="shared" si="43"/>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151" spans="1:19" ht="86.4" x14ac:dyDescent="0.55000000000000004">
      <c r="A151" s="9" t="s">
        <v>116</v>
      </c>
      <c r="B151" s="9" t="s">
        <v>11</v>
      </c>
      <c r="C151" s="9" t="s">
        <v>7</v>
      </c>
      <c r="D151" s="9" t="s">
        <v>201</v>
      </c>
      <c r="E151" s="21"/>
      <c r="F151" s="5"/>
      <c r="G151" s="6" t="s">
        <v>373</v>
      </c>
      <c r="H151" s="19"/>
      <c r="I151" s="14" t="str">
        <f t="shared" si="33"/>
        <v/>
      </c>
      <c r="J151" s="13" t="str">
        <f t="shared" si="34"/>
        <v/>
      </c>
      <c r="K151" s="13" t="str">
        <f t="shared" si="35"/>
        <v/>
      </c>
      <c r="L151" s="25" t="str">
        <f t="shared" si="36"/>
        <v/>
      </c>
      <c r="M151" s="13" t="str">
        <f t="shared" si="37"/>
        <v>"heavy-rain": "This layer shows the total population. It is visualised in shades of grey or purple on the map depending on if there's a trigger. &lt;p&gt;The population data is aggregated per administrative area.&lt;/p&gt;
&lt;p&gt;&lt;strong&gt;Population source:&lt;/strong&gt;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href='https://www.ciesin.columbia.edu/data/hrsl/'&gt;https://www.ciesin.columbia.edu/data/hrsl/&lt;/a&gt;&lt;/p&gt;"</v>
      </c>
      <c r="N151" s="26" t="str">
        <f t="shared" si="38"/>
        <v>}</v>
      </c>
      <c r="O151" s="13" t="str">
        <f t="shared" si="39"/>
        <v>,</v>
      </c>
      <c r="P151" s="13" t="str">
        <f t="shared" si="40"/>
        <v/>
      </c>
      <c r="Q151" s="13" t="str">
        <f t="shared" si="41"/>
        <v/>
      </c>
      <c r="R151" s="13" t="str">
        <f t="shared" si="42"/>
        <v/>
      </c>
      <c r="S151" s="13" t="str">
        <f t="shared" si="43"/>
        <v>"heavy-rain": "This layer shows the total population. It is visualised in shades of grey or purple on the map depending on if there's a trigger. &lt;p&gt;The population data is aggregated per administrative area.&lt;/p&gt;
&lt;p&gt;&lt;strong&gt;Population source:&lt;/strong&gt;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href='https://www.ciesin.columbia.edu/data/hrsl/'&gt;https://www.ciesin.columbia.edu/data/hrsl/&lt;/a&gt;&lt;/p&gt;"},</v>
      </c>
    </row>
    <row r="152" spans="1:19" ht="57.6" x14ac:dyDescent="0.55000000000000004">
      <c r="A152" s="9" t="s">
        <v>116</v>
      </c>
      <c r="B152" s="9" t="s">
        <v>11</v>
      </c>
      <c r="C152" s="9" t="s">
        <v>41</v>
      </c>
      <c r="D152" s="9" t="s">
        <v>200</v>
      </c>
      <c r="E152" s="21"/>
      <c r="F152" s="5"/>
      <c r="G152" s="6" t="s">
        <v>281</v>
      </c>
      <c r="H152" s="19"/>
      <c r="I152" s="14" t="str">
        <f t="shared" si="33"/>
        <v/>
      </c>
      <c r="J152" s="13" t="str">
        <f t="shared" si="34"/>
        <v/>
      </c>
      <c r="K152" s="13" t="str">
        <f t="shared" si="35"/>
        <v/>
      </c>
      <c r="L152" s="25" t="str">
        <f t="shared" si="36"/>
        <v>"ZMB": {</v>
      </c>
      <c r="M152" s="13" t="str">
        <f t="shared" si="37"/>
        <v>"drought":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152" s="26" t="str">
        <f t="shared" si="38"/>
        <v>,</v>
      </c>
      <c r="O152" s="13" t="str">
        <f t="shared" si="39"/>
        <v/>
      </c>
      <c r="P152" s="13" t="str">
        <f t="shared" si="40"/>
        <v/>
      </c>
      <c r="Q152" s="13" t="str">
        <f t="shared" si="41"/>
        <v/>
      </c>
      <c r="R152" s="13" t="str">
        <f t="shared" si="42"/>
        <v/>
      </c>
      <c r="S152" s="13" t="str">
        <f t="shared" si="43"/>
        <v>"ZMB": {"drought":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153" spans="1:19" ht="57.6" x14ac:dyDescent="0.55000000000000004">
      <c r="A153" s="9" t="s">
        <v>116</v>
      </c>
      <c r="B153" s="9" t="s">
        <v>11</v>
      </c>
      <c r="C153" s="9" t="s">
        <v>41</v>
      </c>
      <c r="D153" s="9" t="s">
        <v>199</v>
      </c>
      <c r="E153" s="21"/>
      <c r="F153" s="5"/>
      <c r="G153" s="6" t="s">
        <v>281</v>
      </c>
      <c r="H153" s="19"/>
      <c r="I153" s="14" t="str">
        <f t="shared" si="33"/>
        <v/>
      </c>
      <c r="J153" s="13" t="str">
        <f t="shared" si="34"/>
        <v/>
      </c>
      <c r="K153" s="13" t="str">
        <f t="shared" si="35"/>
        <v/>
      </c>
      <c r="L153" s="25" t="str">
        <f t="shared" si="36"/>
        <v/>
      </c>
      <c r="M153" s="13" t="str">
        <f t="shared" si="37"/>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153" s="26" t="str">
        <f t="shared" si="38"/>
        <v>}</v>
      </c>
      <c r="O153" s="13" t="str">
        <f t="shared" si="39"/>
        <v>,</v>
      </c>
      <c r="P153" s="13" t="str">
        <f t="shared" si="40"/>
        <v/>
      </c>
      <c r="Q153" s="13" t="str">
        <f t="shared" si="41"/>
        <v/>
      </c>
      <c r="R153" s="13" t="str">
        <f t="shared" si="42"/>
        <v/>
      </c>
      <c r="S153" s="13" t="str">
        <f t="shared" si="43"/>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154" spans="1:19" ht="100.8" x14ac:dyDescent="0.55000000000000004">
      <c r="A154" s="9" t="s">
        <v>116</v>
      </c>
      <c r="B154" s="9" t="s">
        <v>11</v>
      </c>
      <c r="C154" s="9" t="s">
        <v>9</v>
      </c>
      <c r="D154" s="9" t="s">
        <v>200</v>
      </c>
      <c r="E154" s="21" t="s">
        <v>146</v>
      </c>
      <c r="F154" s="23">
        <v>44614</v>
      </c>
      <c r="G154" s="6" t="s">
        <v>284</v>
      </c>
      <c r="H154" s="7">
        <v>44575</v>
      </c>
      <c r="I154" s="14" t="str">
        <f t="shared" si="33"/>
        <v/>
      </c>
      <c r="J154" s="13" t="str">
        <f t="shared" si="34"/>
        <v/>
      </c>
      <c r="K154" s="13" t="str">
        <f t="shared" si="35"/>
        <v/>
      </c>
      <c r="L154" s="25" t="str">
        <f t="shared" si="36"/>
        <v>"ZWE": {</v>
      </c>
      <c r="M154" s="13" t="str">
        <f t="shared" si="37"/>
        <v>"drought": "Population data is aggregated per administrative area, from the following original source: Worldpop data:&lt;ul&gt;&lt;li&gt;&lt;a target='_blank' href='https://www.worldpop.org/'&gt;https://www.worldpop.org/&lt;/a&gt;Estimates of total number of people per grid square broken down by gender and age groupings.&lt;/li&gt;&lt;li&gt;Accessed 07-2020 The mapping approach is Pezzulo, C. et al. Sub-national mapping of population pyramids and dependency ratios in Africa and Asia. Sci. Data 4:170089 doi:10.1038/sdata.2017.89 (2017)&lt;/li&gt;&lt;/ul&gt;"</v>
      </c>
      <c r="N154" s="26" t="str">
        <f t="shared" si="38"/>
        <v>}</v>
      </c>
      <c r="O154" s="13" t="str">
        <f t="shared" si="39"/>
        <v>}</v>
      </c>
      <c r="P154" s="13" t="str">
        <f t="shared" si="40"/>
        <v>,</v>
      </c>
      <c r="Q154" s="13" t="str">
        <f t="shared" si="41"/>
        <v/>
      </c>
      <c r="R154" s="13" t="str">
        <f t="shared" si="42"/>
        <v/>
      </c>
      <c r="S154" s="13" t="str">
        <f t="shared" si="43"/>
        <v>"ZWE": {"drought": "Population data is aggregated per administrative area, from the following original source: Worldpop data:&lt;ul&gt;&lt;li&gt;&lt;a target='_blank' href='https://www.worldpop.org/'&gt;https://www.worldpop.org/&lt;/a&gt;Estimates of total number of people per grid square broken down by gender and age groupings.&lt;/li&gt;&lt;li&gt;Accessed 07-2020 The mapping approach is Pezzulo, C. et al. Sub-national mapping of population pyramids and dependency ratios in Africa and Asia. Sci. Data 4:170089 doi:10.1038/sdata.2017.89 (2017)&lt;/li&gt;&lt;/ul&gt;"}},</v>
      </c>
    </row>
    <row r="155" spans="1:19" ht="43.2" x14ac:dyDescent="0.55000000000000004">
      <c r="A155" s="9" t="s">
        <v>116</v>
      </c>
      <c r="B155" s="9" t="s">
        <v>16</v>
      </c>
      <c r="C155" s="9" t="s">
        <v>19</v>
      </c>
      <c r="D155" s="9" t="s">
        <v>202</v>
      </c>
      <c r="E155" s="21"/>
      <c r="F155" s="5"/>
      <c r="G155" s="6" t="s">
        <v>17</v>
      </c>
      <c r="H155" s="7">
        <v>44575</v>
      </c>
      <c r="I155" s="14" t="str">
        <f t="shared" si="33"/>
        <v/>
      </c>
      <c r="J155" s="13" t="str">
        <f t="shared" si="34"/>
        <v/>
      </c>
      <c r="K155" s="13" t="str">
        <f t="shared" si="35"/>
        <v>"potential_cases": {</v>
      </c>
      <c r="L155" s="25" t="str">
        <f t="shared" si="36"/>
        <v>"ETH": {</v>
      </c>
      <c r="M155" s="13" t="str">
        <f t="shared" si="37"/>
        <v>"malaria": "Potential number of cases are calculated with the assumtion of a rough proportionality between malaria mosquito enviromental suitability and malaria risk. Then estimating a time lag between optimal malaria mosquito environmental conditions and the peak in number of malaria cases."</v>
      </c>
      <c r="N155" s="26" t="str">
        <f t="shared" si="38"/>
        <v>}</v>
      </c>
      <c r="O155" s="13" t="str">
        <f t="shared" si="39"/>
        <v>,</v>
      </c>
      <c r="P155" s="13" t="str">
        <f t="shared" si="40"/>
        <v/>
      </c>
      <c r="Q155" s="13" t="str">
        <f t="shared" si="41"/>
        <v/>
      </c>
      <c r="R155" s="13" t="str">
        <f t="shared" si="42"/>
        <v/>
      </c>
      <c r="S155" s="13" t="str">
        <f t="shared" si="43"/>
        <v>"potential_cases": {"ETH": {"malaria": "Potential number of cases are calculated with the assumtion of a rough proportionality between malaria mosquito enviromental suitability and malaria risk. Then estimating a time lag between optimal malaria mosquito environmental conditions and the peak in number of malaria cases."},</v>
      </c>
    </row>
    <row r="156" spans="1:19" ht="43.2" x14ac:dyDescent="0.55000000000000004">
      <c r="A156" s="9" t="s">
        <v>116</v>
      </c>
      <c r="B156" s="9" t="s">
        <v>16</v>
      </c>
      <c r="C156" s="9" t="s">
        <v>18</v>
      </c>
      <c r="D156" s="9" t="s">
        <v>204</v>
      </c>
      <c r="E156" s="21"/>
      <c r="F156" s="5"/>
      <c r="G156" s="6" t="s">
        <v>285</v>
      </c>
      <c r="H156" s="7">
        <v>44575</v>
      </c>
      <c r="I156" s="14" t="str">
        <f t="shared" si="33"/>
        <v/>
      </c>
      <c r="J156" s="13" t="str">
        <f t="shared" si="34"/>
        <v/>
      </c>
      <c r="K156" s="13" t="str">
        <f t="shared" si="35"/>
        <v/>
      </c>
      <c r="L156" s="25" t="str">
        <f t="shared" si="36"/>
        <v>"PHL": {</v>
      </c>
      <c r="M156" s="13" t="str">
        <f t="shared" si="37"/>
        <v>"dengue": "Number of potential dengue cases, based on dengue risk and demographic data. &lt;br /&gt;&lt;br /&gt;Source demographic data: &lt;a target='_blank' href='https://data.humdata.org/dataset/philippines-pre-disaster-indicators'&gt;https://data.humdata.org/dataset/philippines-pre-disaster-indicators/&lt;/a&gt;"</v>
      </c>
      <c r="N156" s="26" t="str">
        <f t="shared" si="38"/>
        <v>}</v>
      </c>
      <c r="O156" s="13" t="str">
        <f t="shared" si="39"/>
        <v>}</v>
      </c>
      <c r="P156" s="13" t="str">
        <f t="shared" si="40"/>
        <v>,</v>
      </c>
      <c r="Q156" s="13" t="str">
        <f t="shared" si="41"/>
        <v/>
      </c>
      <c r="R156" s="13" t="str">
        <f t="shared" si="42"/>
        <v/>
      </c>
      <c r="S156" s="13" t="str">
        <f t="shared" si="43"/>
        <v>"PHL": {"dengue": "Number of potential dengue cases, based on dengue risk and demographic data. &lt;br /&gt;&lt;br /&gt;Source demographic data: &lt;a target='_blank' href='https://data.humdata.org/dataset/philippines-pre-disaster-indicators'&gt;https://data.humdata.org/dataset/philippines-pre-disaster-indicators/&lt;/a&gt;"}},</v>
      </c>
    </row>
    <row r="157" spans="1:19" ht="43.2" x14ac:dyDescent="0.55000000000000004">
      <c r="A157" s="9" t="s">
        <v>116</v>
      </c>
      <c r="B157" s="9" t="s">
        <v>23</v>
      </c>
      <c r="C157" s="9" t="s">
        <v>19</v>
      </c>
      <c r="D157" s="9" t="s">
        <v>202</v>
      </c>
      <c r="E157" s="21"/>
      <c r="F157" s="5"/>
      <c r="G157" s="6" t="s">
        <v>286</v>
      </c>
      <c r="H157" s="7">
        <v>44575</v>
      </c>
      <c r="I157" s="14" t="str">
        <f t="shared" si="33"/>
        <v/>
      </c>
      <c r="J157" s="13" t="str">
        <f t="shared" si="34"/>
        <v/>
      </c>
      <c r="K157" s="13" t="str">
        <f t="shared" si="35"/>
        <v>"potential_cases_65": {</v>
      </c>
      <c r="L157" s="25" t="str">
        <f t="shared" si="36"/>
        <v>"ETH": {</v>
      </c>
      <c r="M157" s="13" t="str">
        <f t="shared" si="37"/>
        <v>"malaria": "Elderly: vulnerable population group Ethiopia: High Resolution Population Density Maps + Demographic Estimates &lt;a target='_blank' href='https://data.humdata.org/dataset/ethiopia-high-resolution-population-density-maps-demographic-estimates'&gt;https://data.humdata.org/dataset/ethiopia-high-resolution-population-density-maps-demographic-estimates&lt;/a&gt;"</v>
      </c>
      <c r="N157" s="26" t="str">
        <f t="shared" si="38"/>
        <v>}</v>
      </c>
      <c r="O157" s="13" t="str">
        <f t="shared" si="39"/>
        <v>,</v>
      </c>
      <c r="P157" s="13" t="str">
        <f t="shared" si="40"/>
        <v/>
      </c>
      <c r="Q157" s="13" t="str">
        <f t="shared" si="41"/>
        <v/>
      </c>
      <c r="R157" s="13" t="str">
        <f t="shared" si="42"/>
        <v/>
      </c>
      <c r="S157" s="13" t="str">
        <f t="shared" si="43"/>
        <v>"potential_cases_65": {"ETH": {"malaria": "Elderly: vulnerable population group Ethiopia: High Resolution Population Density Maps + Demographic Estimates &lt;a target='_blank' href='https://data.humdata.org/dataset/ethiopia-high-resolution-population-density-maps-demographic-estimates'&gt;https://data.humdata.org/dataset/ethiopia-high-resolution-population-density-maps-demographic-estimates&lt;/a&gt;"},</v>
      </c>
    </row>
    <row r="158" spans="1:19" ht="43.2" x14ac:dyDescent="0.55000000000000004">
      <c r="A158" s="9" t="s">
        <v>116</v>
      </c>
      <c r="B158" s="9" t="s">
        <v>23</v>
      </c>
      <c r="C158" s="9" t="s">
        <v>18</v>
      </c>
      <c r="D158" s="9" t="s">
        <v>204</v>
      </c>
      <c r="E158" s="21"/>
      <c r="F158" s="5"/>
      <c r="G158" s="6" t="s">
        <v>287</v>
      </c>
      <c r="H158" s="7">
        <v>44575</v>
      </c>
      <c r="I158" s="14" t="str">
        <f t="shared" si="33"/>
        <v/>
      </c>
      <c r="J158" s="13" t="str">
        <f t="shared" si="34"/>
        <v/>
      </c>
      <c r="K158" s="13" t="str">
        <f t="shared" si="35"/>
        <v/>
      </c>
      <c r="L158" s="25" t="str">
        <f t="shared" si="36"/>
        <v>"PHL": {</v>
      </c>
      <c r="M158" s="13" t="str">
        <f t="shared" si="37"/>
        <v>"dengue": "Number of potential dengue cases among people above 65 years of age, based on dengue risk and demographic data. &lt;br /&gt;&lt;br /&gt;Source demographic data: &lt;a target='_blank' href='https://data.humdata.org/dataset/philippines-pre-disaster-indicators'&gt;https://data.humdata.org/dataset/philippines-pre-disaster-indicators/&lt;/a&gt;"</v>
      </c>
      <c r="N158" s="26" t="str">
        <f t="shared" si="38"/>
        <v>}</v>
      </c>
      <c r="O158" s="13" t="str">
        <f t="shared" si="39"/>
        <v>}</v>
      </c>
      <c r="P158" s="13" t="str">
        <f t="shared" si="40"/>
        <v>,</v>
      </c>
      <c r="Q158" s="13" t="str">
        <f t="shared" si="41"/>
        <v/>
      </c>
      <c r="R158" s="13" t="str">
        <f t="shared" si="42"/>
        <v/>
      </c>
      <c r="S158" s="13" t="str">
        <f t="shared" si="43"/>
        <v>"PHL": {"dengue": "Number of potential dengue cases among people above 65 years of age, based on dengue risk and demographic data. &lt;br /&gt;&lt;br /&gt;Source demographic data: &lt;a target='_blank' href='https://data.humdata.org/dataset/philippines-pre-disaster-indicators'&gt;https://data.humdata.org/dataset/philippines-pre-disaster-indicators/&lt;/a&gt;"}},</v>
      </c>
    </row>
    <row r="159" spans="1:19" ht="57.6" x14ac:dyDescent="0.55000000000000004">
      <c r="A159" s="9" t="s">
        <v>116</v>
      </c>
      <c r="B159" s="9" t="s">
        <v>20</v>
      </c>
      <c r="C159" s="9" t="s">
        <v>19</v>
      </c>
      <c r="D159" s="9" t="s">
        <v>202</v>
      </c>
      <c r="E159" s="21"/>
      <c r="F159" s="5"/>
      <c r="G159" s="6" t="s">
        <v>288</v>
      </c>
      <c r="H159" s="7">
        <v>44575</v>
      </c>
      <c r="I159" s="14" t="str">
        <f t="shared" si="33"/>
        <v/>
      </c>
      <c r="J159" s="13" t="str">
        <f t="shared" si="34"/>
        <v/>
      </c>
      <c r="K159" s="13" t="str">
        <f t="shared" si="35"/>
        <v>"potential_cases_U5": {</v>
      </c>
      <c r="L159" s="25" t="str">
        <f t="shared" si="36"/>
        <v>"ETH": {</v>
      </c>
      <c r="M159" s="13" t="str">
        <f t="shared" si="37"/>
        <v>"malaria": "Potential cases under 5. Vulnerable population group Ethiopia: High Resolution Population Density Maps + Demographic Estimates.&lt;br /&gt;&lt;br /&gt;Source Data: &lt;a target='_blank' href='https://data.humdata.org/dataset/ethiopia-high-resolution-population-density-maps-demographic-estimates'&gt;https://data.humdata.org/dataset/ethiopia-high-resolution-population-density-maps-demographic-estimates&lt;/a&gt;"</v>
      </c>
      <c r="N159" s="26" t="str">
        <f t="shared" si="38"/>
        <v>}</v>
      </c>
      <c r="O159" s="13" t="str">
        <f t="shared" si="39"/>
        <v>}</v>
      </c>
      <c r="P159" s="13" t="str">
        <f t="shared" si="40"/>
        <v>,</v>
      </c>
      <c r="Q159" s="13" t="str">
        <f t="shared" si="41"/>
        <v/>
      </c>
      <c r="R159" s="13" t="str">
        <f t="shared" si="42"/>
        <v/>
      </c>
      <c r="S159" s="13" t="str">
        <f t="shared" si="43"/>
        <v>"potential_cases_U5": {"ETH": {"malaria": "Potential cases under 5. Vulnerable population group Ethiopia: High Resolution Population Density Maps + Demographic Estimates.&lt;br /&gt;&lt;br /&gt;Source Data: &lt;a target='_blank' href='https://data.humdata.org/dataset/ethiopia-high-resolution-population-density-maps-demographic-estimates'&gt;https://data.humdata.org/dataset/ethiopia-high-resolution-population-density-maps-demographic-estimates&lt;/a&gt;"}},</v>
      </c>
    </row>
    <row r="160" spans="1:19" ht="43.2" x14ac:dyDescent="0.55000000000000004">
      <c r="A160" s="9" t="s">
        <v>116</v>
      </c>
      <c r="B160" s="9" t="s">
        <v>22</v>
      </c>
      <c r="C160" s="9" t="s">
        <v>18</v>
      </c>
      <c r="D160" s="9" t="s">
        <v>204</v>
      </c>
      <c r="E160" s="21"/>
      <c r="F160" s="5"/>
      <c r="G160" s="6" t="s">
        <v>289</v>
      </c>
      <c r="H160" s="7">
        <v>44575</v>
      </c>
      <c r="I160" s="14" t="str">
        <f t="shared" si="33"/>
        <v/>
      </c>
      <c r="J160" s="13" t="str">
        <f t="shared" si="34"/>
        <v/>
      </c>
      <c r="K160" s="13" t="str">
        <f t="shared" si="35"/>
        <v>"potential_cases_U9": {</v>
      </c>
      <c r="L160" s="25" t="str">
        <f t="shared" si="36"/>
        <v>"PHL": {</v>
      </c>
      <c r="M160" s="13" t="str">
        <f t="shared" si="37"/>
        <v>"dengue": "Number of potential dengue cases among children under 9 years of age, based on dengue risk and demographic data. &lt;br /&gt;&lt;br /&gt;Source demographic data: &lt;a target='_blank' href='https://data.humdata.org/dataset/philippines-pre-disaster-indicators'&gt;https://data.humdata.org/dataset/philippines-pre-disaster-indicators/&lt;/a&gt;"</v>
      </c>
      <c r="N160" s="26" t="str">
        <f t="shared" si="38"/>
        <v>}</v>
      </c>
      <c r="O160" s="13" t="str">
        <f t="shared" si="39"/>
        <v>}</v>
      </c>
      <c r="P160" s="13" t="str">
        <f t="shared" si="40"/>
        <v>,</v>
      </c>
      <c r="Q160" s="13" t="str">
        <f t="shared" si="41"/>
        <v/>
      </c>
      <c r="R160" s="13" t="str">
        <f t="shared" si="42"/>
        <v/>
      </c>
      <c r="S160" s="13" t="str">
        <f t="shared" si="43"/>
        <v>"potential_cases_U9": {"PHL": {"dengue": "Number of potential dengue cases among children under 9 years of age, based on dengue risk and demographic data. &lt;br /&gt;&lt;br /&gt;Source demographic data: &lt;a target='_blank' href='https://data.humdata.org/dataset/philippines-pre-disaster-indicators'&gt;https://data.humdata.org/dataset/philippines-pre-disaster-indicators/&lt;/a&gt;"}},</v>
      </c>
    </row>
    <row r="161" spans="1:19" ht="43.2" x14ac:dyDescent="0.55000000000000004">
      <c r="A161" s="9" t="s">
        <v>116</v>
      </c>
      <c r="B161" s="9" t="s">
        <v>57</v>
      </c>
      <c r="C161" s="9" t="s">
        <v>7</v>
      </c>
      <c r="D161" s="9" t="s">
        <v>199</v>
      </c>
      <c r="E161" s="21"/>
      <c r="F161" s="5"/>
      <c r="G161" s="6" t="s">
        <v>58</v>
      </c>
      <c r="H161" s="7">
        <v>44575</v>
      </c>
      <c r="I161" s="14" t="str">
        <f t="shared" si="33"/>
        <v/>
      </c>
      <c r="J161" s="13" t="str">
        <f t="shared" si="34"/>
        <v/>
      </c>
      <c r="K161" s="13" t="str">
        <f t="shared" si="35"/>
        <v>"poverty_incidence": {</v>
      </c>
      <c r="L161" s="25" t="str">
        <f t="shared" si="36"/>
        <v>"UGA": {</v>
      </c>
      <c r="M161" s="13" t="str">
        <f t="shared" si="37"/>
        <v>"floods": "Poverty Incidence is defined by the Multidiemensional Poverty Index and a $2 a day threshold. The layer gives an estimate of people living in poverty.&lt;br /&gt;&lt;br /&gt;Source: Tatem AJ, Gething PW, Bhatt S, Weiss D and Pezzulo C (2013) Pilot high resolution poverty maps, University of Southampton/Oxford. DOI: 10.5258/SOTON/WP00285. Year: 2010"</v>
      </c>
      <c r="N161" s="26" t="str">
        <f t="shared" si="38"/>
        <v>}</v>
      </c>
      <c r="O161" s="13" t="str">
        <f t="shared" si="39"/>
        <v>}</v>
      </c>
      <c r="P161" s="13" t="str">
        <f t="shared" si="40"/>
        <v>,</v>
      </c>
      <c r="Q161" s="13" t="str">
        <f t="shared" si="41"/>
        <v/>
      </c>
      <c r="R161" s="13" t="str">
        <f t="shared" si="42"/>
        <v/>
      </c>
      <c r="S161" s="13" t="str">
        <f t="shared" si="43"/>
        <v>"poverty_incidence": {"UGA": {"floods": "Poverty Incidence is defined by the Multidiemensional Poverty Index and a $2 a day threshold. The layer gives an estimate of people living in poverty.&lt;br /&gt;&lt;br /&gt;Source: Tatem AJ, Gething PW, Bhatt S, Weiss D and Pezzulo C (2013) Pilot high resolution poverty maps, University of Southampton/Oxford. DOI: 10.5258/SOTON/WP00285. Year: 2010"}},</v>
      </c>
    </row>
    <row r="162" spans="1:19" ht="28.8" x14ac:dyDescent="0.55000000000000004">
      <c r="A162" s="9" t="s">
        <v>116</v>
      </c>
      <c r="B162" s="9" t="s">
        <v>130</v>
      </c>
      <c r="C162" s="9" t="s">
        <v>18</v>
      </c>
      <c r="D162" s="9" t="s">
        <v>203</v>
      </c>
      <c r="E162" s="21" t="s">
        <v>232</v>
      </c>
      <c r="F162" s="5"/>
      <c r="G162" s="6" t="s">
        <v>240</v>
      </c>
      <c r="H162" s="19"/>
      <c r="I162" s="14" t="str">
        <f t="shared" si="33"/>
        <v/>
      </c>
      <c r="J162" s="13" t="str">
        <f t="shared" si="34"/>
        <v/>
      </c>
      <c r="K162" s="13" t="str">
        <f t="shared" si="35"/>
        <v>"prob_within_50km": {</v>
      </c>
      <c r="L162" s="25" t="str">
        <f t="shared" si="36"/>
        <v>"PHL": {</v>
      </c>
      <c r="M162" s="13" t="str">
        <f t="shared" si="37"/>
        <v>"typhoon": "&lt;p&gt;Probability for a Municipality being with in 50km of the forecasted typhoon track. Source for Typhoon forecast is ECMWF&lt;/p&gt;"</v>
      </c>
      <c r="N162" s="26" t="str">
        <f t="shared" si="38"/>
        <v>}</v>
      </c>
      <c r="O162" s="13" t="str">
        <f t="shared" si="39"/>
        <v>}</v>
      </c>
      <c r="P162" s="13" t="str">
        <f t="shared" si="40"/>
        <v>,</v>
      </c>
      <c r="Q162" s="13" t="str">
        <f t="shared" si="41"/>
        <v/>
      </c>
      <c r="R162" s="13" t="str">
        <f t="shared" si="42"/>
        <v/>
      </c>
      <c r="S162" s="13" t="str">
        <f t="shared" si="43"/>
        <v>"prob_within_50km": {"PHL": {"typhoon": "&lt;p&gt;Probability for a Municipality being with in 50km of the forecasted typhoon track. Source for Typhoon forecast is ECMWF&lt;/p&gt;"}},</v>
      </c>
    </row>
    <row r="163" spans="1:19" ht="43.2" x14ac:dyDescent="0.55000000000000004">
      <c r="A163" s="9" t="s">
        <v>116</v>
      </c>
      <c r="B163" s="9" t="s">
        <v>132</v>
      </c>
      <c r="C163" s="9" t="s">
        <v>18</v>
      </c>
      <c r="D163" s="9" t="s">
        <v>203</v>
      </c>
      <c r="E163" s="21" t="s">
        <v>241</v>
      </c>
      <c r="F163" s="5"/>
      <c r="G163" s="6" t="s">
        <v>242</v>
      </c>
      <c r="H163" s="19"/>
      <c r="I163" s="14" t="str">
        <f t="shared" si="33"/>
        <v/>
      </c>
      <c r="J163" s="13" t="str">
        <f t="shared" si="34"/>
        <v/>
      </c>
      <c r="K163" s="13" t="str">
        <f t="shared" si="35"/>
        <v>"rainfall": {</v>
      </c>
      <c r="L163" s="25" t="str">
        <f t="shared" si="36"/>
        <v>"PHL": {</v>
      </c>
      <c r="M163" s="13" t="str">
        <f t="shared" si="37"/>
        <v>"typhoon": "&lt;p&gt;24 Hour Precipitation Total extracted from forecast issued by The Weather Prediction Center (WPC) of National Atmospheric Administration, NOAA.&lt;/p&gt;"</v>
      </c>
      <c r="N163" s="26" t="str">
        <f t="shared" si="38"/>
        <v>}</v>
      </c>
      <c r="O163" s="13" t="str">
        <f t="shared" si="39"/>
        <v>}</v>
      </c>
      <c r="P163" s="13" t="str">
        <f t="shared" si="40"/>
        <v>,</v>
      </c>
      <c r="Q163" s="13" t="str">
        <f t="shared" si="41"/>
        <v/>
      </c>
      <c r="R163" s="13" t="str">
        <f t="shared" si="42"/>
        <v/>
      </c>
      <c r="S163" s="13" t="str">
        <f t="shared" si="43"/>
        <v>"rainfall": {"PHL": {"typhoon": "&lt;p&gt;24 Hour Precipitation Total extracted from forecast issued by The Weather Prediction Center (WPC) of National Atmospheric Administration, NOAA.&lt;/p&gt;"}},</v>
      </c>
    </row>
    <row r="164" spans="1:19" ht="57.6" x14ac:dyDescent="0.55000000000000004">
      <c r="A164" s="9" t="s">
        <v>116</v>
      </c>
      <c r="B164" s="9" t="s">
        <v>46</v>
      </c>
      <c r="C164" s="9" t="s">
        <v>8</v>
      </c>
      <c r="D164" s="9" t="s">
        <v>201</v>
      </c>
      <c r="E164" s="21"/>
      <c r="F164" s="5"/>
      <c r="G164" s="6" t="s">
        <v>47</v>
      </c>
      <c r="H164" s="7">
        <v>44575</v>
      </c>
      <c r="I164" s="14" t="str">
        <f t="shared" si="33"/>
        <v/>
      </c>
      <c r="J164" s="13" t="str">
        <f t="shared" si="34"/>
        <v/>
      </c>
      <c r="K164" s="13" t="str">
        <f t="shared" si="35"/>
        <v>"rainfall_extent": {</v>
      </c>
      <c r="L164" s="25" t="str">
        <f t="shared" si="36"/>
        <v>"EGY": {</v>
      </c>
      <c r="M164" s="13" t="str">
        <f t="shared" si="37"/>
        <v>"heavy-rain": "Global Ensemble Forecast System (GEFS) is a global weather forecast model produced by the NOAA's National Centers for Environmental Prediction (NCEP). Dozens of atmospheric forecast variables up to 16 days in the future, including precipitation, are available through this dataset.&lt;br&gt;&lt;br&gt;The Rainfall Extent layer shows areas where forecasted GEFS precipitation occurrence exceeds defined thresholds."</v>
      </c>
      <c r="N164" s="26" t="str">
        <f t="shared" si="38"/>
        <v>}</v>
      </c>
      <c r="O164" s="13" t="str">
        <f t="shared" si="39"/>
        <v>}</v>
      </c>
      <c r="P164" s="13" t="str">
        <f t="shared" si="40"/>
        <v>,</v>
      </c>
      <c r="Q164" s="13" t="str">
        <f t="shared" si="41"/>
        <v/>
      </c>
      <c r="R164" s="13" t="str">
        <f t="shared" si="42"/>
        <v/>
      </c>
      <c r="S164" s="13" t="str">
        <f t="shared" si="43"/>
        <v>"rainfall_extent": {"EGY": {"heavy-rain": "Global Ensemble Forecast System (GEFS) is a global weather forecast model produced by the NOAA's National Centers for Environmental Prediction (NCEP). Dozens of atmospheric forecast variables up to 16 days in the future, including precipitation, are available through this dataset.&lt;br&gt;&lt;br&gt;The Rainfall Extent layer shows areas where forecasted GEFS precipitation occurrence exceeds defined thresholds."}},</v>
      </c>
    </row>
    <row r="165" spans="1:19" ht="86.4" x14ac:dyDescent="0.55000000000000004">
      <c r="A165" s="9" t="s">
        <v>116</v>
      </c>
      <c r="B165" s="9" t="s">
        <v>250</v>
      </c>
      <c r="C165" s="9" t="s">
        <v>19</v>
      </c>
      <c r="D165" s="9" t="s">
        <v>200</v>
      </c>
      <c r="E165" s="21"/>
      <c r="F165" s="5"/>
      <c r="G165" s="6" t="s">
        <v>344</v>
      </c>
      <c r="H165" s="7">
        <v>44737</v>
      </c>
      <c r="I165" s="14" t="str">
        <f t="shared" si="33"/>
        <v/>
      </c>
      <c r="J165" s="13" t="str">
        <f t="shared" si="34"/>
        <v/>
      </c>
      <c r="K165" s="13" t="str">
        <f t="shared" si="35"/>
        <v>"rainfall_forecast": {</v>
      </c>
      <c r="L165" s="25" t="str">
        <f t="shared" si="36"/>
        <v>"ETH": {</v>
      </c>
      <c r="M165" s="13" t="str">
        <f t="shared" si="37"/>
        <v>"drought": "The rainfall map layer indicates the seasonal forecasting rainfall data for the floods within a return period depending on the EAP (for example 20-years) based on a global hydrological model.&lt;br /&gt;&lt;br /&gt;For the legend see &lt;a target='_blank' href='https://www.icpac.net/seasonal-forecast/'&gt;https://www.icpac.net/seasonal-forecast/&lt;/a&gt;&lt;br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c r="N165" s="26" t="str">
        <f t="shared" si="38"/>
        <v>}</v>
      </c>
      <c r="O165" s="13" t="str">
        <f t="shared" si="39"/>
        <v>,</v>
      </c>
      <c r="P165" s="13" t="str">
        <f t="shared" si="40"/>
        <v/>
      </c>
      <c r="Q165" s="13" t="str">
        <f t="shared" si="41"/>
        <v/>
      </c>
      <c r="R165" s="13" t="str">
        <f t="shared" si="42"/>
        <v/>
      </c>
      <c r="S165" s="13" t="str">
        <f t="shared" si="43"/>
        <v>"rainfall_forecast": {"ETH": {"drought": "The rainfall map layer indicates the seasonal forecasting rainfall data for the floods within a return period depending on the EAP (for example 20-years) based on a global hydrological model.&lt;br /&gt;&lt;br /&gt;For the legend see &lt;a target='_blank' href='https://www.icpac.net/seasonal-forecast/'&gt;https://www.icpac.net/seasonal-forecast/&lt;/a&gt;&lt;br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row>
    <row r="166" spans="1:19" ht="72" x14ac:dyDescent="0.55000000000000004">
      <c r="A166" s="9" t="s">
        <v>116</v>
      </c>
      <c r="B166" s="9" t="s">
        <v>250</v>
      </c>
      <c r="C166" s="9" t="s">
        <v>7</v>
      </c>
      <c r="D166" s="9" t="s">
        <v>200</v>
      </c>
      <c r="E166" s="21"/>
      <c r="F166" s="5"/>
      <c r="G166" s="6" t="s">
        <v>374</v>
      </c>
      <c r="H166" s="19"/>
      <c r="I166" s="14" t="str">
        <f t="shared" si="33"/>
        <v/>
      </c>
      <c r="J166" s="13" t="str">
        <f t="shared" si="34"/>
        <v/>
      </c>
      <c r="K166" s="13" t="str">
        <f t="shared" si="35"/>
        <v/>
      </c>
      <c r="L166" s="25" t="str">
        <f t="shared" si="36"/>
        <v>"UGA": {</v>
      </c>
      <c r="M166" s="13" t="str">
        <f t="shared" si="37"/>
        <v>"drought": "This layer shows a dynamic rainfall probability forecast (updated monthly with the model run). It is visualised in yellow (low) to red (high) gradient on the map. The rainfall map layer indicates the probability for below average rainfall based on SEAS5 seasonal forecasting rainfall data from ECMWF.&lt;br /&gt;&lt;br /&gt;For the legend see &lt;a target='_blank' href='https://www.icpac.net/seasonal-forecast/'&gt;https://www.icpac.net/seasonal-forecast/&lt;/a&gt;&lt;br /&gt;&lt;br /&gt; Source link:  &lt;a target='_blank' href='https://www.ecmwf.int/en/forecasts/datasets'&gt;SEAS5 Seasonal Forecasts&lt;/a&gt;"</v>
      </c>
      <c r="N166" s="26" t="str">
        <f t="shared" si="38"/>
        <v>}</v>
      </c>
      <c r="O166" s="13" t="str">
        <f t="shared" si="39"/>
        <v>}</v>
      </c>
      <c r="P166" s="13" t="str">
        <f t="shared" si="40"/>
        <v>,</v>
      </c>
      <c r="Q166" s="13" t="str">
        <f t="shared" si="41"/>
        <v/>
      </c>
      <c r="R166" s="13" t="str">
        <f t="shared" si="42"/>
        <v/>
      </c>
      <c r="S166" s="13" t="str">
        <f t="shared" si="43"/>
        <v>"UGA": {"drought": "This layer shows a dynamic rainfall probability forecast (updated monthly with the model run). It is visualised in yellow (low) to red (high) gradient on the map. The rainfall map layer indicates the probability for below average rainfall based on SEAS5 seasonal forecasting rainfall data from ECMWF.&lt;br /&gt;&lt;br /&gt;For the legend see &lt;a target='_blank' href='https://www.icpac.net/seasonal-forecast/'&gt;https://www.icpac.net/seasonal-forecast/&lt;/a&gt;&lt;br /&gt;&lt;br /&gt; Source link:  &lt;a target='_blank' href='https://www.ecmwf.int/en/forecasts/datasets'&gt;SEAS5 Seasonal Forecasts&lt;/a&gt;"}},</v>
      </c>
    </row>
    <row r="167" spans="1:19" ht="28.8" x14ac:dyDescent="0.55000000000000004">
      <c r="A167" s="9" t="s">
        <v>116</v>
      </c>
      <c r="B167" s="9" t="s">
        <v>134</v>
      </c>
      <c r="C167" s="9" t="s">
        <v>8</v>
      </c>
      <c r="D167" s="9" t="s">
        <v>201</v>
      </c>
      <c r="E167" s="21"/>
      <c r="F167" s="5"/>
      <c r="G167" s="6" t="s">
        <v>39</v>
      </c>
      <c r="H167" s="19"/>
      <c r="I167" s="14" t="str">
        <f t="shared" si="33"/>
        <v/>
      </c>
      <c r="J167" s="13" t="str">
        <f t="shared" si="34"/>
        <v/>
      </c>
      <c r="K167" s="13" t="str">
        <f t="shared" si="35"/>
        <v>"red_crescent_branches": {</v>
      </c>
      <c r="L167" s="25" t="str">
        <f t="shared" si="36"/>
        <v>"EGY": {</v>
      </c>
      <c r="M167" s="13" t="str">
        <f t="shared" si="37"/>
        <v>"heavy-rain": "This layer represents the locations of the local branches, the source of this data comes from the National Society and may need updating.&lt;br /&gt;&lt;br /&gt;Source link: Egyptian Red Crescent Society (ERCS). Year: 2020."</v>
      </c>
      <c r="N167" s="26" t="str">
        <f t="shared" si="38"/>
        <v>}</v>
      </c>
      <c r="O167" s="13" t="str">
        <f t="shared" si="39"/>
        <v>}</v>
      </c>
      <c r="P167" s="13" t="str">
        <f t="shared" si="40"/>
        <v>,</v>
      </c>
      <c r="Q167" s="13" t="str">
        <f t="shared" si="41"/>
        <v/>
      </c>
      <c r="R167" s="13" t="str">
        <f t="shared" si="42"/>
        <v/>
      </c>
      <c r="S167" s="13" t="str">
        <f t="shared" si="43"/>
        <v>"red_crescent_branches": {"EGY": {"heavy-rain": "This layer represents the locations of the local branches, the source of this data comes from the National Society and may need updating.&lt;br /&gt;&lt;br /&gt;Source link: Egyptian Red Crescent Society (ERCS). Year: 2020."}},</v>
      </c>
    </row>
    <row r="168" spans="1:19" ht="28.8" x14ac:dyDescent="0.55000000000000004">
      <c r="A168" s="9" t="s">
        <v>116</v>
      </c>
      <c r="B168" s="9" t="s">
        <v>34</v>
      </c>
      <c r="C168" s="9" t="s">
        <v>8</v>
      </c>
      <c r="D168" s="9" t="s">
        <v>201</v>
      </c>
      <c r="E168" s="21"/>
      <c r="F168" s="5"/>
      <c r="G168" s="6" t="s">
        <v>39</v>
      </c>
      <c r="H168" s="7">
        <v>44575</v>
      </c>
      <c r="I168" s="14" t="str">
        <f t="shared" si="33"/>
        <v/>
      </c>
      <c r="J168" s="13" t="str">
        <f t="shared" si="34"/>
        <v/>
      </c>
      <c r="K168" s="13" t="str">
        <f t="shared" si="35"/>
        <v>"red_cross_branches": {</v>
      </c>
      <c r="L168" s="25" t="str">
        <f t="shared" si="36"/>
        <v>"EGY": {</v>
      </c>
      <c r="M168" s="13" t="str">
        <f t="shared" si="37"/>
        <v>"heavy-rain": "This layer represents the locations of the local branches, the source of this data comes from the National Society and may need updating.&lt;br /&gt;&lt;br /&gt;Source link: Egyptian Red Crescent Society (ERCS). Year: 2020."</v>
      </c>
      <c r="N168" s="26" t="str">
        <f t="shared" si="38"/>
        <v>}</v>
      </c>
      <c r="O168" s="13" t="str">
        <f t="shared" si="39"/>
        <v>,</v>
      </c>
      <c r="P168" s="13" t="str">
        <f t="shared" si="40"/>
        <v/>
      </c>
      <c r="Q168" s="13" t="str">
        <f t="shared" si="41"/>
        <v/>
      </c>
      <c r="R168" s="13" t="str">
        <f t="shared" si="42"/>
        <v/>
      </c>
      <c r="S168" s="13" t="str">
        <f t="shared" si="43"/>
        <v>"red_cross_branches": {"EGY": {"heavy-rain": "This layer represents the locations of the local branches, the source of this data comes from the National Society and may need updating.&lt;br /&gt;&lt;br /&gt;Source link: Egyptian Red Crescent Society (ERCS). Year: 2020."},</v>
      </c>
    </row>
    <row r="169" spans="1:19" ht="28.8" x14ac:dyDescent="0.55000000000000004">
      <c r="A169" s="9" t="s">
        <v>116</v>
      </c>
      <c r="B169" s="9" t="s">
        <v>34</v>
      </c>
      <c r="C169" s="9" t="s">
        <v>19</v>
      </c>
      <c r="D169" s="9" t="s">
        <v>200</v>
      </c>
      <c r="E169" s="21"/>
      <c r="F169" s="5"/>
      <c r="G169" s="6" t="s">
        <v>38</v>
      </c>
      <c r="H169" s="7">
        <v>44737</v>
      </c>
      <c r="I169" s="14" t="str">
        <f t="shared" si="33"/>
        <v/>
      </c>
      <c r="J169" s="13" t="str">
        <f t="shared" si="34"/>
        <v/>
      </c>
      <c r="K169" s="13" t="str">
        <f t="shared" si="35"/>
        <v/>
      </c>
      <c r="L169" s="25" t="str">
        <f t="shared" si="36"/>
        <v>"ETH": {</v>
      </c>
      <c r="M169" s="13" t="str">
        <f t="shared" si="37"/>
        <v>"drought": "This layer represents the locations of the local branches, the source of this data comes from the National Society and may need updating.&lt;br /&gt;&lt;br /&gt;Source link: Ethiopia Red Cross Society (ERCS). Year: 2020."</v>
      </c>
      <c r="N169" s="26" t="str">
        <f t="shared" si="38"/>
        <v>,</v>
      </c>
      <c r="O169" s="13" t="str">
        <f t="shared" si="39"/>
        <v/>
      </c>
      <c r="P169" s="13" t="str">
        <f t="shared" si="40"/>
        <v/>
      </c>
      <c r="Q169" s="13" t="str">
        <f t="shared" si="41"/>
        <v/>
      </c>
      <c r="R169" s="13" t="str">
        <f t="shared" si="42"/>
        <v/>
      </c>
      <c r="S169" s="13" t="str">
        <f t="shared" si="43"/>
        <v>"ETH": {"drought": "This layer represents the locations of the local branches, the source of this data comes from the National Society and may need updating.&lt;br /&gt;&lt;br /&gt;Source link: Ethiopia Red Cross Society (ERCS). Year: 2020.",</v>
      </c>
    </row>
    <row r="170" spans="1:19" ht="28.8" x14ac:dyDescent="0.55000000000000004">
      <c r="A170" s="9" t="s">
        <v>116</v>
      </c>
      <c r="B170" s="9" t="s">
        <v>34</v>
      </c>
      <c r="C170" s="9" t="s">
        <v>19</v>
      </c>
      <c r="D170" s="9" t="s">
        <v>199</v>
      </c>
      <c r="E170" s="21"/>
      <c r="F170" s="5"/>
      <c r="G170" s="6" t="s">
        <v>38</v>
      </c>
      <c r="H170" s="7">
        <v>44575</v>
      </c>
      <c r="I170" s="14" t="str">
        <f t="shared" si="33"/>
        <v/>
      </c>
      <c r="J170" s="13" t="str">
        <f t="shared" si="34"/>
        <v/>
      </c>
      <c r="K170" s="13" t="str">
        <f t="shared" si="35"/>
        <v/>
      </c>
      <c r="L170" s="25" t="str">
        <f t="shared" si="36"/>
        <v/>
      </c>
      <c r="M170" s="13" t="str">
        <f t="shared" si="37"/>
        <v>"floods": "This layer represents the locations of the local branches, the source of this data comes from the National Society and may need updating.&lt;br /&gt;&lt;br /&gt;Source link: Ethiopia Red Cross Society (ERCS). Year: 2020."</v>
      </c>
      <c r="N170" s="26" t="str">
        <f t="shared" si="38"/>
        <v>,</v>
      </c>
      <c r="O170" s="13" t="str">
        <f t="shared" si="39"/>
        <v/>
      </c>
      <c r="P170" s="13" t="str">
        <f t="shared" si="40"/>
        <v/>
      </c>
      <c r="Q170" s="13" t="str">
        <f t="shared" si="41"/>
        <v/>
      </c>
      <c r="R170" s="13" t="str">
        <f t="shared" si="42"/>
        <v/>
      </c>
      <c r="S170" s="13" t="str">
        <f t="shared" si="43"/>
        <v>"floods": "This layer represents the locations of the local branches, the source of this data comes from the National Society and may need updating.&lt;br /&gt;&lt;br /&gt;Source link: Ethiopia Red Cross Society (ERCS). Year: 2020.",</v>
      </c>
    </row>
    <row r="171" spans="1:19" ht="28.8" x14ac:dyDescent="0.55000000000000004">
      <c r="A171" s="9" t="s">
        <v>116</v>
      </c>
      <c r="B171" s="9" t="s">
        <v>34</v>
      </c>
      <c r="C171" s="9" t="s">
        <v>19</v>
      </c>
      <c r="D171" s="9" t="s">
        <v>202</v>
      </c>
      <c r="E171" s="21"/>
      <c r="F171" s="5"/>
      <c r="G171" s="6" t="s">
        <v>38</v>
      </c>
      <c r="H171" s="19"/>
      <c r="I171" s="14" t="str">
        <f t="shared" si="33"/>
        <v/>
      </c>
      <c r="J171" s="13" t="str">
        <f t="shared" si="34"/>
        <v/>
      </c>
      <c r="K171" s="13" t="str">
        <f t="shared" si="35"/>
        <v/>
      </c>
      <c r="L171" s="25" t="str">
        <f t="shared" si="36"/>
        <v/>
      </c>
      <c r="M171" s="13" t="str">
        <f t="shared" si="37"/>
        <v>"malaria": "This layer represents the locations of the local branches, the source of this data comes from the National Society and may need updating.&lt;br /&gt;&lt;br /&gt;Source link: Ethiopia Red Cross Society (ERCS). Year: 2020."</v>
      </c>
      <c r="N171" s="26" t="str">
        <f t="shared" si="38"/>
        <v>}</v>
      </c>
      <c r="O171" s="13" t="str">
        <f t="shared" si="39"/>
        <v>,</v>
      </c>
      <c r="P171" s="13" t="str">
        <f t="shared" si="40"/>
        <v/>
      </c>
      <c r="Q171" s="13" t="str">
        <f t="shared" si="41"/>
        <v/>
      </c>
      <c r="R171" s="13" t="str">
        <f t="shared" si="42"/>
        <v/>
      </c>
      <c r="S171" s="13" t="str">
        <f t="shared" si="43"/>
        <v>"malaria": "This layer represents the locations of the local branches, the source of this data comes from the National Society and may need updating.&lt;br /&gt;&lt;br /&gt;Source link: Ethiopia Red Cross Society (ERCS). Year: 2020."},</v>
      </c>
    </row>
    <row r="172" spans="1:19" ht="86.4" x14ac:dyDescent="0.55000000000000004">
      <c r="A172" s="9" t="s">
        <v>116</v>
      </c>
      <c r="B172" s="9" t="s">
        <v>34</v>
      </c>
      <c r="C172" s="9" t="s">
        <v>40</v>
      </c>
      <c r="D172" s="9" t="s">
        <v>200</v>
      </c>
      <c r="E172" s="21" t="s">
        <v>216</v>
      </c>
      <c r="F172" s="23">
        <v>44635</v>
      </c>
      <c r="G172" s="6" t="s">
        <v>217</v>
      </c>
      <c r="H172" s="7">
        <v>44635</v>
      </c>
      <c r="I172" s="14" t="str">
        <f t="shared" si="33"/>
        <v/>
      </c>
      <c r="J172" s="13" t="str">
        <f t="shared" si="34"/>
        <v/>
      </c>
      <c r="K172" s="13" t="str">
        <f t="shared" si="35"/>
        <v/>
      </c>
      <c r="L172" s="25" t="str">
        <f t="shared" si="36"/>
        <v>"KEN": {</v>
      </c>
      <c r="M172" s="13" t="str">
        <f t="shared" si="37"/>
        <v>"drought": "&lt;p&gt;This layer represents the locations of the local branches, the source of this data comes from the National Society and may need updating.&lt;/p&gt;
&lt;p&gt;&lt;strong&gt;Source link:&lt;/strong&gt; Kenya Red Cross Society (KRCS).&amp;nbsp;&lt;/p&gt;
&lt;p&gt;&lt;strong&gt;Latest updated:&lt;/strong&gt; 2020.&lt;/p&gt;"</v>
      </c>
      <c r="N172" s="26" t="str">
        <f t="shared" si="38"/>
        <v>,</v>
      </c>
      <c r="O172" s="13" t="str">
        <f t="shared" si="39"/>
        <v/>
      </c>
      <c r="P172" s="13" t="str">
        <f t="shared" si="40"/>
        <v/>
      </c>
      <c r="Q172" s="13" t="str">
        <f t="shared" si="41"/>
        <v/>
      </c>
      <c r="R172" s="13" t="str">
        <f t="shared" si="42"/>
        <v/>
      </c>
      <c r="S172" s="13" t="str">
        <f t="shared" si="43"/>
        <v>"KEN": {"drought": "&lt;p&gt;This layer represents the locations of the local branches, the source of this data comes from the National Society and may need updating.&lt;/p&gt;
&lt;p&gt;&lt;strong&gt;Source link:&lt;/strong&gt; Kenya Red Cross Society (KRCS).&amp;nbsp;&lt;/p&gt;
&lt;p&gt;&lt;strong&gt;Latest updated:&lt;/strong&gt; 2020.&lt;/p&gt;",</v>
      </c>
    </row>
    <row r="173" spans="1:19" ht="86.4" x14ac:dyDescent="0.55000000000000004">
      <c r="A173" s="9" t="s">
        <v>116</v>
      </c>
      <c r="B173" s="9" t="s">
        <v>34</v>
      </c>
      <c r="C173" s="9" t="s">
        <v>40</v>
      </c>
      <c r="D173" s="9" t="s">
        <v>199</v>
      </c>
      <c r="E173" s="21" t="s">
        <v>216</v>
      </c>
      <c r="F173" s="23">
        <v>44635</v>
      </c>
      <c r="G173" s="6" t="s">
        <v>217</v>
      </c>
      <c r="H173" s="7">
        <v>44635</v>
      </c>
      <c r="I173" s="14" t="str">
        <f t="shared" si="33"/>
        <v/>
      </c>
      <c r="J173" s="13" t="str">
        <f t="shared" si="34"/>
        <v/>
      </c>
      <c r="K173" s="13" t="str">
        <f t="shared" si="35"/>
        <v/>
      </c>
      <c r="L173" s="25" t="str">
        <f t="shared" si="36"/>
        <v/>
      </c>
      <c r="M173" s="13" t="str">
        <f t="shared" si="37"/>
        <v>"floods": "&lt;p&gt;This layer represents the locations of the local branches, the source of this data comes from the National Society and may need updating.&lt;/p&gt;
&lt;p&gt;&lt;strong&gt;Source link:&lt;/strong&gt; Kenya Red Cross Society (KRCS).&amp;nbsp;&lt;/p&gt;
&lt;p&gt;&lt;strong&gt;Latest updated:&lt;/strong&gt; 2020.&lt;/p&gt;"</v>
      </c>
      <c r="N173" s="26" t="str">
        <f t="shared" si="38"/>
        <v>}</v>
      </c>
      <c r="O173" s="13" t="str">
        <f t="shared" si="39"/>
        <v>,</v>
      </c>
      <c r="P173" s="13" t="str">
        <f t="shared" si="40"/>
        <v/>
      </c>
      <c r="Q173" s="13" t="str">
        <f t="shared" si="41"/>
        <v/>
      </c>
      <c r="R173" s="13" t="str">
        <f t="shared" si="42"/>
        <v/>
      </c>
      <c r="S173" s="13" t="str">
        <f t="shared" si="43"/>
        <v>"floods": "&lt;p&gt;This layer represents the locations of the local branches, the source of this data comes from the National Society and may need updating.&lt;/p&gt;
&lt;p&gt;&lt;strong&gt;Source link:&lt;/strong&gt; Kenya Red Cross Society (KRCS).&amp;nbsp;&lt;/p&gt;
&lt;p&gt;&lt;strong&gt;Latest updated:&lt;/strong&gt; 2020.&lt;/p&gt;"},</v>
      </c>
    </row>
    <row r="174" spans="1:19" x14ac:dyDescent="0.55000000000000004">
      <c r="A174" s="9" t="s">
        <v>116</v>
      </c>
      <c r="B174" s="9" t="s">
        <v>34</v>
      </c>
      <c r="C174" s="9" t="s">
        <v>245</v>
      </c>
      <c r="D174" s="9" t="s">
        <v>363</v>
      </c>
      <c r="E174" s="21"/>
      <c r="F174" s="5"/>
      <c r="G174" s="6" t="s">
        <v>228</v>
      </c>
      <c r="H174" s="19"/>
      <c r="I174" s="14" t="str">
        <f t="shared" si="33"/>
        <v/>
      </c>
      <c r="J174" s="13" t="str">
        <f t="shared" si="34"/>
        <v/>
      </c>
      <c r="K174" s="13" t="str">
        <f t="shared" si="35"/>
        <v/>
      </c>
      <c r="L174" s="25" t="str">
        <f t="shared" si="36"/>
        <v>"MWI": {</v>
      </c>
      <c r="M174" s="13" t="str">
        <f t="shared" si="37"/>
        <v>"flash-floods": "Data not available yet"</v>
      </c>
      <c r="N174" s="26" t="str">
        <f t="shared" si="38"/>
        <v>,</v>
      </c>
      <c r="O174" s="13" t="str">
        <f t="shared" si="39"/>
        <v/>
      </c>
      <c r="P174" s="13" t="str">
        <f t="shared" si="40"/>
        <v/>
      </c>
      <c r="Q174" s="13" t="str">
        <f t="shared" si="41"/>
        <v/>
      </c>
      <c r="R174" s="13" t="str">
        <f t="shared" si="42"/>
        <v/>
      </c>
      <c r="S174" s="13" t="str">
        <f t="shared" si="43"/>
        <v>"MWI": {"flash-floods": "Data not available yet",</v>
      </c>
    </row>
    <row r="175" spans="1:19" x14ac:dyDescent="0.55000000000000004">
      <c r="A175" s="9" t="s">
        <v>116</v>
      </c>
      <c r="B175" s="9" t="s">
        <v>34</v>
      </c>
      <c r="C175" s="9" t="s">
        <v>245</v>
      </c>
      <c r="D175" s="9" t="s">
        <v>199</v>
      </c>
      <c r="E175" s="21"/>
      <c r="F175" s="5"/>
      <c r="G175" s="6" t="s">
        <v>228</v>
      </c>
      <c r="H175" s="19"/>
      <c r="I175" s="14" t="str">
        <f t="shared" si="33"/>
        <v/>
      </c>
      <c r="J175" s="13" t="str">
        <f t="shared" si="34"/>
        <v/>
      </c>
      <c r="K175" s="13" t="str">
        <f t="shared" si="35"/>
        <v/>
      </c>
      <c r="L175" s="25" t="str">
        <f t="shared" si="36"/>
        <v/>
      </c>
      <c r="M175" s="13" t="str">
        <f t="shared" si="37"/>
        <v>"floods": "Data not available yet"</v>
      </c>
      <c r="N175" s="26" t="str">
        <f t="shared" si="38"/>
        <v>}</v>
      </c>
      <c r="O175" s="13" t="str">
        <f t="shared" si="39"/>
        <v>,</v>
      </c>
      <c r="P175" s="13" t="str">
        <f t="shared" si="40"/>
        <v/>
      </c>
      <c r="Q175" s="13" t="str">
        <f t="shared" si="41"/>
        <v/>
      </c>
      <c r="R175" s="13" t="str">
        <f t="shared" si="42"/>
        <v/>
      </c>
      <c r="S175" s="13" t="str">
        <f t="shared" si="43"/>
        <v>"floods": "Data not available yet"},</v>
      </c>
    </row>
    <row r="176" spans="1:19" x14ac:dyDescent="0.55000000000000004">
      <c r="A176" s="9" t="s">
        <v>116</v>
      </c>
      <c r="B176" s="9" t="s">
        <v>34</v>
      </c>
      <c r="C176" s="9" t="s">
        <v>18</v>
      </c>
      <c r="D176" s="9" t="s">
        <v>204</v>
      </c>
      <c r="E176" s="21"/>
      <c r="F176" s="5"/>
      <c r="G176" s="6" t="s">
        <v>228</v>
      </c>
      <c r="H176" s="7">
        <v>44659</v>
      </c>
      <c r="I176" s="14" t="str">
        <f t="shared" si="33"/>
        <v/>
      </c>
      <c r="J176" s="13" t="str">
        <f t="shared" si="34"/>
        <v/>
      </c>
      <c r="K176" s="13" t="str">
        <f t="shared" si="35"/>
        <v/>
      </c>
      <c r="L176" s="25" t="str">
        <f t="shared" si="36"/>
        <v>"PHL": {</v>
      </c>
      <c r="M176" s="13" t="str">
        <f t="shared" si="37"/>
        <v>"dengue": "Data not available yet"</v>
      </c>
      <c r="N176" s="26" t="str">
        <f t="shared" si="38"/>
        <v>,</v>
      </c>
      <c r="O176" s="13" t="str">
        <f t="shared" si="39"/>
        <v/>
      </c>
      <c r="P176" s="13" t="str">
        <f t="shared" si="40"/>
        <v/>
      </c>
      <c r="Q176" s="13" t="str">
        <f t="shared" si="41"/>
        <v/>
      </c>
      <c r="R176" s="13" t="str">
        <f t="shared" si="42"/>
        <v/>
      </c>
      <c r="S176" s="13" t="str">
        <f t="shared" si="43"/>
        <v>"PHL": {"dengue": "Data not available yet",</v>
      </c>
    </row>
    <row r="177" spans="1:19" x14ac:dyDescent="0.55000000000000004">
      <c r="A177" s="9" t="s">
        <v>116</v>
      </c>
      <c r="B177" s="9" t="s">
        <v>34</v>
      </c>
      <c r="C177" s="9" t="s">
        <v>18</v>
      </c>
      <c r="D177" s="9" t="s">
        <v>199</v>
      </c>
      <c r="E177" s="21"/>
      <c r="F177" s="5"/>
      <c r="G177" s="6" t="s">
        <v>228</v>
      </c>
      <c r="H177" s="7">
        <v>44659</v>
      </c>
      <c r="I177" s="14" t="str">
        <f t="shared" si="33"/>
        <v/>
      </c>
      <c r="J177" s="13" t="str">
        <f t="shared" si="34"/>
        <v/>
      </c>
      <c r="K177" s="13" t="str">
        <f t="shared" si="35"/>
        <v/>
      </c>
      <c r="L177" s="25" t="str">
        <f t="shared" si="36"/>
        <v/>
      </c>
      <c r="M177" s="13" t="str">
        <f t="shared" si="37"/>
        <v>"floods": "Data not available yet"</v>
      </c>
      <c r="N177" s="26" t="str">
        <f t="shared" si="38"/>
        <v>}</v>
      </c>
      <c r="O177" s="13" t="str">
        <f t="shared" si="39"/>
        <v>,</v>
      </c>
      <c r="P177" s="13" t="str">
        <f t="shared" si="40"/>
        <v/>
      </c>
      <c r="Q177" s="13" t="str">
        <f t="shared" si="41"/>
        <v/>
      </c>
      <c r="R177" s="13" t="str">
        <f t="shared" si="42"/>
        <v/>
      </c>
      <c r="S177" s="13" t="str">
        <f t="shared" si="43"/>
        <v>"floods": "Data not available yet"},</v>
      </c>
    </row>
    <row r="178" spans="1:19" ht="43.2" x14ac:dyDescent="0.55000000000000004">
      <c r="A178" s="9" t="s">
        <v>116</v>
      </c>
      <c r="B178" s="9" t="s">
        <v>34</v>
      </c>
      <c r="C178" s="9" t="s">
        <v>263</v>
      </c>
      <c r="D178" s="9" t="s">
        <v>199</v>
      </c>
      <c r="E178" s="21" t="s">
        <v>278</v>
      </c>
      <c r="F178" s="5"/>
      <c r="G178" s="6" t="s">
        <v>278</v>
      </c>
      <c r="H178" s="19"/>
      <c r="I178" s="14" t="str">
        <f t="shared" si="33"/>
        <v/>
      </c>
      <c r="J178" s="13" t="str">
        <f t="shared" si="34"/>
        <v/>
      </c>
      <c r="K178" s="13" t="str">
        <f t="shared" si="35"/>
        <v/>
      </c>
      <c r="L178" s="25" t="str">
        <f t="shared" si="36"/>
        <v>"SSD": {</v>
      </c>
      <c r="M178" s="13" t="str">
        <f t="shared" si="37"/>
        <v>"floods": "This layer is not available as the data is not available yet. When available, this layer will show the locations of the South Sudan Red Cross Society branches."</v>
      </c>
      <c r="N178" s="26" t="str">
        <f t="shared" si="38"/>
        <v>}</v>
      </c>
      <c r="O178" s="13" t="str">
        <f t="shared" si="39"/>
        <v>,</v>
      </c>
      <c r="P178" s="13" t="str">
        <f t="shared" si="40"/>
        <v/>
      </c>
      <c r="Q178" s="13" t="str">
        <f t="shared" si="41"/>
        <v/>
      </c>
      <c r="R178" s="13" t="str">
        <f t="shared" si="42"/>
        <v/>
      </c>
      <c r="S178" s="13" t="str">
        <f t="shared" si="43"/>
        <v>"SSD": {"floods": "This layer is not available as the data is not available yet. When available, this layer will show the locations of the South Sudan Red Cross Society branches."},</v>
      </c>
    </row>
    <row r="179" spans="1:19" ht="43.2" x14ac:dyDescent="0.55000000000000004">
      <c r="A179" s="9" t="s">
        <v>116</v>
      </c>
      <c r="B179" s="9" t="s">
        <v>34</v>
      </c>
      <c r="C179" s="9" t="s">
        <v>7</v>
      </c>
      <c r="D179" s="9" t="s">
        <v>200</v>
      </c>
      <c r="E179" s="21"/>
      <c r="F179" s="5"/>
      <c r="G179" s="6" t="s">
        <v>377</v>
      </c>
      <c r="H179" s="7">
        <v>44575</v>
      </c>
      <c r="I179" s="14" t="str">
        <f t="shared" si="33"/>
        <v/>
      </c>
      <c r="J179" s="13" t="str">
        <f t="shared" si="34"/>
        <v/>
      </c>
      <c r="K179" s="13" t="str">
        <f t="shared" si="35"/>
        <v/>
      </c>
      <c r="L179" s="25" t="str">
        <f t="shared" si="36"/>
        <v>"UGA": {</v>
      </c>
      <c r="M179" s="13" t="str">
        <f t="shared" si="37"/>
        <v>"drought": "This layer represents the locations of the local branches. It is visualised as drop pins with a Red Cross icon. The source of this data comes from the National Society and may need updating.&lt;br /&gt;&lt;br /&gt;Source link: Uganda Red Cross Society (URCS). Year: 2020."</v>
      </c>
      <c r="N179" s="26" t="str">
        <f t="shared" si="38"/>
        <v>,</v>
      </c>
      <c r="O179" s="13" t="str">
        <f t="shared" si="39"/>
        <v/>
      </c>
      <c r="P179" s="13" t="str">
        <f t="shared" si="40"/>
        <v/>
      </c>
      <c r="Q179" s="13" t="str">
        <f t="shared" si="41"/>
        <v/>
      </c>
      <c r="R179" s="13" t="str">
        <f t="shared" si="42"/>
        <v/>
      </c>
      <c r="S179" s="13" t="str">
        <f t="shared" si="43"/>
        <v>"UGA": {"drought": "This layer represents the locations of the local branches. It is visualised as drop pins with a Red Cross icon. The source of this data comes from the National Society and may need updating.&lt;br /&gt;&lt;br /&gt;Source link: Uganda Red Cross Society (URCS). Year: 2020.",</v>
      </c>
    </row>
    <row r="180" spans="1:19" ht="28.8" x14ac:dyDescent="0.55000000000000004">
      <c r="A180" s="9" t="s">
        <v>116</v>
      </c>
      <c r="B180" s="9" t="s">
        <v>34</v>
      </c>
      <c r="C180" s="9" t="s">
        <v>7</v>
      </c>
      <c r="D180" s="9" t="s">
        <v>199</v>
      </c>
      <c r="E180" s="21"/>
      <c r="F180" s="5"/>
      <c r="G180" s="6" t="s">
        <v>35</v>
      </c>
      <c r="H180" s="7">
        <v>44575</v>
      </c>
      <c r="I180" s="14" t="str">
        <f t="shared" si="33"/>
        <v/>
      </c>
      <c r="J180" s="13" t="str">
        <f t="shared" si="34"/>
        <v/>
      </c>
      <c r="K180" s="13" t="str">
        <f t="shared" si="35"/>
        <v/>
      </c>
      <c r="L180" s="25" t="str">
        <f t="shared" si="36"/>
        <v/>
      </c>
      <c r="M180" s="13" t="str">
        <f t="shared" si="37"/>
        <v>"floods": "This layer represents the locations of the local branches, the source of this data comes from the National Society and may need updating.&lt;br /&gt;&lt;br /&gt;Source link: Uganda Red Cross Society (URCS). Year: 2020."</v>
      </c>
      <c r="N180" s="26" t="str">
        <f t="shared" si="38"/>
        <v>,</v>
      </c>
      <c r="O180" s="13" t="str">
        <f t="shared" si="39"/>
        <v/>
      </c>
      <c r="P180" s="13" t="str">
        <f t="shared" si="40"/>
        <v/>
      </c>
      <c r="Q180" s="13" t="str">
        <f t="shared" si="41"/>
        <v/>
      </c>
      <c r="R180" s="13" t="str">
        <f t="shared" si="42"/>
        <v/>
      </c>
      <c r="S180" s="13" t="str">
        <f t="shared" si="43"/>
        <v>"floods": "This layer represents the locations of the local branches, the source of this data comes from the National Society and may need updating.&lt;br /&gt;&lt;br /&gt;Source link: Uganda Red Cross Society (URCS). Year: 2020.",</v>
      </c>
    </row>
    <row r="181" spans="1:19" ht="43.2" x14ac:dyDescent="0.55000000000000004">
      <c r="A181" s="9" t="s">
        <v>116</v>
      </c>
      <c r="B181" s="9" t="s">
        <v>34</v>
      </c>
      <c r="C181" s="9" t="s">
        <v>7</v>
      </c>
      <c r="D181" s="9" t="s">
        <v>201</v>
      </c>
      <c r="E181" s="21"/>
      <c r="F181" s="5"/>
      <c r="G181" s="6" t="s">
        <v>377</v>
      </c>
      <c r="H181" s="19"/>
      <c r="I181" s="14" t="str">
        <f t="shared" si="33"/>
        <v/>
      </c>
      <c r="J181" s="13" t="str">
        <f t="shared" si="34"/>
        <v/>
      </c>
      <c r="K181" s="13" t="str">
        <f t="shared" si="35"/>
        <v/>
      </c>
      <c r="L181" s="25" t="str">
        <f t="shared" si="36"/>
        <v/>
      </c>
      <c r="M181" s="13" t="str">
        <f t="shared" si="37"/>
        <v>"heavy-rain": "This layer represents the locations of the local branches. It is visualised as drop pins with a Red Cross icon. The source of this data comes from the National Society and may need updating.&lt;br /&gt;&lt;br /&gt;Source link: Uganda Red Cross Society (URCS). Year: 2020."</v>
      </c>
      <c r="N181" s="26" t="str">
        <f t="shared" si="38"/>
        <v>}</v>
      </c>
      <c r="O181" s="13" t="str">
        <f t="shared" si="39"/>
        <v>,</v>
      </c>
      <c r="P181" s="13" t="str">
        <f t="shared" si="40"/>
        <v/>
      </c>
      <c r="Q181" s="13" t="str">
        <f t="shared" si="41"/>
        <v/>
      </c>
      <c r="R181" s="13" t="str">
        <f t="shared" si="42"/>
        <v/>
      </c>
      <c r="S181" s="13" t="str">
        <f t="shared" si="43"/>
        <v>"heavy-rain": "This layer represents the locations of the local branches. It is visualised as drop pins with a Red Cross icon. The source of this data comes from the National Society and may need updating.&lt;br /&gt;&lt;br /&gt;Source link: Uganda Red Cross Society (URCS). Year: 2020."},</v>
      </c>
    </row>
    <row r="182" spans="1:19" ht="28.8" x14ac:dyDescent="0.55000000000000004">
      <c r="A182" s="9" t="s">
        <v>116</v>
      </c>
      <c r="B182" s="9" t="s">
        <v>34</v>
      </c>
      <c r="C182" s="9" t="s">
        <v>41</v>
      </c>
      <c r="D182" s="9" t="s">
        <v>200</v>
      </c>
      <c r="E182" s="21"/>
      <c r="F182" s="5"/>
      <c r="G182" s="6" t="s">
        <v>37</v>
      </c>
      <c r="H182" s="19"/>
      <c r="I182" s="14" t="str">
        <f t="shared" si="33"/>
        <v/>
      </c>
      <c r="J182" s="13" t="str">
        <f t="shared" si="34"/>
        <v/>
      </c>
      <c r="K182" s="13" t="str">
        <f t="shared" si="35"/>
        <v/>
      </c>
      <c r="L182" s="25" t="str">
        <f t="shared" si="36"/>
        <v>"ZMB": {</v>
      </c>
      <c r="M182" s="13" t="str">
        <f t="shared" si="37"/>
        <v>"drought": "This layer represents the locations of the local branches, the source of this data comes from the National Society and may need updating.&lt;br /&gt;&lt;br /&gt;Source link: Zambia Red Cross Society (ZRCS). Year: 2020."</v>
      </c>
      <c r="N182" s="26" t="str">
        <f t="shared" si="38"/>
        <v>,</v>
      </c>
      <c r="O182" s="13" t="str">
        <f t="shared" si="39"/>
        <v/>
      </c>
      <c r="P182" s="13" t="str">
        <f t="shared" si="40"/>
        <v/>
      </c>
      <c r="Q182" s="13" t="str">
        <f t="shared" si="41"/>
        <v/>
      </c>
      <c r="R182" s="13" t="str">
        <f t="shared" si="42"/>
        <v/>
      </c>
      <c r="S182" s="13" t="str">
        <f t="shared" si="43"/>
        <v>"ZMB": {"drought": "This layer represents the locations of the local branches, the source of this data comes from the National Society and may need updating.&lt;br /&gt;&lt;br /&gt;Source link: Zambia Red Cross Society (ZRCS). Year: 2020.",</v>
      </c>
    </row>
    <row r="183" spans="1:19" ht="28.8" x14ac:dyDescent="0.55000000000000004">
      <c r="A183" s="9" t="s">
        <v>116</v>
      </c>
      <c r="B183" s="9" t="s">
        <v>34</v>
      </c>
      <c r="C183" s="9" t="s">
        <v>41</v>
      </c>
      <c r="D183" s="9" t="s">
        <v>199</v>
      </c>
      <c r="E183" s="21"/>
      <c r="F183" s="5"/>
      <c r="G183" s="6" t="s">
        <v>37</v>
      </c>
      <c r="H183" s="7">
        <v>44575</v>
      </c>
      <c r="I183" s="14" t="str">
        <f t="shared" si="33"/>
        <v/>
      </c>
      <c r="J183" s="13" t="str">
        <f t="shared" si="34"/>
        <v/>
      </c>
      <c r="K183" s="13" t="str">
        <f t="shared" si="35"/>
        <v/>
      </c>
      <c r="L183" s="25" t="str">
        <f t="shared" si="36"/>
        <v/>
      </c>
      <c r="M183" s="13" t="str">
        <f t="shared" si="37"/>
        <v>"floods": "This layer represents the locations of the local branches, the source of this data comes from the National Society and may need updating.&lt;br /&gt;&lt;br /&gt;Source link: Zambia Red Cross Society (ZRCS). Year: 2020."</v>
      </c>
      <c r="N183" s="26" t="str">
        <f t="shared" si="38"/>
        <v>}</v>
      </c>
      <c r="O183" s="13" t="str">
        <f t="shared" si="39"/>
        <v>,</v>
      </c>
      <c r="P183" s="13" t="str">
        <f t="shared" si="40"/>
        <v/>
      </c>
      <c r="Q183" s="13" t="str">
        <f t="shared" si="41"/>
        <v/>
      </c>
      <c r="R183" s="13" t="str">
        <f t="shared" si="42"/>
        <v/>
      </c>
      <c r="S183" s="13" t="str">
        <f t="shared" si="43"/>
        <v>"floods": "This layer represents the locations of the local branches, the source of this data comes from the National Society and may need updating.&lt;br /&gt;&lt;br /&gt;Source link: Zambia Red Cross Society (ZRCS). Year: 2020."},</v>
      </c>
    </row>
    <row r="184" spans="1:19" ht="57.6" x14ac:dyDescent="0.55000000000000004">
      <c r="A184" s="9" t="s">
        <v>116</v>
      </c>
      <c r="B184" s="9" t="s">
        <v>34</v>
      </c>
      <c r="C184" s="9" t="s">
        <v>9</v>
      </c>
      <c r="D184" s="9" t="s">
        <v>200</v>
      </c>
      <c r="E184" s="21" t="s">
        <v>147</v>
      </c>
      <c r="F184" s="23">
        <v>44614</v>
      </c>
      <c r="G184" s="6" t="s">
        <v>36</v>
      </c>
      <c r="H184" s="7">
        <v>44575</v>
      </c>
      <c r="I184" s="14" t="str">
        <f t="shared" si="33"/>
        <v/>
      </c>
      <c r="J184" s="13" t="str">
        <f t="shared" si="34"/>
        <v/>
      </c>
      <c r="K184" s="13" t="str">
        <f t="shared" si="35"/>
        <v/>
      </c>
      <c r="L184" s="25" t="str">
        <f t="shared" si="36"/>
        <v>"ZWE": {</v>
      </c>
      <c r="M184" s="13" t="str">
        <f t="shared" si="37"/>
        <v>"drought": "This layer represents the locations of the local branches, the source of this data comes from the National Society and may need updating.&lt;br /&gt;&lt;br /&gt;Source link Zimbabwe: ZRCS last updated July 2021 at provincial level."</v>
      </c>
      <c r="N184" s="26" t="str">
        <f t="shared" si="38"/>
        <v>}</v>
      </c>
      <c r="O184" s="13" t="str">
        <f t="shared" si="39"/>
        <v>}</v>
      </c>
      <c r="P184" s="13" t="str">
        <f t="shared" si="40"/>
        <v>,</v>
      </c>
      <c r="Q184" s="13" t="str">
        <f t="shared" si="41"/>
        <v/>
      </c>
      <c r="R184" s="13" t="str">
        <f t="shared" si="42"/>
        <v/>
      </c>
      <c r="S184" s="13" t="str">
        <f t="shared" si="43"/>
        <v>"ZWE": {"drought": "This layer represents the locations of the local branches, the source of this data comes from the National Society and may need updating.&lt;br /&gt;&lt;br /&gt;Source link Zimbabwe: ZRCS last updated July 2021 at provincial level."}},</v>
      </c>
    </row>
    <row r="185" spans="1:19" ht="100.8" x14ac:dyDescent="0.55000000000000004">
      <c r="A185" s="9" t="s">
        <v>116</v>
      </c>
      <c r="B185" s="9" t="s">
        <v>227</v>
      </c>
      <c r="C185" s="9" t="s">
        <v>18</v>
      </c>
      <c r="D185" s="9" t="s">
        <v>199</v>
      </c>
      <c r="E185" s="21"/>
      <c r="F185" s="5"/>
      <c r="G185" s="6" t="s">
        <v>345</v>
      </c>
      <c r="H185" s="7">
        <v>44663</v>
      </c>
      <c r="I185" s="14" t="str">
        <f t="shared" si="33"/>
        <v/>
      </c>
      <c r="J185" s="13" t="str">
        <f t="shared" si="34"/>
        <v/>
      </c>
      <c r="K185" s="13" t="str">
        <f t="shared" si="35"/>
        <v>"riceland": {</v>
      </c>
      <c r="L185" s="25" t="str">
        <f t="shared" si="36"/>
        <v>"PHL": {</v>
      </c>
      <c r="M185" s="13" t="str">
        <f t="shared" si="37"/>
        <v>"floods": " The rice area map are absed on Philippine Rice Information System (PRISM) data.
&lt;br /&gt;
&lt;br /&gt;Source Link: PRISM website: 
&lt;a target='_blank' href='https://prism.philrice.gov.ph/dataproducts/'&gt;https://prism.philrice.gov.ph/dataproducts/&lt;/a&gt; This data is based on the Philippine Rice Information System (PRISM) project which primarily aims to establish a nationwide information system on rice that provide information on rice areas and yield at a particular location and time, and information on factors that are affecting the yield. "</v>
      </c>
      <c r="N185" s="26" t="str">
        <f t="shared" si="38"/>
        <v>}</v>
      </c>
      <c r="O185" s="13" t="str">
        <f t="shared" si="39"/>
        <v>}</v>
      </c>
      <c r="P185" s="13" t="str">
        <f t="shared" si="40"/>
        <v>,</v>
      </c>
      <c r="Q185" s="13" t="str">
        <f t="shared" si="41"/>
        <v/>
      </c>
      <c r="R185" s="13" t="str">
        <f t="shared" si="42"/>
        <v/>
      </c>
      <c r="S185" s="13" t="str">
        <f t="shared" si="43"/>
        <v>"riceland": {"PHL": {"floods": " The rice area map are absed on Philippine Rice Information System (PRISM) data.
&lt;br /&gt;
&lt;br /&gt;Source Link: PRISM website: 
&lt;a target='_blank' href='https://prism.philrice.gov.ph/dataproducts/'&gt;https://prism.philrice.gov.ph/dataproducts/&lt;/a&gt; This data is based on the Philippine Rice Information System (PRISM) project which primarily aims to establish a nationwide information system on rice that provide information on rice areas and yield at a particular location and time, and information on factors that are affecting the yield. "}},</v>
      </c>
    </row>
    <row r="186" spans="1:19" x14ac:dyDescent="0.55000000000000004">
      <c r="A186" s="9" t="s">
        <v>116</v>
      </c>
      <c r="B186" s="9" t="s">
        <v>55</v>
      </c>
      <c r="C186" s="9" t="s">
        <v>7</v>
      </c>
      <c r="D186" s="9" t="s">
        <v>199</v>
      </c>
      <c r="E186" s="21"/>
      <c r="F186" s="5"/>
      <c r="G186" s="6" t="s">
        <v>266</v>
      </c>
      <c r="H186" s="7">
        <v>44575</v>
      </c>
      <c r="I186" s="14" t="str">
        <f t="shared" si="33"/>
        <v/>
      </c>
      <c r="J186" s="13" t="str">
        <f t="shared" si="34"/>
        <v/>
      </c>
      <c r="K186" s="13" t="str">
        <f t="shared" si="35"/>
        <v>"roof_type": {</v>
      </c>
      <c r="L186" s="25" t="str">
        <f t="shared" si="36"/>
        <v>"UGA": {</v>
      </c>
      <c r="M186" s="13" t="str">
        <f t="shared" si="37"/>
        <v>"floods": "Not currently available"</v>
      </c>
      <c r="N186" s="26" t="str">
        <f t="shared" si="38"/>
        <v>}</v>
      </c>
      <c r="O186" s="13" t="str">
        <f t="shared" si="39"/>
        <v>}</v>
      </c>
      <c r="P186" s="13" t="str">
        <f t="shared" si="40"/>
        <v>,</v>
      </c>
      <c r="Q186" s="13" t="str">
        <f t="shared" si="41"/>
        <v/>
      </c>
      <c r="R186" s="13" t="str">
        <f t="shared" si="42"/>
        <v/>
      </c>
      <c r="S186" s="13" t="str">
        <f t="shared" si="43"/>
        <v>"roof_type": {"UGA": {"floods": "Not currently available"}},</v>
      </c>
    </row>
    <row r="187" spans="1:19" ht="187.2" x14ac:dyDescent="0.55000000000000004">
      <c r="A187" s="9" t="s">
        <v>116</v>
      </c>
      <c r="B187" s="9" t="s">
        <v>71</v>
      </c>
      <c r="C187" s="9" t="s">
        <v>9</v>
      </c>
      <c r="D187" s="9" t="s">
        <v>200</v>
      </c>
      <c r="E187" s="21" t="s">
        <v>148</v>
      </c>
      <c r="F187" s="23">
        <v>44614</v>
      </c>
      <c r="G187" s="6" t="s">
        <v>346</v>
      </c>
      <c r="H187" s="7">
        <v>44575</v>
      </c>
      <c r="I187" s="14" t="str">
        <f t="shared" si="33"/>
        <v/>
      </c>
      <c r="J187" s="13" t="str">
        <f t="shared" si="34"/>
        <v/>
      </c>
      <c r="K187" s="13" t="str">
        <f t="shared" si="35"/>
        <v>"small_ruminants": {</v>
      </c>
      <c r="L187" s="25" t="str">
        <f t="shared" si="36"/>
        <v>"ZWE": {</v>
      </c>
      <c r="M187" s="13" t="str">
        <f t="shared" si="37"/>
        <v>"drought": "Number of exposed small ruminants (sheep and goats) is calculated by the small ruminants per province within the droughts alert threshold reached area currently triggered. Livestock numbers small ruminants exists of the number of small ruminants multiplied with the Livestock unit (LSU): 0.1 to aggregate livestock from various species  (as reference unit 1.0, which is the grazing equivalent of one adult dairy cow producing 3000 kg of milk annually, without additional concentrated foodstuffs).&lt;br/&gt;
&lt;br/&gt;
&lt;b&gt;Source Links:&lt;/b&gt;&lt;br/&gt;
Number of small ruminants (sheep and goats) mentioned within the 2nd round crop- and livestock assessment report 2020/2021 season. Published: 21st of April 2021
Source assessment:
&lt;a target='_blank' href='https://fscluster.org/zimbabwe/document/second-round-crop-and-livestock-0'&gt;https://fscluster.org/zimbabwe/document/second-round-crop-and-livestock-0&lt;/a&gt;."</v>
      </c>
      <c r="N187" s="26" t="str">
        <f t="shared" si="38"/>
        <v>}</v>
      </c>
      <c r="O187" s="13" t="str">
        <f t="shared" si="39"/>
        <v>}</v>
      </c>
      <c r="P187" s="13" t="str">
        <f t="shared" si="40"/>
        <v>,</v>
      </c>
      <c r="Q187" s="13" t="str">
        <f t="shared" si="41"/>
        <v/>
      </c>
      <c r="R187" s="13" t="str">
        <f t="shared" si="42"/>
        <v/>
      </c>
      <c r="S187" s="13" t="str">
        <f t="shared" si="43"/>
        <v>"small_ruminants": {"ZWE": {"drought": "Number of exposed small ruminants (sheep and goats) is calculated by the small ruminants per province within the droughts alert threshold reached area currently triggered. Livestock numbers small ruminants exists of the number of small ruminants multiplied with the Livestock unit (LSU): 0.1 to aggregate livestock from various species  (as reference unit 1.0, which is the grazing equivalent of one adult dairy cow producing 3000 kg of milk annually, without additional concentrated foodstuffs).&lt;br/&gt;
&lt;br/&gt;
&lt;b&gt;Source Links:&lt;/b&gt;&lt;br/&gt;
Number of small ruminants (sheep and goats) mentioned within the 2nd round crop- and livestock assessment report 2020/2021 season. Published: 21st of April 2021
Source assessment:
&lt;a target='_blank' href='https://fscluster.org/zimbabwe/document/second-round-crop-and-livestock-0'&gt;https://fscluster.org/zimbabwe/document/second-round-crop-and-livestock-0&lt;/a&gt;."}},</v>
      </c>
    </row>
    <row r="188" spans="1:19" ht="230.4" x14ac:dyDescent="0.55000000000000004">
      <c r="A188" s="9" t="s">
        <v>116</v>
      </c>
      <c r="B188" s="9" t="s">
        <v>24</v>
      </c>
      <c r="C188" s="9" t="s">
        <v>9</v>
      </c>
      <c r="D188" s="9" t="s">
        <v>200</v>
      </c>
      <c r="E188" s="21" t="s">
        <v>149</v>
      </c>
      <c r="F188" s="23">
        <v>44614</v>
      </c>
      <c r="G188" s="6" t="s">
        <v>346</v>
      </c>
      <c r="H188" s="7">
        <v>44575</v>
      </c>
      <c r="I188" s="14" t="str">
        <f t="shared" si="33"/>
        <v/>
      </c>
      <c r="J188" s="13" t="str">
        <f t="shared" si="34"/>
        <v/>
      </c>
      <c r="K188" s="13" t="str">
        <f t="shared" si="35"/>
        <v>"small_ruminants_exposed": {</v>
      </c>
      <c r="L188" s="25" t="str">
        <f t="shared" si="36"/>
        <v>"ZWE": {</v>
      </c>
      <c r="M188" s="13" t="str">
        <f t="shared" si="37"/>
        <v>"drought": "Number of exposed small ruminants (sheep and goats) is calculated by the small ruminants per province within the droughts alert threshold reached area currently triggered. Livestock numbers small ruminants exists of the number of small ruminants multiplied with the Livestock unit (LSU): 0.1 to aggregate livestock from various species  (as reference unit 1.0, which is the grazing equivalent of one adult dairy cow producing 3000 kg of milk annually, without additional concentrated foodstuffs).&lt;br/&gt;
&lt;br/&gt;
&lt;b&gt;Source Links:&lt;/b&gt;&lt;br/&gt;
Number of small ruminants (sheep and goats) mentioned within the 2nd round crop- and livestock assessment report 2020/2021 season. Published: 21st of April 2021
Source assessment:
&lt;a target='_blank' href='https://fscluster.org/zimbabwe/document/second-round-crop-and-livestock-0'&gt;https://fscluster.org/zimbabwe/document/second-round-crop-and-livestock-0&lt;/a&gt;."</v>
      </c>
      <c r="N188" s="26" t="str">
        <f t="shared" si="38"/>
        <v>}</v>
      </c>
      <c r="O188" s="13" t="str">
        <f t="shared" si="39"/>
        <v>}</v>
      </c>
      <c r="P188" s="13" t="str">
        <f t="shared" si="40"/>
        <v>,</v>
      </c>
      <c r="Q188" s="13" t="str">
        <f t="shared" si="41"/>
        <v/>
      </c>
      <c r="R188" s="13" t="str">
        <f t="shared" si="42"/>
        <v/>
      </c>
      <c r="S188" s="13" t="str">
        <f t="shared" si="43"/>
        <v>"small_ruminants_exposed": {"ZWE": {"drought": "Number of exposed small ruminants (sheep and goats) is calculated by the small ruminants per province within the droughts alert threshold reached area currently triggered. Livestock numbers small ruminants exists of the number of small ruminants multiplied with the Livestock unit (LSU): 0.1 to aggregate livestock from various species  (as reference unit 1.0, which is the grazing equivalent of one adult dairy cow producing 3000 kg of milk annually, without additional concentrated foodstuffs).&lt;br/&gt;
&lt;br/&gt;
&lt;b&gt;Source Links:&lt;/b&gt;&lt;br/&gt;
Number of small ruminants (sheep and goats) mentioned within the 2nd round crop- and livestock assessment report 2020/2021 season. Published: 21st of April 2021
Source assessment:
&lt;a target='_blank' href='https://fscluster.org/zimbabwe/document/second-round-crop-and-livestock-0'&gt;https://fscluster.org/zimbabwe/document/second-round-crop-and-livestock-0&lt;/a&gt;."}},</v>
      </c>
    </row>
    <row r="189" spans="1:19" x14ac:dyDescent="0.55000000000000004">
      <c r="A189" s="9" t="s">
        <v>116</v>
      </c>
      <c r="B189" s="9" t="s">
        <v>128</v>
      </c>
      <c r="C189" s="9" t="s">
        <v>18</v>
      </c>
      <c r="D189" s="9" t="s">
        <v>203</v>
      </c>
      <c r="E189" s="21" t="s">
        <v>233</v>
      </c>
      <c r="F189" s="5"/>
      <c r="G189" s="6" t="s">
        <v>243</v>
      </c>
      <c r="H189" s="19"/>
      <c r="I189" s="14" t="str">
        <f t="shared" si="33"/>
        <v/>
      </c>
      <c r="J189" s="13" t="str">
        <f t="shared" si="34"/>
        <v/>
      </c>
      <c r="K189" s="13" t="str">
        <f t="shared" si="35"/>
        <v>"total_houses": {</v>
      </c>
      <c r="L189" s="25" t="str">
        <f t="shared" si="36"/>
        <v>"PHL": {</v>
      </c>
      <c r="M189" s="13" t="str">
        <f t="shared" si="37"/>
        <v>"typhoon": "&lt;p&gt;Total Number of Housing units in each Municipality&lt;/p&gt;"</v>
      </c>
      <c r="N189" s="26" t="str">
        <f t="shared" si="38"/>
        <v>}</v>
      </c>
      <c r="O189" s="13" t="str">
        <f t="shared" si="39"/>
        <v>}</v>
      </c>
      <c r="P189" s="13" t="str">
        <f t="shared" si="40"/>
        <v>,</v>
      </c>
      <c r="Q189" s="13" t="str">
        <f t="shared" si="41"/>
        <v/>
      </c>
      <c r="R189" s="13" t="str">
        <f t="shared" si="42"/>
        <v/>
      </c>
      <c r="S189" s="13" t="str">
        <f t="shared" si="43"/>
        <v>"total_houses": {"PHL": {"typhoon": "&lt;p&gt;Total Number of Housing units in each Municipality&lt;/p&gt;"}},</v>
      </c>
    </row>
    <row r="190" spans="1:19" x14ac:dyDescent="0.55000000000000004">
      <c r="A190" s="9" t="s">
        <v>116</v>
      </c>
      <c r="B190" s="9" t="s">
        <v>86</v>
      </c>
      <c r="C190" s="9" t="s">
        <v>19</v>
      </c>
      <c r="D190" s="9" t="s">
        <v>200</v>
      </c>
      <c r="E190" s="21"/>
      <c r="F190" s="5"/>
      <c r="G190" s="6" t="s">
        <v>87</v>
      </c>
      <c r="H190" s="7">
        <v>44575</v>
      </c>
      <c r="I190" s="14" t="str">
        <f t="shared" si="33"/>
        <v/>
      </c>
      <c r="J190" s="13" t="str">
        <f t="shared" si="34"/>
        <v/>
      </c>
      <c r="K190" s="13" t="str">
        <f t="shared" si="35"/>
        <v>"total_idps": {</v>
      </c>
      <c r="L190" s="25" t="str">
        <f t="shared" si="36"/>
        <v>"ETH": {</v>
      </c>
      <c r="M190" s="13" t="str">
        <f t="shared" si="37"/>
        <v>"drought": "Total Internally Displaced People (IDPs) DTM Ethiopia National Displacement Report 7_2022"</v>
      </c>
      <c r="N190" s="26" t="str">
        <f t="shared" si="38"/>
        <v>,</v>
      </c>
      <c r="O190" s="13" t="str">
        <f t="shared" si="39"/>
        <v/>
      </c>
      <c r="P190" s="13" t="str">
        <f t="shared" si="40"/>
        <v/>
      </c>
      <c r="Q190" s="13" t="str">
        <f t="shared" si="41"/>
        <v/>
      </c>
      <c r="R190" s="13" t="str">
        <f t="shared" si="42"/>
        <v/>
      </c>
      <c r="S190" s="13" t="str">
        <f t="shared" si="43"/>
        <v>"total_idps": {"ETH": {"drought": "Total Internally Displaced People (IDPs) DTM Ethiopia National Displacement Report 7_2022",</v>
      </c>
    </row>
    <row r="191" spans="1:19" x14ac:dyDescent="0.55000000000000004">
      <c r="A191" s="9" t="s">
        <v>116</v>
      </c>
      <c r="B191" s="9" t="s">
        <v>86</v>
      </c>
      <c r="C191" s="9" t="s">
        <v>19</v>
      </c>
      <c r="D191" s="9" t="s">
        <v>199</v>
      </c>
      <c r="E191" s="21"/>
      <c r="F191" s="5"/>
      <c r="G191" s="6" t="s">
        <v>87</v>
      </c>
      <c r="H191" s="7">
        <v>44575</v>
      </c>
      <c r="I191" s="14" t="str">
        <f t="shared" si="33"/>
        <v/>
      </c>
      <c r="J191" s="13" t="str">
        <f t="shared" si="34"/>
        <v/>
      </c>
      <c r="K191" s="13" t="str">
        <f t="shared" si="35"/>
        <v/>
      </c>
      <c r="L191" s="25" t="str">
        <f t="shared" si="36"/>
        <v/>
      </c>
      <c r="M191" s="13" t="str">
        <f t="shared" si="37"/>
        <v>"floods": "Total Internally Displaced People (IDPs) DTM Ethiopia National Displacement Report 7_2022"</v>
      </c>
      <c r="N191" s="26" t="str">
        <f t="shared" si="38"/>
        <v>,</v>
      </c>
      <c r="O191" s="13" t="str">
        <f t="shared" si="39"/>
        <v/>
      </c>
      <c r="P191" s="13" t="str">
        <f t="shared" si="40"/>
        <v/>
      </c>
      <c r="Q191" s="13" t="str">
        <f t="shared" si="41"/>
        <v/>
      </c>
      <c r="R191" s="13" t="str">
        <f t="shared" si="42"/>
        <v/>
      </c>
      <c r="S191" s="13" t="str">
        <f t="shared" si="43"/>
        <v>"floods": "Total Internally Displaced People (IDPs) DTM Ethiopia National Displacement Report 7_2022",</v>
      </c>
    </row>
    <row r="192" spans="1:19" x14ac:dyDescent="0.55000000000000004">
      <c r="A192" s="9" t="s">
        <v>116</v>
      </c>
      <c r="B192" s="9" t="s">
        <v>86</v>
      </c>
      <c r="C192" s="9" t="s">
        <v>19</v>
      </c>
      <c r="D192" s="9" t="s">
        <v>202</v>
      </c>
      <c r="E192" s="21"/>
      <c r="F192" s="5"/>
      <c r="G192" s="6" t="s">
        <v>87</v>
      </c>
      <c r="H192" s="19"/>
      <c r="I192" s="14" t="str">
        <f t="shared" si="33"/>
        <v/>
      </c>
      <c r="J192" s="13" t="str">
        <f t="shared" si="34"/>
        <v/>
      </c>
      <c r="K192" s="13" t="str">
        <f t="shared" si="35"/>
        <v/>
      </c>
      <c r="L192" s="25" t="str">
        <f t="shared" si="36"/>
        <v/>
      </c>
      <c r="M192" s="13" t="str">
        <f t="shared" si="37"/>
        <v>"malaria": "Total Internally Displaced People (IDPs) DTM Ethiopia National Displacement Report 7_2022"</v>
      </c>
      <c r="N192" s="26" t="str">
        <f t="shared" si="38"/>
        <v>}</v>
      </c>
      <c r="O192" s="13" t="str">
        <f t="shared" si="39"/>
        <v>}</v>
      </c>
      <c r="P192" s="13" t="str">
        <f t="shared" si="40"/>
        <v>,</v>
      </c>
      <c r="Q192" s="13" t="str">
        <f t="shared" si="41"/>
        <v/>
      </c>
      <c r="R192" s="13" t="str">
        <f t="shared" si="42"/>
        <v/>
      </c>
      <c r="S192" s="13" t="str">
        <f t="shared" si="43"/>
        <v>"malaria": "Total Internally Displaced People (IDPs) DTM Ethiopia National Displacement Report 7_2022"}},</v>
      </c>
    </row>
    <row r="193" spans="1:19" ht="28.8" x14ac:dyDescent="0.55000000000000004">
      <c r="A193" s="9" t="s">
        <v>116</v>
      </c>
      <c r="B193" s="9" t="s">
        <v>80</v>
      </c>
      <c r="C193" s="9" t="s">
        <v>19</v>
      </c>
      <c r="D193" s="9" t="s">
        <v>199</v>
      </c>
      <c r="E193" s="21"/>
      <c r="F193" s="5"/>
      <c r="G193" s="6" t="s">
        <v>347</v>
      </c>
      <c r="H193" s="7">
        <v>44575</v>
      </c>
      <c r="I193" s="14" t="str">
        <f t="shared" si="33"/>
        <v/>
      </c>
      <c r="J193" s="13" t="str">
        <f t="shared" si="34"/>
        <v/>
      </c>
      <c r="K193" s="13" t="str">
        <f t="shared" si="35"/>
        <v>"travel_time_cities": {</v>
      </c>
      <c r="L193" s="25" t="str">
        <f t="shared" si="36"/>
        <v>"ETH": {</v>
      </c>
      <c r="M193" s="13" t="str">
        <f t="shared" si="37"/>
        <v>"floods": "Predicted travel time (minutes) to nearest city &lt;a target='_blank' href='https://malariaatlas.org/research-project/accessibility-to-healthcare/'&gt;https://malariaatlas.org/research-project/accessibility-to-healthcare/&lt;/a&gt;"</v>
      </c>
      <c r="N193" s="26" t="str">
        <f t="shared" si="38"/>
        <v>,</v>
      </c>
      <c r="O193" s="13" t="str">
        <f t="shared" si="39"/>
        <v/>
      </c>
      <c r="P193" s="13" t="str">
        <f t="shared" si="40"/>
        <v/>
      </c>
      <c r="Q193" s="13" t="str">
        <f t="shared" si="41"/>
        <v/>
      </c>
      <c r="R193" s="13" t="str">
        <f t="shared" si="42"/>
        <v/>
      </c>
      <c r="S193" s="13" t="str">
        <f t="shared" si="43"/>
        <v>"travel_time_cities": {"ETH": {"floods": "Predicted travel time (minutes) to nearest city &lt;a target='_blank' href='https://malariaatlas.org/research-project/accessibility-to-healthcare/'&gt;https://malariaatlas.org/research-project/accessibility-to-healthcare/&lt;/a&gt;",</v>
      </c>
    </row>
    <row r="194" spans="1:19" ht="28.8" x14ac:dyDescent="0.55000000000000004">
      <c r="A194" s="9" t="s">
        <v>116</v>
      </c>
      <c r="B194" s="9" t="s">
        <v>80</v>
      </c>
      <c r="C194" s="9" t="s">
        <v>19</v>
      </c>
      <c r="D194" s="9" t="s">
        <v>202</v>
      </c>
      <c r="E194" s="21"/>
      <c r="F194" s="5"/>
      <c r="G194" s="6" t="s">
        <v>347</v>
      </c>
      <c r="H194" s="19"/>
      <c r="I194" s="14" t="str">
        <f t="shared" si="33"/>
        <v/>
      </c>
      <c r="J194" s="13" t="str">
        <f t="shared" si="34"/>
        <v/>
      </c>
      <c r="K194" s="13" t="str">
        <f t="shared" si="35"/>
        <v/>
      </c>
      <c r="L194" s="25" t="str">
        <f t="shared" si="36"/>
        <v/>
      </c>
      <c r="M194" s="13" t="str">
        <f t="shared" si="37"/>
        <v>"malaria": "Predicted travel time (minutes) to nearest city &lt;a target='_blank' href='https://malariaatlas.org/research-project/accessibility-to-healthcare/'&gt;https://malariaatlas.org/research-project/accessibility-to-healthcare/&lt;/a&gt;"</v>
      </c>
      <c r="N194" s="26" t="str">
        <f t="shared" si="38"/>
        <v>}</v>
      </c>
      <c r="O194" s="13" t="str">
        <f t="shared" si="39"/>
        <v>}</v>
      </c>
      <c r="P194" s="13" t="str">
        <f t="shared" si="40"/>
        <v>,</v>
      </c>
      <c r="Q194" s="13" t="str">
        <f t="shared" si="41"/>
        <v/>
      </c>
      <c r="R194" s="13" t="str">
        <f t="shared" si="42"/>
        <v/>
      </c>
      <c r="S194" s="13" t="str">
        <f t="shared" si="43"/>
        <v>"malaria": "Predicted travel time (minutes) to nearest city &lt;a target='_blank' href='https://malariaatlas.org/research-project/accessibility-to-healthcare/'&gt;https://malariaatlas.org/research-project/accessibility-to-healthcare/&lt;/a&gt;"}},</v>
      </c>
    </row>
    <row r="195" spans="1:19" ht="144" x14ac:dyDescent="0.55000000000000004">
      <c r="A195" s="9" t="s">
        <v>116</v>
      </c>
      <c r="B195" s="9" t="s">
        <v>133</v>
      </c>
      <c r="C195" s="9" t="s">
        <v>18</v>
      </c>
      <c r="D195" s="9" t="s">
        <v>203</v>
      </c>
      <c r="E195" s="21"/>
      <c r="F195" s="23">
        <v>44879</v>
      </c>
      <c r="G195" s="6" t="s">
        <v>269</v>
      </c>
      <c r="H195" s="7">
        <v>44879</v>
      </c>
      <c r="I195" s="14" t="str">
        <f t="shared" ref="I195:I258" si="44">IF(A194="section","{","")</f>
        <v/>
      </c>
      <c r="J195" s="13" t="str">
        <f t="shared" ref="J195:J258" si="45">IF(A195=A194,"",""""&amp;A195&amp;""": {")</f>
        <v/>
      </c>
      <c r="K195" s="13" t="str">
        <f t="shared" ref="K195:K258" si="46">IF(B195=B194,"",""""&amp;B195&amp;""": {")</f>
        <v>"typhoon_track": {</v>
      </c>
      <c r="L195" s="25" t="str">
        <f t="shared" ref="L195:L258" si="47">IF(AND(B195=B194,C195=C194),"",""""&amp;C195&amp;""": {")</f>
        <v>"PHL": {</v>
      </c>
      <c r="M195" s="13" t="str">
        <f t="shared" ref="M195:M258" si="48">""""&amp;D195&amp;""": """&amp;SUBSTITUTE(G195,"""","'")&amp;""""</f>
        <v>"typhoon": "&lt;p&gt;Forecasted track of the Typhoon event. The source for this forecast data is ECMWF.&lt;/p&gt;
&lt;br&gt;
&lt;p&gt;&lt;strong&gt;Trackpoint legend:&lt;/strong&gt;&lt;/p&gt;
&lt;ul&gt;
&lt;li&gt;&lt;strong&gt;Circle with typhoon icon&lt;/strong&gt; shows the latest location of the typhoon&lt;/li&gt;
&lt;li&gt;&lt;strong&gt;Circle with additional border&lt;/strong&gt; shows the point of first landfall (or - if no landfall - the point closest to land). The calculated lead time of the event is based on this point.&lt;/li&gt;
&lt;li&gt;&lt;strong&gt;Full color circle&lt;/strong&gt; shows where the typhoon has already passed&lt;/li&gt;
&lt;li&gt;&lt;strong&gt;Transparent dashed circle&lt;/strong&gt; shows the future predicted path of the typhoon&lt;/li&gt;
&lt;/ul&gt;"</v>
      </c>
      <c r="N195" s="26" t="str">
        <f t="shared" ref="N195:N258" si="49">IF(AND(B196=B195,C196=C195),",","}")</f>
        <v>}</v>
      </c>
      <c r="O195" s="13" t="str">
        <f t="shared" ref="O195:O258" si="50">IF(NOT(B195=B196),"}",IF(C195=C196,"",","))</f>
        <v>}</v>
      </c>
      <c r="P195" s="13" t="str">
        <f t="shared" ref="P195:P258" si="51">IF(B195=B196,"",IF(A195=A196,",",""))</f>
        <v>,</v>
      </c>
      <c r="Q195" s="13" t="str">
        <f t="shared" ref="Q195:Q258" si="52">IF(A196=A195,"",IF(A196="","}","},"))</f>
        <v/>
      </c>
      <c r="R195" s="13" t="str">
        <f t="shared" ref="R195:R258" si="53">IF(A196="","}","")</f>
        <v/>
      </c>
      <c r="S195" s="13" t="str">
        <f t="shared" ref="S195:S258" si="54">IF(A195="","",I195&amp;J195&amp;K195&amp;L195&amp;M195&amp;N195&amp;O195&amp;P195&amp;Q195&amp;R195)</f>
        <v>"typhoon_track": {"PHL": {"typhoon": "&lt;p&gt;Forecasted track of the Typhoon event. The source for this forecast data is ECMWF.&lt;/p&gt;
&lt;br&gt;
&lt;p&gt;&lt;strong&gt;Trackpoint legend:&lt;/strong&gt;&lt;/p&gt;
&lt;ul&gt;
&lt;li&gt;&lt;strong&gt;Circle with typhoon icon&lt;/strong&gt; shows the latest location of the typhoon&lt;/li&gt;
&lt;li&gt;&lt;strong&gt;Circle with additional border&lt;/strong&gt; shows the point of first landfall (or - if no landfall - the point closest to land). The calculated lead time of the event is based on this point.&lt;/li&gt;
&lt;li&gt;&lt;strong&gt;Full color circle&lt;/strong&gt; shows where the typhoon has already passed&lt;/li&gt;
&lt;li&gt;&lt;strong&gt;Transparent dashed circle&lt;/strong&gt; shows the future predicted path of the typhoon&lt;/li&gt;
&lt;/ul&gt;"}},</v>
      </c>
    </row>
    <row r="196" spans="1:19" ht="316.8" x14ac:dyDescent="0.55000000000000004">
      <c r="A196" s="9" t="s">
        <v>116</v>
      </c>
      <c r="B196" s="9" t="s">
        <v>196</v>
      </c>
      <c r="C196" s="9" t="s">
        <v>40</v>
      </c>
      <c r="D196" s="9" t="s">
        <v>200</v>
      </c>
      <c r="E196" s="21" t="s">
        <v>218</v>
      </c>
      <c r="F196" s="23">
        <v>44635</v>
      </c>
      <c r="G196" s="6" t="s">
        <v>348</v>
      </c>
      <c r="H196" s="7">
        <v>44635</v>
      </c>
      <c r="I196" s="14" t="str">
        <f t="shared" si="44"/>
        <v/>
      </c>
      <c r="J196" s="13" t="str">
        <f t="shared" si="45"/>
        <v/>
      </c>
      <c r="K196" s="13" t="str">
        <f t="shared" si="46"/>
        <v>"vegetation_condition": {</v>
      </c>
      <c r="L196" s="25" t="str">
        <f t="shared" si="47"/>
        <v>"KEN": {</v>
      </c>
      <c r="M196" s="13" t="str">
        <f t="shared" si="48"/>
        <v>"drought": "&lt;p&gt;The Vegetation condition  is one of the indicators monitored within the drought early warning system of NDMA as part of the biophysical type of indicator.This layer presents the Vegetation Condition Index VCI3M (3-month averaged VCI) as off . The VCI values return a drought category presented below with the corresponding thresholds.&amp;nbsp;&lt;/p&gt;
&lt;ul&gt;
    &lt;li&gt;&amp;gt;= 50 &amp;nbsp; &amp;nbsp; &amp;nbsp; &amp;nbsp; &amp;nbsp; &amp;nbsp;Vegetation greenness above normal&amp;nbsp;&lt;/li&gt;
    &lt;li&gt;&amp;gt;= 35 - &amp;lt;50 &amp;nbsp;Normal vegetation greenness&lt;/li&gt;
    &lt;li&gt;&amp;gt;=20 - &amp;lt;35 &amp;nbsp; Moderate vegetation deficit&amp;nbsp;&lt;/li&gt;
    &lt;li&gt;&amp;gt;=10 - &amp;lt;20 &amp;nbsp; Severe vegetation deficit&amp;nbsp;&lt;/li&gt;
    &lt;li&gt;&amp;lt;10 &amp;nbsp; &amp;nbsp; &amp;nbsp; &amp;nbsp; &amp;nbsp; &amp;nbsp; &amp;nbsp; Extreme vegetation deficit&lt;/li&gt;
&lt;/ul&gt;
&lt;p&gt;Once the VCI3M goes below a threshold of 35, the NDMA triggers a rapid food security assessment and has access to the National Drought Contingency Fund in order to implement its preparedness strategies and contingency plans.&amp;nbsp;&lt;/p&gt;
&lt;p&gt;&lt;strong&gt;Source Link:&lt;/strong&gt; National monthly Drought Update published by the National Drought Management Authority (NDMA) &lt;a target='_blank' href='https://www.ndma.go.ke/index.php/resource-center/national-drought-bulletin'&gt;https://www.ndma.go.ke/index.php/resource-center/national-drought-bulletin&lt;/a&gt;&lt;/p&gt;
&lt;p&gt;&lt;strong&gt;Latest updated:&lt;/strong&gt; month, year&lt;/p&gt;"</v>
      </c>
      <c r="N196" s="26" t="str">
        <f t="shared" si="49"/>
        <v>}</v>
      </c>
      <c r="O196" s="13" t="str">
        <f t="shared" si="50"/>
        <v>}</v>
      </c>
      <c r="P196" s="13" t="str">
        <f t="shared" si="51"/>
        <v>,</v>
      </c>
      <c r="Q196" s="13" t="str">
        <f t="shared" si="52"/>
        <v/>
      </c>
      <c r="R196" s="13" t="str">
        <f t="shared" si="53"/>
        <v/>
      </c>
      <c r="S196" s="13" t="str">
        <f t="shared" si="54"/>
        <v>"vegetation_condition": {"KEN": {"drought": "&lt;p&gt;The Vegetation condition  is one of the indicators monitored within the drought early warning system of NDMA as part of the biophysical type of indicator.This layer presents the Vegetation Condition Index VCI3M (3-month averaged VCI) as off . The VCI values return a drought category presented below with the corresponding thresholds.&amp;nbsp;&lt;/p&gt;
&lt;ul&gt;
    &lt;li&gt;&amp;gt;= 50 &amp;nbsp; &amp;nbsp; &amp;nbsp; &amp;nbsp; &amp;nbsp; &amp;nbsp;Vegetation greenness above normal&amp;nbsp;&lt;/li&gt;
    &lt;li&gt;&amp;gt;= 35 - &amp;lt;50 &amp;nbsp;Normal vegetation greenness&lt;/li&gt;
    &lt;li&gt;&amp;gt;=20 - &amp;lt;35 &amp;nbsp; Moderate vegetation deficit&amp;nbsp;&lt;/li&gt;
    &lt;li&gt;&amp;gt;=10 - &amp;lt;20 &amp;nbsp; Severe vegetation deficit&amp;nbsp;&lt;/li&gt;
    &lt;li&gt;&amp;lt;10 &amp;nbsp; &amp;nbsp; &amp;nbsp; &amp;nbsp; &amp;nbsp; &amp;nbsp; &amp;nbsp; Extreme vegetation deficit&lt;/li&gt;
&lt;/ul&gt;
&lt;p&gt;Once the VCI3M goes below a threshold of 35, the NDMA triggers a rapid food security assessment and has access to the National Drought Contingency Fund in order to implement its preparedness strategies and contingency plans.&amp;nbsp;&lt;/p&gt;
&lt;p&gt;&lt;strong&gt;Source Link:&lt;/strong&gt; National monthly Drought Update published by the National Drought Management Authority (NDMA) &lt;a target='_blank' href='https://www.ndma.go.ke/index.php/resource-center/national-drought-bulletin'&gt;https://www.ndma.go.ke/index.php/resource-center/national-drought-bulletin&lt;/a&gt;&lt;/p&gt;
&lt;p&gt;&lt;strong&gt;Latest updated:&lt;/strong&gt; month, year&lt;/p&gt;"}},</v>
      </c>
    </row>
    <row r="197" spans="1:19" ht="100.8" x14ac:dyDescent="0.55000000000000004">
      <c r="A197" s="9" t="s">
        <v>116</v>
      </c>
      <c r="B197" s="9" t="s">
        <v>362</v>
      </c>
      <c r="C197" s="9" t="s">
        <v>7</v>
      </c>
      <c r="D197" s="9" t="s">
        <v>200</v>
      </c>
      <c r="E197" s="21"/>
      <c r="F197" s="5"/>
      <c r="G197" s="6" t="s">
        <v>376</v>
      </c>
      <c r="H197" s="19"/>
      <c r="I197" s="14" t="str">
        <f t="shared" si="44"/>
        <v/>
      </c>
      <c r="J197" s="13" t="str">
        <f t="shared" si="45"/>
        <v/>
      </c>
      <c r="K197" s="13" t="str">
        <f t="shared" si="46"/>
        <v>"vulnerability_index": {</v>
      </c>
      <c r="L197" s="25" t="str">
        <f t="shared" si="47"/>
        <v>"UGA": {</v>
      </c>
      <c r="M197" s="13" t="str">
        <f t="shared" si="48"/>
        <v>"drought": "This layer shows the drought vulnerability index. It is visualised in shades of grey or purple in the map depending on if there's a trigger. The drought vulnerability index is a composite index for the context of exposure to the hazard and the capacity to anticipate, cope with and recover from the impacts of Drought. The National Society and Technical Working group selected the following criteria below: (including their weight in the total score)&lt;ul&gt;&lt;li&gt;20% Poverty: Poverty incidence&lt;/li&gt;&lt;li&gt;20% Gender: Female-headed household&lt;/li&gt;&lt;li&gt;10% Age: Population below 8-years&lt;/li&gt;&lt;li&gt;10% Age: population 65+,&lt;/li&gt;&lt;li&gt;10 % type of construction: permanent wall type&lt;/li&gt;&lt;li&gt;10 %type of construction: permanent roof type&lt;/li&gt;&lt;li&gt;20% Refugees legal status #of displaced person&lt;/li&gt;&lt;/ul&gt;&lt;br&gt;For further information please refer to the EAP."</v>
      </c>
      <c r="N197" s="26" t="str">
        <f t="shared" si="49"/>
        <v>}</v>
      </c>
      <c r="O197" s="13" t="str">
        <f t="shared" si="50"/>
        <v>}</v>
      </c>
      <c r="P197" s="13" t="str">
        <f t="shared" si="51"/>
        <v>,</v>
      </c>
      <c r="Q197" s="13" t="str">
        <f t="shared" si="52"/>
        <v/>
      </c>
      <c r="R197" s="13" t="str">
        <f t="shared" si="53"/>
        <v/>
      </c>
      <c r="S197" s="13" t="str">
        <f t="shared" si="54"/>
        <v>"vulnerability_index": {"UGA": {"drought": "This layer shows the drought vulnerability index. It is visualised in shades of grey or purple in the map depending on if there's a trigger. The drought vulnerability index is a composite index for the context of exposure to the hazard and the capacity to anticipate, cope with and recover from the impacts of Drought. The National Society and Technical Working group selected the following criteria below: (including their weight in the total score)&lt;ul&gt;&lt;li&gt;20% Poverty: Poverty incidence&lt;/li&gt;&lt;li&gt;20% Gender: Female-headed household&lt;/li&gt;&lt;li&gt;10% Age: Population below 8-years&lt;/li&gt;&lt;li&gt;10% Age: population 65+,&lt;/li&gt;&lt;li&gt;10 % type of construction: permanent wall type&lt;/li&gt;&lt;li&gt;10 %type of construction: permanent roof type&lt;/li&gt;&lt;li&gt;20% Refugees legal status #of displaced person&lt;/li&gt;&lt;/ul&gt;&lt;br&gt;For further information please refer to the EAP."}},</v>
      </c>
    </row>
    <row r="198" spans="1:19" ht="100.8" x14ac:dyDescent="0.55000000000000004">
      <c r="A198" s="9" t="s">
        <v>116</v>
      </c>
      <c r="B198" s="9" t="s">
        <v>83</v>
      </c>
      <c r="C198" s="9" t="s">
        <v>18</v>
      </c>
      <c r="D198" s="9" t="s">
        <v>199</v>
      </c>
      <c r="E198" s="21"/>
      <c r="F198" s="5"/>
      <c r="G198" s="6" t="s">
        <v>349</v>
      </c>
      <c r="H198" s="7">
        <v>44663</v>
      </c>
      <c r="I198" s="14" t="str">
        <f t="shared" si="44"/>
        <v/>
      </c>
      <c r="J198" s="13" t="str">
        <f t="shared" si="45"/>
        <v/>
      </c>
      <c r="K198" s="13" t="str">
        <f t="shared" si="46"/>
        <v>"vulnerable_group": {</v>
      </c>
      <c r="L198" s="25" t="str">
        <f t="shared" si="47"/>
        <v>"PHL": {</v>
      </c>
      <c r="M198" s="13" t="str">
        <f t="shared" si="48"/>
        <v>"floods": "Pantawid Pamilya Beneficiary_Households by Municipality. Data source DSWD, NATIONAL HOUSEHOLD TARGETING OFFICE. 
&lt;br /&gt;
&lt;br /&gt;Source Link: HDX : 
&lt;a target='_blank' href='https://data.humdata.org/showcase/philippines-pre-disaster-indicators-dashboard'&gt;https://data.humdata.org/showcase/philippines-pre-disaster-indicators-dashboard&lt;/a&gt; This dataset has been generated by combining PSGC and 4Ps data from DSWD
Ongoing (updated regularly)"</v>
      </c>
      <c r="N198" s="26" t="str">
        <f t="shared" si="49"/>
        <v>,</v>
      </c>
      <c r="O198" s="13" t="str">
        <f t="shared" si="50"/>
        <v/>
      </c>
      <c r="P198" s="13" t="str">
        <f t="shared" si="51"/>
        <v/>
      </c>
      <c r="Q198" s="13" t="str">
        <f t="shared" si="52"/>
        <v/>
      </c>
      <c r="R198" s="13" t="str">
        <f t="shared" si="53"/>
        <v/>
      </c>
      <c r="S198" s="13" t="str">
        <f t="shared" si="54"/>
        <v>"vulnerable_group": {"PHL": {"floods": "Pantawid Pamilya Beneficiary_Households by Municipality. Data source DSWD, NATIONAL HOUSEHOLD TARGETING OFFICE. 
&lt;br /&gt;
&lt;br /&gt;Source Link: HDX : 
&lt;a target='_blank' href='https://data.humdata.org/showcase/philippines-pre-disaster-indicators-dashboard'&gt;https://data.humdata.org/showcase/philippines-pre-disaster-indicators-dashboard&lt;/a&gt; This dataset has been generated by combining PSGC and 4Ps data from DSWD
Ongoing (updated regularly)",</v>
      </c>
    </row>
    <row r="199" spans="1:19" ht="43.2" x14ac:dyDescent="0.55000000000000004">
      <c r="A199" s="9" t="s">
        <v>116</v>
      </c>
      <c r="B199" s="9" t="s">
        <v>83</v>
      </c>
      <c r="C199" s="9" t="s">
        <v>18</v>
      </c>
      <c r="D199" s="9" t="s">
        <v>203</v>
      </c>
      <c r="E199" s="21" t="s">
        <v>231</v>
      </c>
      <c r="F199" s="5"/>
      <c r="G199" s="6" t="s">
        <v>244</v>
      </c>
      <c r="H199" s="7">
        <v>44575</v>
      </c>
      <c r="I199" s="14" t="str">
        <f t="shared" si="44"/>
        <v/>
      </c>
      <c r="J199" s="13" t="str">
        <f t="shared" si="45"/>
        <v/>
      </c>
      <c r="K199" s="13" t="str">
        <f t="shared" si="46"/>
        <v/>
      </c>
      <c r="L199" s="25" t="str">
        <f t="shared" si="47"/>
        <v/>
      </c>
      <c r="M199" s="13" t="str">
        <f t="shared" si="48"/>
        <v>"typhoon": "&lt;p&gt;calculated based on the Pantawid Pamilya Beneficiary Households by Municipality.The source for this data is 
DSWD, NATIONAL HOUSEHOLD TARGETING OFFICE&lt;/p&gt;"</v>
      </c>
      <c r="N199" s="26" t="str">
        <f t="shared" si="49"/>
        <v>}</v>
      </c>
      <c r="O199" s="13" t="str">
        <f t="shared" si="50"/>
        <v>}</v>
      </c>
      <c r="P199" s="13" t="str">
        <f t="shared" si="51"/>
        <v>,</v>
      </c>
      <c r="Q199" s="13" t="str">
        <f t="shared" si="52"/>
        <v/>
      </c>
      <c r="R199" s="13" t="str">
        <f t="shared" si="53"/>
        <v/>
      </c>
      <c r="S199" s="13" t="str">
        <f t="shared" si="54"/>
        <v>"typhoon": "&lt;p&gt;calculated based on the Pantawid Pamilya Beneficiary Households by Municipality.The source for this data is 
DSWD, NATIONAL HOUSEHOLD TARGETING OFFICE&lt;/p&gt;"}},</v>
      </c>
    </row>
    <row r="200" spans="1:19" ht="100.8" x14ac:dyDescent="0.55000000000000004">
      <c r="A200" s="9" t="s">
        <v>116</v>
      </c>
      <c r="B200" s="9" t="s">
        <v>85</v>
      </c>
      <c r="C200" s="9" t="s">
        <v>18</v>
      </c>
      <c r="D200" s="9" t="s">
        <v>199</v>
      </c>
      <c r="E200" s="21"/>
      <c r="F200" s="5"/>
      <c r="G200" s="6" t="s">
        <v>350</v>
      </c>
      <c r="H200" s="7">
        <v>44663</v>
      </c>
      <c r="I200" s="14" t="str">
        <f t="shared" si="44"/>
        <v/>
      </c>
      <c r="J200" s="13" t="str">
        <f t="shared" si="45"/>
        <v/>
      </c>
      <c r="K200" s="13" t="str">
        <f t="shared" si="46"/>
        <v>"vulnerable_housing": {</v>
      </c>
      <c r="L200" s="25" t="str">
        <f t="shared" si="47"/>
        <v>"PHL": {</v>
      </c>
      <c r="M200" s="13" t="str">
        <f t="shared" si="48"/>
        <v>"floods": "Roof and Wall types by Municipality. Data source DSWD, NATIONAL HOUSEHOLD TARGETING OFFICE. 
&lt;br /&gt;
&lt;br /&gt;Source Link: HDX : 
&lt;a target='_blank' href='https://data.humdata.org/showcase/philippines-pre-disaster-indicators-dashboard'&gt;https://data.humdata.org/showcase/philippines-pre-disaster-indicators-dashboard&lt;/a&gt; This dataset has been generated by combining PSGC and 4Ps data from DSWD
Ongoing (updated regularly)"</v>
      </c>
      <c r="N200" s="26" t="str">
        <f t="shared" si="49"/>
        <v>,</v>
      </c>
      <c r="O200" s="13" t="str">
        <f t="shared" si="50"/>
        <v/>
      </c>
      <c r="P200" s="13" t="str">
        <f t="shared" si="51"/>
        <v/>
      </c>
      <c r="Q200" s="13" t="str">
        <f t="shared" si="52"/>
        <v/>
      </c>
      <c r="R200" s="13" t="str">
        <f t="shared" si="53"/>
        <v/>
      </c>
      <c r="S200" s="13" t="str">
        <f t="shared" si="54"/>
        <v>"vulnerable_housing": {"PHL": {"floods": "Roof and Wall types by Municipality. Data source DSWD, NATIONAL HOUSEHOLD TARGETING OFFICE. 
&lt;br /&gt;
&lt;br /&gt;Source Link: HDX : 
&lt;a target='_blank' href='https://data.humdata.org/showcase/philippines-pre-disaster-indicators-dashboard'&gt;https://data.humdata.org/showcase/philippines-pre-disaster-indicators-dashboard&lt;/a&gt; This dataset has been generated by combining PSGC and 4Ps data from DSWD
Ongoing (updated regularly)",</v>
      </c>
    </row>
    <row r="201" spans="1:19" ht="43.2" x14ac:dyDescent="0.55000000000000004">
      <c r="A201" s="9" t="s">
        <v>116</v>
      </c>
      <c r="B201" s="9" t="s">
        <v>85</v>
      </c>
      <c r="C201" s="9" t="s">
        <v>18</v>
      </c>
      <c r="D201" s="9" t="s">
        <v>203</v>
      </c>
      <c r="E201" s="21"/>
      <c r="F201" s="5"/>
      <c r="G201" s="6" t="s">
        <v>351</v>
      </c>
      <c r="H201" s="7">
        <v>44575</v>
      </c>
      <c r="I201" s="14" t="str">
        <f t="shared" si="44"/>
        <v/>
      </c>
      <c r="J201" s="13" t="str">
        <f t="shared" si="45"/>
        <v/>
      </c>
      <c r="K201" s="13" t="str">
        <f t="shared" si="46"/>
        <v/>
      </c>
      <c r="L201" s="25" t="str">
        <f t="shared" si="47"/>
        <v/>
      </c>
      <c r="M201" s="13" t="str">
        <f t="shared" si="48"/>
        <v>"typhoon": "&lt;a target='_blank' href='https://data.humdata.org/showcase/philippines-pre-disaster-indicators-dashboard'&gt;https://data.humdata.org/showcase/philippines-pre-disaster-indicators-dashboard&lt;/a&gt; This dataset has been generated by combining PSGC and 4Ps data from DSWD."</v>
      </c>
      <c r="N201" s="26" t="str">
        <f t="shared" si="49"/>
        <v>}</v>
      </c>
      <c r="O201" s="13" t="str">
        <f t="shared" si="50"/>
        <v>}</v>
      </c>
      <c r="P201" s="13" t="str">
        <f t="shared" si="51"/>
        <v>,</v>
      </c>
      <c r="Q201" s="13" t="str">
        <f t="shared" si="52"/>
        <v/>
      </c>
      <c r="R201" s="13" t="str">
        <f t="shared" si="53"/>
        <v/>
      </c>
      <c r="S201" s="13" t="str">
        <f t="shared" si="54"/>
        <v>"typhoon": "&lt;a target='_blank' href='https://data.humdata.org/showcase/philippines-pre-disaster-indicators-dashboard'&gt;https://data.humdata.org/showcase/philippines-pre-disaster-indicators-dashboard&lt;/a&gt; This dataset has been generated by combining PSGC and 4Ps data from DSWD."}},</v>
      </c>
    </row>
    <row r="202" spans="1:19" x14ac:dyDescent="0.55000000000000004">
      <c r="A202" s="9" t="s">
        <v>116</v>
      </c>
      <c r="B202" s="9" t="s">
        <v>78</v>
      </c>
      <c r="C202" s="9" t="s">
        <v>19</v>
      </c>
      <c r="D202" s="9" t="s">
        <v>202</v>
      </c>
      <c r="E202" s="21"/>
      <c r="F202" s="5"/>
      <c r="G202" s="6" t="s">
        <v>230</v>
      </c>
      <c r="H202" s="7">
        <v>44575</v>
      </c>
      <c r="I202" s="14" t="str">
        <f t="shared" si="44"/>
        <v/>
      </c>
      <c r="J202" s="13" t="str">
        <f t="shared" si="45"/>
        <v/>
      </c>
      <c r="K202" s="13" t="str">
        <f t="shared" si="46"/>
        <v>"walking_travel_time_to_health": {</v>
      </c>
      <c r="L202" s="25" t="str">
        <f t="shared" si="47"/>
        <v>"ETH": {</v>
      </c>
      <c r="M202" s="13" t="str">
        <f t="shared" si="48"/>
        <v>"malaria": "Ongoing (updated regularly)"</v>
      </c>
      <c r="N202" s="26" t="str">
        <f t="shared" si="49"/>
        <v>}</v>
      </c>
      <c r="O202" s="13" t="str">
        <f t="shared" si="50"/>
        <v>}</v>
      </c>
      <c r="P202" s="13" t="str">
        <f t="shared" si="51"/>
        <v>,</v>
      </c>
      <c r="Q202" s="13" t="str">
        <f t="shared" si="52"/>
        <v/>
      </c>
      <c r="R202" s="13" t="str">
        <f t="shared" si="53"/>
        <v/>
      </c>
      <c r="S202" s="13" t="str">
        <f t="shared" si="54"/>
        <v>"walking_travel_time_to_health": {"ETH": {"malaria": "Ongoing (updated regularly)"}},</v>
      </c>
    </row>
    <row r="203" spans="1:19" ht="43.2" x14ac:dyDescent="0.55000000000000004">
      <c r="A203" s="9" t="s">
        <v>116</v>
      </c>
      <c r="B203" s="9" t="s">
        <v>53</v>
      </c>
      <c r="C203" s="9" t="s">
        <v>7</v>
      </c>
      <c r="D203" s="9" t="s">
        <v>199</v>
      </c>
      <c r="E203" s="21"/>
      <c r="F203" s="5"/>
      <c r="G203" s="6" t="s">
        <v>352</v>
      </c>
      <c r="H203" s="7">
        <v>44575</v>
      </c>
      <c r="I203" s="14" t="str">
        <f t="shared" si="44"/>
        <v/>
      </c>
      <c r="J203" s="13" t="str">
        <f t="shared" si="45"/>
        <v/>
      </c>
      <c r="K203" s="13" t="str">
        <f t="shared" si="46"/>
        <v>"wall_type": {</v>
      </c>
      <c r="L203" s="25" t="str">
        <f t="shared" si="47"/>
        <v>"UGA": {</v>
      </c>
      <c r="M203" s="13" t="str">
        <f t="shared" si="48"/>
        <v>"floods": "Percentage of households with permanent wall materials; percentage of buildings with (partly) concrete or brick walls.&lt;br /&gt;&lt;br /&gt;Source link: &lt;a target='_blank' href='https://unstats.un.org/unsd/demographic/sources/census/wphc/Uganda/UGA-2016-05-23.pdf'&gt;https://unstats.un.org/unsd/demographic/sources/census/wphc/Uganda/UGA-2016-05-23.pdf.&lt;/a&gt; Year: 2014."</v>
      </c>
      <c r="N203" s="26" t="str">
        <f t="shared" si="49"/>
        <v>}</v>
      </c>
      <c r="O203" s="13" t="str">
        <f t="shared" si="50"/>
        <v>}</v>
      </c>
      <c r="P203" s="13" t="str">
        <f t="shared" si="51"/>
        <v>,</v>
      </c>
      <c r="Q203" s="13" t="str">
        <f t="shared" si="52"/>
        <v/>
      </c>
      <c r="R203" s="13" t="str">
        <f t="shared" si="53"/>
        <v/>
      </c>
      <c r="S203" s="13" t="str">
        <f t="shared" si="54"/>
        <v>"wall_type": {"UGA": {"floods": "Percentage of households with permanent wall materials; percentage of buildings with (partly) concrete or brick walls.&lt;br /&gt;&lt;br /&gt;Source link: &lt;a target='_blank' href='https://unstats.un.org/unsd/demographic/sources/census/wphc/Uganda/UGA-2016-05-23.pdf'&gt;https://unstats.un.org/unsd/demographic/sources/census/wphc/Uganda/UGA-2016-05-23.pdf.&lt;/a&gt; Year: 2014."}},</v>
      </c>
    </row>
    <row r="204" spans="1:19" ht="57.6" x14ac:dyDescent="0.55000000000000004">
      <c r="A204" s="9" t="s">
        <v>116</v>
      </c>
      <c r="B204" s="9" t="s">
        <v>42</v>
      </c>
      <c r="C204" s="9" t="s">
        <v>19</v>
      </c>
      <c r="D204" s="9" t="s">
        <v>200</v>
      </c>
      <c r="E204" s="21"/>
      <c r="F204" s="5"/>
      <c r="G204" s="6" t="s">
        <v>353</v>
      </c>
      <c r="H204" s="19"/>
      <c r="I204" s="14" t="str">
        <f t="shared" si="44"/>
        <v/>
      </c>
      <c r="J204" s="13" t="str">
        <f t="shared" si="45"/>
        <v/>
      </c>
      <c r="K204" s="13" t="str">
        <f t="shared" si="46"/>
        <v>"waterpoints": {</v>
      </c>
      <c r="L204" s="25" t="str">
        <f t="shared" si="47"/>
        <v>"ETH": {</v>
      </c>
      <c r="M204" s="13" t="str">
        <f t="shared" si="48"/>
        <v>"drought": "Number and location of functioning waterpoints accessible for people (Borehole, Protected Spring, Protected Shallow Well, Rainwater Harvesting, Sand or Sub-surface Dam, Spring, Surface Water, Undefined Shallow Well, Undefined Well, Unprotected Shallow Well).&lt;br /&gt;&lt;br /&gt;Source: &lt;a target='_blank' href='https://www.waterpointdata.org/water-point-data'&gt;https://www.waterpointdata.org/water-point-data&lt;/a&gt;"</v>
      </c>
      <c r="N204" s="26" t="str">
        <f t="shared" si="49"/>
        <v>,</v>
      </c>
      <c r="O204" s="13" t="str">
        <f t="shared" si="50"/>
        <v/>
      </c>
      <c r="P204" s="13" t="str">
        <f t="shared" si="51"/>
        <v/>
      </c>
      <c r="Q204" s="13" t="str">
        <f t="shared" si="52"/>
        <v/>
      </c>
      <c r="R204" s="13" t="str">
        <f t="shared" si="53"/>
        <v/>
      </c>
      <c r="S204" s="13" t="str">
        <f t="shared" si="54"/>
        <v>"waterpoints": {"ETH": {"drought": "Number and location of functioning waterpoints accessible for people (Borehole, Protected Spring, Protected Shallow Well, Rainwater Harvesting, Sand or Sub-surface Dam, Spring, Surface Water, Undefined Shallow Well, Undefined Well, Unprotected Shallow Well).&lt;br /&gt;&lt;br /&gt;Source: &lt;a target='_blank' href='https://www.waterpointdata.org/water-point-data'&gt;https://www.waterpointdata.org/water-point-data&lt;/a&gt;",</v>
      </c>
    </row>
    <row r="205" spans="1:19" ht="57.6" x14ac:dyDescent="0.55000000000000004">
      <c r="A205" s="9" t="s">
        <v>116</v>
      </c>
      <c r="B205" s="9" t="s">
        <v>42</v>
      </c>
      <c r="C205" s="9" t="s">
        <v>19</v>
      </c>
      <c r="D205" s="9" t="s">
        <v>199</v>
      </c>
      <c r="E205" s="21"/>
      <c r="F205" s="5"/>
      <c r="G205" s="6" t="s">
        <v>353</v>
      </c>
      <c r="H205" s="19"/>
      <c r="I205" s="14" t="str">
        <f t="shared" si="44"/>
        <v/>
      </c>
      <c r="J205" s="13" t="str">
        <f t="shared" si="45"/>
        <v/>
      </c>
      <c r="K205" s="13" t="str">
        <f t="shared" si="46"/>
        <v/>
      </c>
      <c r="L205" s="25" t="str">
        <f t="shared" si="47"/>
        <v/>
      </c>
      <c r="M205" s="13" t="str">
        <f t="shared" si="48"/>
        <v>"floods": "Number and location of functioning waterpoints accessible for people (Borehole, Protected Spring, Protected Shallow Well, Rainwater Harvesting, Sand or Sub-surface Dam, Spring, Surface Water, Undefined Shallow Well, Undefined Well, Unprotected Shallow Well).&lt;br /&gt;&lt;br /&gt;Source: &lt;a target='_blank' href='https://www.waterpointdata.org/water-point-data'&gt;https://www.waterpointdata.org/water-point-data&lt;/a&gt;"</v>
      </c>
      <c r="N205" s="26" t="str">
        <f t="shared" si="49"/>
        <v>}</v>
      </c>
      <c r="O205" s="13" t="str">
        <f t="shared" si="50"/>
        <v>,</v>
      </c>
      <c r="P205" s="13" t="str">
        <f t="shared" si="51"/>
        <v/>
      </c>
      <c r="Q205" s="13" t="str">
        <f t="shared" si="52"/>
        <v/>
      </c>
      <c r="R205" s="13" t="str">
        <f t="shared" si="53"/>
        <v/>
      </c>
      <c r="S205" s="13" t="str">
        <f t="shared" si="54"/>
        <v>"floods": "Number and location of functioning waterpoints accessible for people (Borehole, Protected Spring, Protected Shallow Well, Rainwater Harvesting, Sand or Sub-surface Dam, Spring, Surface Water, Undefined Shallow Well, Undefined Well, Unprotected Shallow Well).&lt;br /&gt;&lt;br /&gt;Source: &lt;a target='_blank' href='https://www.waterpointdata.org/water-point-data'&gt;https://www.waterpointdata.org/water-point-data&lt;/a&gt;"},</v>
      </c>
    </row>
    <row r="206" spans="1:19" ht="86.4" x14ac:dyDescent="0.55000000000000004">
      <c r="A206" s="9" t="s">
        <v>116</v>
      </c>
      <c r="B206" s="9" t="s">
        <v>42</v>
      </c>
      <c r="C206" s="9" t="s">
        <v>40</v>
      </c>
      <c r="D206" s="9" t="s">
        <v>200</v>
      </c>
      <c r="E206" s="21" t="s">
        <v>224</v>
      </c>
      <c r="F206" s="23">
        <v>44659</v>
      </c>
      <c r="G206" s="6" t="s">
        <v>354</v>
      </c>
      <c r="H206" s="7">
        <v>44659</v>
      </c>
      <c r="I206" s="14" t="str">
        <f t="shared" si="44"/>
        <v/>
      </c>
      <c r="J206" s="13" t="str">
        <f t="shared" si="45"/>
        <v/>
      </c>
      <c r="K206" s="13" t="str">
        <f t="shared" si="46"/>
        <v/>
      </c>
      <c r="L206" s="25" t="str">
        <f t="shared" si="47"/>
        <v>"KEN": {</v>
      </c>
      <c r="M206" s="13" t="str">
        <f t="shared" si="48"/>
        <v>"drought": "Number and location of functioning waterpoints accessible for people (Borehole, Protected Spring, Protected Shallow Well, Rainwater Harvesting, Sand or Sub-surface Dam, Spring, Surface Water, Undefined Shallow Well, Undefined Well, Unprotected Shallow Well).&lt;br /&gt;&lt;br /&gt;Source Link: &lt;a target='_blank' href='https://www.waterpointdata.org/water-point-data'&gt;https://www.waterpointdata.org/water-point-data&lt;/a&gt;"</v>
      </c>
      <c r="N206" s="26" t="str">
        <f t="shared" si="49"/>
        <v>,</v>
      </c>
      <c r="O206" s="13" t="str">
        <f t="shared" si="50"/>
        <v/>
      </c>
      <c r="P206" s="13" t="str">
        <f t="shared" si="51"/>
        <v/>
      </c>
      <c r="Q206" s="13" t="str">
        <f t="shared" si="52"/>
        <v/>
      </c>
      <c r="R206" s="13" t="str">
        <f t="shared" si="53"/>
        <v/>
      </c>
      <c r="S206" s="13" t="str">
        <f t="shared" si="54"/>
        <v>"KEN": {"drought": "Number and location of functioning waterpoints accessible for people (Borehole, Protected Spring, Protected Shallow Well, Rainwater Harvesting, Sand or Sub-surface Dam, Spring, Surface Water, Undefined Shallow Well, Undefined Well, Unprotected Shallow Well).&lt;br /&gt;&lt;br /&gt;Source Link: &lt;a target='_blank' href='https://www.waterpointdata.org/water-point-data'&gt;https://www.waterpointdata.org/water-point-data&lt;/a&gt;",</v>
      </c>
    </row>
    <row r="207" spans="1:19" ht="86.4" x14ac:dyDescent="0.55000000000000004">
      <c r="A207" s="9" t="s">
        <v>116</v>
      </c>
      <c r="B207" s="9" t="s">
        <v>42</v>
      </c>
      <c r="C207" s="9" t="s">
        <v>40</v>
      </c>
      <c r="D207" s="9" t="s">
        <v>199</v>
      </c>
      <c r="E207" s="21" t="s">
        <v>223</v>
      </c>
      <c r="F207" s="23">
        <v>44659</v>
      </c>
      <c r="G207" s="6" t="s">
        <v>354</v>
      </c>
      <c r="H207" s="7">
        <v>44659</v>
      </c>
      <c r="I207" s="14" t="str">
        <f t="shared" si="44"/>
        <v/>
      </c>
      <c r="J207" s="13" t="str">
        <f t="shared" si="45"/>
        <v/>
      </c>
      <c r="K207" s="13" t="str">
        <f t="shared" si="46"/>
        <v/>
      </c>
      <c r="L207" s="25" t="str">
        <f t="shared" si="47"/>
        <v/>
      </c>
      <c r="M207" s="13" t="str">
        <f t="shared" si="48"/>
        <v>"floods": "Number and location of functioning waterpoints accessible for people (Borehole, Protected Spring, Protected Shallow Well, Rainwater Harvesting, Sand or Sub-surface Dam, Spring, Surface Water, Undefined Shallow Well, Undefined Well, Unprotected Shallow Well).&lt;br /&gt;&lt;br /&gt;Source Link: &lt;a target='_blank' href='https://www.waterpointdata.org/water-point-data'&gt;https://www.waterpointdata.org/water-point-data&lt;/a&gt;"</v>
      </c>
      <c r="N207" s="26" t="str">
        <f t="shared" si="49"/>
        <v>}</v>
      </c>
      <c r="O207" s="13" t="str">
        <f t="shared" si="50"/>
        <v>,</v>
      </c>
      <c r="P207" s="13" t="str">
        <f t="shared" si="51"/>
        <v/>
      </c>
      <c r="Q207" s="13" t="str">
        <f t="shared" si="52"/>
        <v/>
      </c>
      <c r="R207" s="13" t="str">
        <f t="shared" si="53"/>
        <v/>
      </c>
      <c r="S207" s="13" t="str">
        <f t="shared" si="54"/>
        <v>"floods": "Number and location of functioning waterpoints accessible for people (Borehole, Protected Spring, Protected Shallow Well, Rainwater Harvesting, Sand or Sub-surface Dam, Spring, Surface Water, Undefined Shallow Well, Undefined Well, Unprotected Shallow Well).&lt;br /&gt;&lt;br /&gt;Source Link: &lt;a target='_blank' href='https://www.waterpointdata.org/water-point-data'&gt;https://www.waterpointdata.org/water-point-data&lt;/a&gt;"},</v>
      </c>
    </row>
    <row r="208" spans="1:19" ht="57.6" x14ac:dyDescent="0.55000000000000004">
      <c r="A208" s="9" t="s">
        <v>116</v>
      </c>
      <c r="B208" s="9" t="s">
        <v>42</v>
      </c>
      <c r="C208" s="9" t="s">
        <v>245</v>
      </c>
      <c r="D208" s="9" t="s">
        <v>363</v>
      </c>
      <c r="E208" s="21"/>
      <c r="F208" s="5"/>
      <c r="G208" s="6" t="s">
        <v>354</v>
      </c>
      <c r="H208" s="19"/>
      <c r="I208" s="14" t="str">
        <f t="shared" si="44"/>
        <v/>
      </c>
      <c r="J208" s="13" t="str">
        <f t="shared" si="45"/>
        <v/>
      </c>
      <c r="K208" s="13" t="str">
        <f t="shared" si="46"/>
        <v/>
      </c>
      <c r="L208" s="25" t="str">
        <f t="shared" si="47"/>
        <v>"MWI": {</v>
      </c>
      <c r="M208" s="13" t="str">
        <f t="shared" si="48"/>
        <v>"flash-floods": "Number and location of functioning waterpoints accessible for people (Borehole, Protected Spring, Protected Shallow Well, Rainwater Harvesting, Sand or Sub-surface Dam, Spring, Surface Water, Undefined Shallow Well, Undefined Well, Unprotected Shallow Well).&lt;br /&gt;&lt;br /&gt;Source Link: &lt;a target='_blank' href='https://www.waterpointdata.org/water-point-data'&gt;https://www.waterpointdata.org/water-point-data&lt;/a&gt;"</v>
      </c>
      <c r="N208" s="26" t="str">
        <f t="shared" si="49"/>
        <v>,</v>
      </c>
      <c r="O208" s="13" t="str">
        <f t="shared" si="50"/>
        <v/>
      </c>
      <c r="P208" s="13" t="str">
        <f t="shared" si="51"/>
        <v/>
      </c>
      <c r="Q208" s="13" t="str">
        <f t="shared" si="52"/>
        <v/>
      </c>
      <c r="R208" s="13" t="str">
        <f t="shared" si="53"/>
        <v/>
      </c>
      <c r="S208" s="13" t="str">
        <f t="shared" si="54"/>
        <v>"MWI": {"flash-floods": "Number and location of functioning waterpoints accessible for people (Borehole, Protected Spring, Protected Shallow Well, Rainwater Harvesting, Sand or Sub-surface Dam, Spring, Surface Water, Undefined Shallow Well, Undefined Well, Unprotected Shallow Well).&lt;br /&gt;&lt;br /&gt;Source Link: &lt;a target='_blank' href='https://www.waterpointdata.org/water-point-data'&gt;https://www.waterpointdata.org/water-point-data&lt;/a&gt;",</v>
      </c>
    </row>
    <row r="209" spans="1:19" ht="57.6" x14ac:dyDescent="0.55000000000000004">
      <c r="A209" s="9" t="s">
        <v>116</v>
      </c>
      <c r="B209" s="9" t="s">
        <v>42</v>
      </c>
      <c r="C209" s="9" t="s">
        <v>245</v>
      </c>
      <c r="D209" s="9" t="s">
        <v>199</v>
      </c>
      <c r="E209" s="21"/>
      <c r="F209" s="5"/>
      <c r="G209" s="6" t="s">
        <v>354</v>
      </c>
      <c r="H209" s="7">
        <v>44659</v>
      </c>
      <c r="I209" s="14" t="str">
        <f t="shared" si="44"/>
        <v/>
      </c>
      <c r="J209" s="13" t="str">
        <f t="shared" si="45"/>
        <v/>
      </c>
      <c r="K209" s="13" t="str">
        <f t="shared" si="46"/>
        <v/>
      </c>
      <c r="L209" s="25" t="str">
        <f t="shared" si="47"/>
        <v/>
      </c>
      <c r="M209" s="13" t="str">
        <f t="shared" si="48"/>
        <v>"floods": "Number and location of functioning waterpoints accessible for people (Borehole, Protected Spring, Protected Shallow Well, Rainwater Harvesting, Sand or Sub-surface Dam, Spring, Surface Water, Undefined Shallow Well, Undefined Well, Unprotected Shallow Well).&lt;br /&gt;&lt;br /&gt;Source Link: &lt;a target='_blank' href='https://www.waterpointdata.org/water-point-data'&gt;https://www.waterpointdata.org/water-point-data&lt;/a&gt;"</v>
      </c>
      <c r="N209" s="26" t="str">
        <f t="shared" si="49"/>
        <v>}</v>
      </c>
      <c r="O209" s="13" t="str">
        <f t="shared" si="50"/>
        <v>,</v>
      </c>
      <c r="P209" s="13" t="str">
        <f t="shared" si="51"/>
        <v/>
      </c>
      <c r="Q209" s="13" t="str">
        <f t="shared" si="52"/>
        <v/>
      </c>
      <c r="R209" s="13" t="str">
        <f t="shared" si="53"/>
        <v/>
      </c>
      <c r="S209" s="13" t="str">
        <f t="shared" si="54"/>
        <v>"floods": "Number and location of functioning waterpoints accessible for people (Borehole, Protected Spring, Protected Shallow Well, Rainwater Harvesting, Sand or Sub-surface Dam, Spring, Surface Water, Undefined Shallow Well, Undefined Well, Unprotected Shallow Well).&lt;br /&gt;&lt;br /&gt;Source Link: &lt;a target='_blank' href='https://www.waterpointdata.org/water-point-data'&gt;https://www.waterpointdata.org/water-point-data&lt;/a&gt;"},</v>
      </c>
    </row>
    <row r="210" spans="1:19" ht="72" x14ac:dyDescent="0.55000000000000004">
      <c r="A210" s="9" t="s">
        <v>116</v>
      </c>
      <c r="B210" s="9" t="s">
        <v>42</v>
      </c>
      <c r="C210" s="9" t="s">
        <v>7</v>
      </c>
      <c r="D210" s="9" t="s">
        <v>200</v>
      </c>
      <c r="E210" s="21"/>
      <c r="F210" s="5"/>
      <c r="G210" s="6" t="s">
        <v>375</v>
      </c>
      <c r="H210" s="7">
        <v>44659</v>
      </c>
      <c r="I210" s="14" t="str">
        <f t="shared" si="44"/>
        <v/>
      </c>
      <c r="J210" s="13" t="str">
        <f t="shared" si="45"/>
        <v/>
      </c>
      <c r="K210" s="13" t="str">
        <f t="shared" si="46"/>
        <v/>
      </c>
      <c r="L210" s="25" t="str">
        <f t="shared" si="47"/>
        <v>"UGA": {</v>
      </c>
      <c r="M210" s="13" t="str">
        <f t="shared" si="48"/>
        <v>"drought": "This layer represents the locations of the water points. They are visualised as drop pins with a water drop on the map. You can click on each pin drop to find the number and location of the waterpoint. These are the functioning waterpoints accessible for people (Borehole, Protected Spring, Protected Shallow Well, Rainwater Harvesting, Sand or Sub-surface Dam, Spring, Surface Water, Undefined Shallow Well, Undefined Well, Unprotected Shallow Well).&lt;br /&gt;&lt;br /&gt;Waterpoints source: &lt;a target='_blank' href='https://www.waterpointdata.org/water-point-data'&gt;https://www.waterpointdata.org/water-point-data&lt;/a&gt;"</v>
      </c>
      <c r="N210" s="26" t="str">
        <f t="shared" si="49"/>
        <v>,</v>
      </c>
      <c r="O210" s="13" t="str">
        <f t="shared" si="50"/>
        <v/>
      </c>
      <c r="P210" s="13" t="str">
        <f t="shared" si="51"/>
        <v/>
      </c>
      <c r="Q210" s="13" t="str">
        <f t="shared" si="52"/>
        <v/>
      </c>
      <c r="R210" s="13" t="str">
        <f t="shared" si="53"/>
        <v/>
      </c>
      <c r="S210" s="13" t="str">
        <f t="shared" si="54"/>
        <v>"UGA": {"drought": "This layer represents the locations of the water points. They are visualised as drop pins with a water drop on the map. You can click on each pin drop to find the number and location of the waterpoint. These are the functioning waterpoints accessible for people (Borehole, Protected Spring, Protected Shallow Well, Rainwater Harvesting, Sand or Sub-surface Dam, Spring, Surface Water, Undefined Shallow Well, Undefined Well, Unprotected Shallow Well).&lt;br /&gt;&lt;br /&gt;Waterpoints source: &lt;a target='_blank' href='https://www.waterpointdata.org/water-point-data'&gt;https://www.waterpointdata.org/water-point-data&lt;/a&gt;",</v>
      </c>
    </row>
    <row r="211" spans="1:19" ht="57.6" x14ac:dyDescent="0.55000000000000004">
      <c r="A211" s="9" t="s">
        <v>116</v>
      </c>
      <c r="B211" s="9" t="s">
        <v>42</v>
      </c>
      <c r="C211" s="9" t="s">
        <v>7</v>
      </c>
      <c r="D211" s="9" t="s">
        <v>199</v>
      </c>
      <c r="E211" s="21"/>
      <c r="F211" s="5"/>
      <c r="G211" s="6" t="s">
        <v>353</v>
      </c>
      <c r="H211" s="7">
        <v>44575</v>
      </c>
      <c r="I211" s="14" t="str">
        <f t="shared" si="44"/>
        <v/>
      </c>
      <c r="J211" s="13" t="str">
        <f t="shared" si="45"/>
        <v/>
      </c>
      <c r="K211" s="13" t="str">
        <f t="shared" si="46"/>
        <v/>
      </c>
      <c r="L211" s="25" t="str">
        <f t="shared" si="47"/>
        <v/>
      </c>
      <c r="M211" s="13" t="str">
        <f t="shared" si="48"/>
        <v>"floods": "Number and location of functioning waterpoints accessible for people (Borehole, Protected Spring, Protected Shallow Well, Rainwater Harvesting, Sand or Sub-surface Dam, Spring, Surface Water, Undefined Shallow Well, Undefined Well, Unprotected Shallow Well).&lt;br /&gt;&lt;br /&gt;Source: &lt;a target='_blank' href='https://www.waterpointdata.org/water-point-data'&gt;https://www.waterpointdata.org/water-point-data&lt;/a&gt;"</v>
      </c>
      <c r="N211" s="26" t="str">
        <f t="shared" si="49"/>
        <v>,</v>
      </c>
      <c r="O211" s="13" t="str">
        <f t="shared" si="50"/>
        <v/>
      </c>
      <c r="P211" s="13" t="str">
        <f t="shared" si="51"/>
        <v/>
      </c>
      <c r="Q211" s="13" t="str">
        <f t="shared" si="52"/>
        <v/>
      </c>
      <c r="R211" s="13" t="str">
        <f t="shared" si="53"/>
        <v/>
      </c>
      <c r="S211" s="13" t="str">
        <f t="shared" si="54"/>
        <v>"floods": "Number and location of functioning waterpoints accessible for people (Borehole, Protected Spring, Protected Shallow Well, Rainwater Harvesting, Sand or Sub-surface Dam, Spring, Surface Water, Undefined Shallow Well, Undefined Well, Unprotected Shallow Well).&lt;br /&gt;&lt;br /&gt;Source: &lt;a target='_blank' href='https://www.waterpointdata.org/water-point-data'&gt;https://www.waterpointdata.org/water-point-data&lt;/a&gt;",</v>
      </c>
    </row>
    <row r="212" spans="1:19" ht="72" x14ac:dyDescent="0.55000000000000004">
      <c r="A212" s="9" t="s">
        <v>116</v>
      </c>
      <c r="B212" s="9" t="s">
        <v>42</v>
      </c>
      <c r="C212" s="9" t="s">
        <v>7</v>
      </c>
      <c r="D212" s="9" t="s">
        <v>201</v>
      </c>
      <c r="E212" s="21"/>
      <c r="F212" s="5"/>
      <c r="G212" s="6" t="s">
        <v>375</v>
      </c>
      <c r="H212" s="19"/>
      <c r="I212" s="14" t="str">
        <f t="shared" si="44"/>
        <v/>
      </c>
      <c r="J212" s="13" t="str">
        <f t="shared" si="45"/>
        <v/>
      </c>
      <c r="K212" s="13" t="str">
        <f t="shared" si="46"/>
        <v/>
      </c>
      <c r="L212" s="25" t="str">
        <f t="shared" si="47"/>
        <v/>
      </c>
      <c r="M212" s="13" t="str">
        <f t="shared" si="48"/>
        <v>"heavy-rain": "This layer represents the locations of the water points. They are visualised as drop pins with a water drop on the map. You can click on each pin drop to find the number and location of the waterpoint. These are the functioning waterpoints accessible for people (Borehole, Protected Spring, Protected Shallow Well, Rainwater Harvesting, Sand or Sub-surface Dam, Spring, Surface Water, Undefined Shallow Well, Undefined Well, Unprotected Shallow Well).&lt;br /&gt;&lt;br /&gt;Waterpoints source: &lt;a target='_blank' href='https://www.waterpointdata.org/water-point-data'&gt;https://www.waterpointdata.org/water-point-data&lt;/a&gt;"</v>
      </c>
      <c r="N212" s="26" t="str">
        <f t="shared" si="49"/>
        <v>}</v>
      </c>
      <c r="O212" s="13" t="str">
        <f t="shared" si="50"/>
        <v>,</v>
      </c>
      <c r="P212" s="13" t="str">
        <f t="shared" si="51"/>
        <v/>
      </c>
      <c r="Q212" s="13" t="str">
        <f t="shared" si="52"/>
        <v/>
      </c>
      <c r="R212" s="13" t="str">
        <f t="shared" si="53"/>
        <v/>
      </c>
      <c r="S212" s="13" t="str">
        <f t="shared" si="54"/>
        <v>"heavy-rain": "This layer represents the locations of the water points. They are visualised as drop pins with a water drop on the map. You can click on each pin drop to find the number and location of the waterpoint. These are the functioning waterpoints accessible for people (Borehole, Protected Spring, Protected Shallow Well, Rainwater Harvesting, Sand or Sub-surface Dam, Spring, Surface Water, Undefined Shallow Well, Undefined Well, Unprotected Shallow Well).&lt;br /&gt;&lt;br /&gt;Waterpoints source: &lt;a target='_blank' href='https://www.waterpointdata.org/water-point-data'&gt;https://www.waterpointdata.org/water-point-data&lt;/a&gt;"},</v>
      </c>
    </row>
    <row r="213" spans="1:19" ht="57.6" x14ac:dyDescent="0.55000000000000004">
      <c r="A213" s="9" t="s">
        <v>116</v>
      </c>
      <c r="B213" s="9" t="s">
        <v>42</v>
      </c>
      <c r="C213" s="9" t="s">
        <v>41</v>
      </c>
      <c r="D213" s="9" t="s">
        <v>200</v>
      </c>
      <c r="E213" s="21"/>
      <c r="F213" s="5"/>
      <c r="G213" s="6" t="s">
        <v>353</v>
      </c>
      <c r="H213" s="19"/>
      <c r="I213" s="14" t="str">
        <f t="shared" si="44"/>
        <v/>
      </c>
      <c r="J213" s="13" t="str">
        <f t="shared" si="45"/>
        <v/>
      </c>
      <c r="K213" s="13" t="str">
        <f t="shared" si="46"/>
        <v/>
      </c>
      <c r="L213" s="25" t="str">
        <f t="shared" si="47"/>
        <v>"ZMB": {</v>
      </c>
      <c r="M213" s="13" t="str">
        <f t="shared" si="48"/>
        <v>"drought": "Number and location of functioning waterpoints accessible for people (Borehole, Protected Spring, Protected Shallow Well, Rainwater Harvesting, Sand or Sub-surface Dam, Spring, Surface Water, Undefined Shallow Well, Undefined Well, Unprotected Shallow Well).&lt;br /&gt;&lt;br /&gt;Source: &lt;a target='_blank' href='https://www.waterpointdata.org/water-point-data'&gt;https://www.waterpointdata.org/water-point-data&lt;/a&gt;"</v>
      </c>
      <c r="N213" s="26" t="str">
        <f t="shared" si="49"/>
        <v>,</v>
      </c>
      <c r="O213" s="13" t="str">
        <f t="shared" si="50"/>
        <v/>
      </c>
      <c r="P213" s="13" t="str">
        <f t="shared" si="51"/>
        <v/>
      </c>
      <c r="Q213" s="13" t="str">
        <f t="shared" si="52"/>
        <v/>
      </c>
      <c r="R213" s="13" t="str">
        <f t="shared" si="53"/>
        <v/>
      </c>
      <c r="S213" s="13" t="str">
        <f t="shared" si="54"/>
        <v>"ZMB": {"drought": "Number and location of functioning waterpoints accessible for people (Borehole, Protected Spring, Protected Shallow Well, Rainwater Harvesting, Sand or Sub-surface Dam, Spring, Surface Water, Undefined Shallow Well, Undefined Well, Unprotected Shallow Well).&lt;br /&gt;&lt;br /&gt;Source: &lt;a target='_blank' href='https://www.waterpointdata.org/water-point-data'&gt;https://www.waterpointdata.org/water-point-data&lt;/a&gt;",</v>
      </c>
    </row>
    <row r="214" spans="1:19" ht="57.6" x14ac:dyDescent="0.55000000000000004">
      <c r="A214" s="9" t="s">
        <v>116</v>
      </c>
      <c r="B214" s="9" t="s">
        <v>42</v>
      </c>
      <c r="C214" s="9" t="s">
        <v>41</v>
      </c>
      <c r="D214" s="9" t="s">
        <v>199</v>
      </c>
      <c r="E214" s="21"/>
      <c r="F214" s="5"/>
      <c r="G214" s="6" t="s">
        <v>353</v>
      </c>
      <c r="H214" s="19"/>
      <c r="I214" s="14" t="str">
        <f t="shared" si="44"/>
        <v/>
      </c>
      <c r="J214" s="13" t="str">
        <f t="shared" si="45"/>
        <v/>
      </c>
      <c r="K214" s="13" t="str">
        <f t="shared" si="46"/>
        <v/>
      </c>
      <c r="L214" s="25" t="str">
        <f t="shared" si="47"/>
        <v/>
      </c>
      <c r="M214" s="13" t="str">
        <f t="shared" si="48"/>
        <v>"floods": "Number and location of functioning waterpoints accessible for people (Borehole, Protected Spring, Protected Shallow Well, Rainwater Harvesting, Sand or Sub-surface Dam, Spring, Surface Water, Undefined Shallow Well, Undefined Well, Unprotected Shallow Well).&lt;br /&gt;&lt;br /&gt;Source: &lt;a target='_blank' href='https://www.waterpointdata.org/water-point-data'&gt;https://www.waterpointdata.org/water-point-data&lt;/a&gt;"</v>
      </c>
      <c r="N214" s="26" t="str">
        <f t="shared" si="49"/>
        <v>}</v>
      </c>
      <c r="O214" s="13" t="str">
        <f t="shared" si="50"/>
        <v>,</v>
      </c>
      <c r="P214" s="13" t="str">
        <f t="shared" si="51"/>
        <v/>
      </c>
      <c r="Q214" s="13" t="str">
        <f t="shared" si="52"/>
        <v/>
      </c>
      <c r="R214" s="13" t="str">
        <f t="shared" si="53"/>
        <v/>
      </c>
      <c r="S214" s="13" t="str">
        <f t="shared" si="54"/>
        <v>"floods": "Number and location of functioning waterpoints accessible for people (Borehole, Protected Spring, Protected Shallow Well, Rainwater Harvesting, Sand or Sub-surface Dam, Spring, Surface Water, Undefined Shallow Well, Undefined Well, Unprotected Shallow Well).&lt;br /&gt;&lt;br /&gt;Source: &lt;a target='_blank' href='https://www.waterpointdata.org/water-point-data'&gt;https://www.waterpointdata.org/water-point-data&lt;/a&gt;"},</v>
      </c>
    </row>
    <row r="215" spans="1:19" ht="86.4" x14ac:dyDescent="0.55000000000000004">
      <c r="A215" s="9" t="s">
        <v>116</v>
      </c>
      <c r="B215" s="9" t="s">
        <v>42</v>
      </c>
      <c r="C215" s="9" t="s">
        <v>9</v>
      </c>
      <c r="D215" s="9" t="s">
        <v>200</v>
      </c>
      <c r="E215" s="21" t="s">
        <v>150</v>
      </c>
      <c r="F215" s="23">
        <v>44614</v>
      </c>
      <c r="G215" s="6" t="s">
        <v>353</v>
      </c>
      <c r="H215" s="7">
        <v>44614</v>
      </c>
      <c r="I215" s="14" t="str">
        <f t="shared" si="44"/>
        <v/>
      </c>
      <c r="J215" s="13" t="str">
        <f t="shared" si="45"/>
        <v/>
      </c>
      <c r="K215" s="13" t="str">
        <f t="shared" si="46"/>
        <v/>
      </c>
      <c r="L215" s="25" t="str">
        <f t="shared" si="47"/>
        <v>"ZWE": {</v>
      </c>
      <c r="M215" s="13" t="str">
        <f t="shared" si="48"/>
        <v>"drought": "Number and location of functioning waterpoints accessible for people (Borehole, Protected Spring, Protected Shallow Well, Rainwater Harvesting, Sand or Sub-surface Dam, Spring, Surface Water, Undefined Shallow Well, Undefined Well, Unprotected Shallow Well).&lt;br /&gt;&lt;br /&gt;Source: &lt;a target='_blank' href='https://www.waterpointdata.org/water-point-data'&gt;https://www.waterpointdata.org/water-point-data&lt;/a&gt;"</v>
      </c>
      <c r="N215" s="26" t="str">
        <f t="shared" si="49"/>
        <v>}</v>
      </c>
      <c r="O215" s="13" t="str">
        <f t="shared" si="50"/>
        <v>}</v>
      </c>
      <c r="P215" s="13" t="str">
        <f t="shared" si="51"/>
        <v>,</v>
      </c>
      <c r="Q215" s="13" t="str">
        <f t="shared" si="52"/>
        <v/>
      </c>
      <c r="R215" s="13" t="str">
        <f t="shared" si="53"/>
        <v/>
      </c>
      <c r="S215" s="13" t="str">
        <f t="shared" si="54"/>
        <v>"ZWE": {"drought": "Number and location of functioning waterpoints accessible for people (Borehole, Protected Spring, Protected Shallow Well, Rainwater Harvesting, Sand or Sub-surface Dam, Spring, Surface Water, Undefined Shallow Well, Undefined Well, Unprotected Shallow Well).&lt;br /&gt;&lt;br /&gt;Source: &lt;a target='_blank' href='https://www.waterpointdata.org/water-point-data'&gt;https://www.waterpointdata.org/water-point-data&lt;/a&gt;"}},</v>
      </c>
    </row>
    <row r="216" spans="1:19" ht="43.2" x14ac:dyDescent="0.55000000000000004">
      <c r="A216" s="9" t="s">
        <v>116</v>
      </c>
      <c r="B216" s="9" t="s">
        <v>131</v>
      </c>
      <c r="C216" s="9" t="s">
        <v>18</v>
      </c>
      <c r="D216" s="9" t="s">
        <v>203</v>
      </c>
      <c r="E216" s="21" t="s">
        <v>256</v>
      </c>
      <c r="F216" s="5"/>
      <c r="G216" s="6" t="s">
        <v>257</v>
      </c>
      <c r="H216" s="19"/>
      <c r="I216" s="14" t="str">
        <f t="shared" si="44"/>
        <v/>
      </c>
      <c r="J216" s="13" t="str">
        <f t="shared" si="45"/>
        <v/>
      </c>
      <c r="K216" s="13" t="str">
        <f t="shared" si="46"/>
        <v>"windspeed": {</v>
      </c>
      <c r="L216" s="25" t="str">
        <f t="shared" si="47"/>
        <v>"PHL": {</v>
      </c>
      <c r="M216" s="13" t="str">
        <f t="shared" si="48"/>
        <v>"typhoon": "&lt;p&gt;Forecasted 1 minute average maximum wind speed in kilometers per hour for each municipality during the duration of the typhoon event. The source for this forecast data is ECMWF.&lt;/p&gt;"</v>
      </c>
      <c r="N216" s="26" t="str">
        <f t="shared" si="49"/>
        <v>}</v>
      </c>
      <c r="O216" s="13" t="str">
        <f t="shared" si="50"/>
        <v>}</v>
      </c>
      <c r="P216" s="13" t="str">
        <f t="shared" si="51"/>
        <v/>
      </c>
      <c r="Q216" s="13" t="str">
        <f t="shared" si="52"/>
        <v>}</v>
      </c>
      <c r="R216" s="13" t="str">
        <f t="shared" si="53"/>
        <v>}</v>
      </c>
      <c r="S216" s="13" t="str">
        <f t="shared" si="54"/>
        <v>"windspeed": {"PHL": {"typhoon": "&lt;p&gt;Forecasted 1 minute average maximum wind speed in kilometers per hour for each municipality during the duration of the typhoon event. The source for this forecast data is ECMWF.&lt;/p&gt;"}}}}</v>
      </c>
    </row>
    <row r="217" spans="1:19" x14ac:dyDescent="0.55000000000000004">
      <c r="A217" s="9"/>
      <c r="B217" s="9"/>
      <c r="C217" s="9"/>
      <c r="D217" s="9"/>
      <c r="E217" s="21"/>
      <c r="F217" s="5"/>
      <c r="G217" s="6"/>
      <c r="H217" s="19"/>
      <c r="I217" s="14" t="str">
        <f t="shared" si="44"/>
        <v/>
      </c>
      <c r="J217" s="13" t="str">
        <f t="shared" si="45"/>
        <v>"": {</v>
      </c>
      <c r="K217" s="13" t="str">
        <f t="shared" si="46"/>
        <v>"": {</v>
      </c>
      <c r="L217" s="25" t="str">
        <f t="shared" si="47"/>
        <v>"": {</v>
      </c>
      <c r="M217" s="13" t="str">
        <f t="shared" si="48"/>
        <v>"": ""</v>
      </c>
      <c r="N217" s="26" t="str">
        <f t="shared" si="49"/>
        <v>,</v>
      </c>
      <c r="O217" s="13" t="str">
        <f t="shared" si="50"/>
        <v/>
      </c>
      <c r="P217" s="13" t="str">
        <f t="shared" si="51"/>
        <v/>
      </c>
      <c r="Q217" s="13" t="str">
        <f t="shared" si="52"/>
        <v/>
      </c>
      <c r="R217" s="13" t="str">
        <f t="shared" si="53"/>
        <v>}</v>
      </c>
      <c r="S217" s="13" t="str">
        <f t="shared" si="54"/>
        <v/>
      </c>
    </row>
    <row r="218" spans="1:19" x14ac:dyDescent="0.55000000000000004">
      <c r="A218" s="9"/>
      <c r="B218" s="9"/>
      <c r="C218" s="9"/>
      <c r="D218" s="9"/>
      <c r="E218" s="21"/>
      <c r="F218" s="5"/>
      <c r="G218" s="6"/>
      <c r="H218" s="19"/>
      <c r="I218" s="14" t="str">
        <f t="shared" si="44"/>
        <v/>
      </c>
      <c r="J218" s="13" t="str">
        <f t="shared" si="45"/>
        <v/>
      </c>
      <c r="K218" s="13" t="str">
        <f t="shared" si="46"/>
        <v/>
      </c>
      <c r="L218" s="25" t="str">
        <f t="shared" si="47"/>
        <v/>
      </c>
      <c r="M218" s="13" t="str">
        <f t="shared" si="48"/>
        <v>"": ""</v>
      </c>
      <c r="N218" s="26" t="str">
        <f t="shared" si="49"/>
        <v>,</v>
      </c>
      <c r="O218" s="13" t="str">
        <f t="shared" si="50"/>
        <v/>
      </c>
      <c r="P218" s="13" t="str">
        <f t="shared" si="51"/>
        <v/>
      </c>
      <c r="Q218" s="13" t="str">
        <f t="shared" si="52"/>
        <v/>
      </c>
      <c r="R218" s="13" t="str">
        <f t="shared" si="53"/>
        <v>}</v>
      </c>
      <c r="S218" s="13" t="str">
        <f t="shared" si="54"/>
        <v/>
      </c>
    </row>
    <row r="219" spans="1:19" x14ac:dyDescent="0.55000000000000004">
      <c r="A219" s="9"/>
      <c r="B219" s="9"/>
      <c r="C219" s="9"/>
      <c r="D219" s="9"/>
      <c r="E219" s="21"/>
      <c r="F219" s="5"/>
      <c r="G219" s="6"/>
      <c r="H219" s="19"/>
      <c r="I219" s="14" t="str">
        <f t="shared" si="44"/>
        <v/>
      </c>
      <c r="J219" s="13" t="str">
        <f t="shared" si="45"/>
        <v/>
      </c>
      <c r="K219" s="13" t="str">
        <f t="shared" si="46"/>
        <v/>
      </c>
      <c r="L219" s="25" t="str">
        <f t="shared" si="47"/>
        <v/>
      </c>
      <c r="M219" s="13" t="str">
        <f t="shared" si="48"/>
        <v>"": ""</v>
      </c>
      <c r="N219" s="26" t="str">
        <f t="shared" si="49"/>
        <v>,</v>
      </c>
      <c r="O219" s="13" t="str">
        <f t="shared" si="50"/>
        <v/>
      </c>
      <c r="P219" s="13" t="str">
        <f t="shared" si="51"/>
        <v/>
      </c>
      <c r="Q219" s="13" t="str">
        <f t="shared" si="52"/>
        <v/>
      </c>
      <c r="R219" s="13" t="str">
        <f t="shared" si="53"/>
        <v>}</v>
      </c>
      <c r="S219" s="13" t="str">
        <f t="shared" si="54"/>
        <v/>
      </c>
    </row>
    <row r="220" spans="1:19" x14ac:dyDescent="0.55000000000000004">
      <c r="A220" s="9"/>
      <c r="B220" s="9"/>
      <c r="C220" s="9"/>
      <c r="D220" s="9"/>
      <c r="E220" s="21"/>
      <c r="F220" s="5"/>
      <c r="G220" s="6"/>
      <c r="H220" s="19"/>
      <c r="I220" s="14" t="str">
        <f t="shared" si="44"/>
        <v/>
      </c>
      <c r="J220" s="13" t="str">
        <f t="shared" si="45"/>
        <v/>
      </c>
      <c r="K220" s="13" t="str">
        <f t="shared" si="46"/>
        <v/>
      </c>
      <c r="L220" s="25" t="str">
        <f t="shared" si="47"/>
        <v/>
      </c>
      <c r="M220" s="13" t="str">
        <f t="shared" si="48"/>
        <v>"": ""</v>
      </c>
      <c r="N220" s="26" t="str">
        <f t="shared" si="49"/>
        <v>,</v>
      </c>
      <c r="O220" s="13" t="str">
        <f t="shared" si="50"/>
        <v/>
      </c>
      <c r="P220" s="13" t="str">
        <f t="shared" si="51"/>
        <v/>
      </c>
      <c r="Q220" s="13" t="str">
        <f t="shared" si="52"/>
        <v/>
      </c>
      <c r="R220" s="13" t="str">
        <f t="shared" si="53"/>
        <v>}</v>
      </c>
      <c r="S220" s="13" t="str">
        <f t="shared" si="54"/>
        <v/>
      </c>
    </row>
    <row r="221" spans="1:19" x14ac:dyDescent="0.55000000000000004">
      <c r="A221" s="9"/>
      <c r="B221" s="9"/>
      <c r="C221" s="9"/>
      <c r="D221" s="9"/>
      <c r="E221" s="21"/>
      <c r="F221" s="5"/>
      <c r="G221" s="6"/>
      <c r="H221" s="19"/>
      <c r="I221" s="14" t="str">
        <f t="shared" si="44"/>
        <v/>
      </c>
      <c r="J221" s="13" t="str">
        <f t="shared" si="45"/>
        <v/>
      </c>
      <c r="K221" s="13" t="str">
        <f t="shared" si="46"/>
        <v/>
      </c>
      <c r="L221" s="25" t="str">
        <f t="shared" si="47"/>
        <v/>
      </c>
      <c r="M221" s="13" t="str">
        <f t="shared" si="48"/>
        <v>"": ""</v>
      </c>
      <c r="N221" s="26" t="str">
        <f t="shared" si="49"/>
        <v>,</v>
      </c>
      <c r="O221" s="13" t="str">
        <f t="shared" si="50"/>
        <v/>
      </c>
      <c r="P221" s="13" t="str">
        <f t="shared" si="51"/>
        <v/>
      </c>
      <c r="Q221" s="13" t="str">
        <f t="shared" si="52"/>
        <v/>
      </c>
      <c r="R221" s="13" t="str">
        <f t="shared" si="53"/>
        <v>}</v>
      </c>
      <c r="S221" s="13" t="str">
        <f t="shared" si="54"/>
        <v/>
      </c>
    </row>
    <row r="222" spans="1:19" x14ac:dyDescent="0.55000000000000004">
      <c r="A222" s="9"/>
      <c r="B222" s="9"/>
      <c r="C222" s="9"/>
      <c r="D222" s="9"/>
      <c r="E222" s="21"/>
      <c r="F222" s="5"/>
      <c r="G222" s="6"/>
      <c r="H222" s="19"/>
      <c r="I222" s="14" t="str">
        <f t="shared" si="44"/>
        <v/>
      </c>
      <c r="J222" s="13" t="str">
        <f t="shared" si="45"/>
        <v/>
      </c>
      <c r="K222" s="13" t="str">
        <f t="shared" si="46"/>
        <v/>
      </c>
      <c r="L222" s="25" t="str">
        <f t="shared" si="47"/>
        <v/>
      </c>
      <c r="M222" s="13" t="str">
        <f t="shared" si="48"/>
        <v>"": ""</v>
      </c>
      <c r="N222" s="26" t="str">
        <f t="shared" si="49"/>
        <v>,</v>
      </c>
      <c r="O222" s="13" t="str">
        <f t="shared" si="50"/>
        <v/>
      </c>
      <c r="P222" s="13" t="str">
        <f t="shared" si="51"/>
        <v/>
      </c>
      <c r="Q222" s="13" t="str">
        <f t="shared" si="52"/>
        <v/>
      </c>
      <c r="R222" s="13" t="str">
        <f t="shared" si="53"/>
        <v>}</v>
      </c>
      <c r="S222" s="13" t="str">
        <f t="shared" si="54"/>
        <v/>
      </c>
    </row>
    <row r="223" spans="1:19" x14ac:dyDescent="0.55000000000000004">
      <c r="A223" s="9"/>
      <c r="B223" s="9"/>
      <c r="C223" s="9"/>
      <c r="D223" s="9"/>
      <c r="E223" s="21"/>
      <c r="F223" s="5"/>
      <c r="G223" s="6"/>
      <c r="H223" s="19"/>
      <c r="I223" s="14" t="str">
        <f t="shared" si="44"/>
        <v/>
      </c>
      <c r="J223" s="13" t="str">
        <f t="shared" si="45"/>
        <v/>
      </c>
      <c r="K223" s="13" t="str">
        <f t="shared" si="46"/>
        <v/>
      </c>
      <c r="L223" s="25" t="str">
        <f t="shared" si="47"/>
        <v/>
      </c>
      <c r="M223" s="13" t="str">
        <f t="shared" si="48"/>
        <v>"": ""</v>
      </c>
      <c r="N223" s="26" t="str">
        <f t="shared" si="49"/>
        <v>,</v>
      </c>
      <c r="O223" s="13" t="str">
        <f t="shared" si="50"/>
        <v/>
      </c>
      <c r="P223" s="13" t="str">
        <f t="shared" si="51"/>
        <v/>
      </c>
      <c r="Q223" s="13" t="str">
        <f t="shared" si="52"/>
        <v/>
      </c>
      <c r="R223" s="13" t="str">
        <f t="shared" si="53"/>
        <v>}</v>
      </c>
      <c r="S223" s="13" t="str">
        <f t="shared" si="54"/>
        <v/>
      </c>
    </row>
    <row r="224" spans="1:19" x14ac:dyDescent="0.55000000000000004">
      <c r="A224" s="9"/>
      <c r="B224" s="9"/>
      <c r="C224" s="9"/>
      <c r="D224" s="9"/>
      <c r="E224" s="21"/>
      <c r="F224" s="5"/>
      <c r="G224" s="6"/>
      <c r="H224" s="19"/>
      <c r="I224" s="14" t="str">
        <f t="shared" si="44"/>
        <v/>
      </c>
      <c r="J224" s="13" t="str">
        <f t="shared" si="45"/>
        <v/>
      </c>
      <c r="K224" s="13" t="str">
        <f t="shared" si="46"/>
        <v/>
      </c>
      <c r="L224" s="25" t="str">
        <f t="shared" si="47"/>
        <v/>
      </c>
      <c r="M224" s="13" t="str">
        <f t="shared" si="48"/>
        <v>"": ""</v>
      </c>
      <c r="N224" s="26" t="str">
        <f t="shared" si="49"/>
        <v>,</v>
      </c>
      <c r="O224" s="13" t="str">
        <f t="shared" si="50"/>
        <v/>
      </c>
      <c r="P224" s="13" t="str">
        <f t="shared" si="51"/>
        <v/>
      </c>
      <c r="Q224" s="13" t="str">
        <f t="shared" si="52"/>
        <v/>
      </c>
      <c r="R224" s="13" t="str">
        <f t="shared" si="53"/>
        <v>}</v>
      </c>
      <c r="S224" s="13" t="str">
        <f t="shared" si="54"/>
        <v/>
      </c>
    </row>
    <row r="225" spans="1:19" x14ac:dyDescent="0.55000000000000004">
      <c r="A225" s="9"/>
      <c r="B225" s="9"/>
      <c r="C225" s="9"/>
      <c r="D225" s="9"/>
      <c r="E225" s="21"/>
      <c r="F225" s="5"/>
      <c r="G225" s="6"/>
      <c r="H225" s="19"/>
      <c r="I225" s="14" t="str">
        <f t="shared" si="44"/>
        <v/>
      </c>
      <c r="J225" s="13" t="str">
        <f t="shared" si="45"/>
        <v/>
      </c>
      <c r="K225" s="13" t="str">
        <f t="shared" si="46"/>
        <v/>
      </c>
      <c r="L225" s="25" t="str">
        <f t="shared" si="47"/>
        <v/>
      </c>
      <c r="M225" s="13" t="str">
        <f t="shared" si="48"/>
        <v>"": ""</v>
      </c>
      <c r="N225" s="26" t="str">
        <f t="shared" si="49"/>
        <v>,</v>
      </c>
      <c r="O225" s="13" t="str">
        <f t="shared" si="50"/>
        <v/>
      </c>
      <c r="P225" s="13" t="str">
        <f t="shared" si="51"/>
        <v/>
      </c>
      <c r="Q225" s="13" t="str">
        <f t="shared" si="52"/>
        <v/>
      </c>
      <c r="R225" s="13" t="str">
        <f t="shared" si="53"/>
        <v>}</v>
      </c>
      <c r="S225" s="13" t="str">
        <f t="shared" si="54"/>
        <v/>
      </c>
    </row>
    <row r="226" spans="1:19" x14ac:dyDescent="0.55000000000000004">
      <c r="A226" s="9"/>
      <c r="B226" s="9"/>
      <c r="C226" s="9"/>
      <c r="D226" s="9"/>
      <c r="E226" s="21"/>
      <c r="F226" s="5"/>
      <c r="G226" s="6"/>
      <c r="H226" s="19"/>
      <c r="I226" s="14" t="str">
        <f t="shared" si="44"/>
        <v/>
      </c>
      <c r="J226" s="13" t="str">
        <f t="shared" si="45"/>
        <v/>
      </c>
      <c r="K226" s="13" t="str">
        <f t="shared" si="46"/>
        <v/>
      </c>
      <c r="L226" s="25" t="str">
        <f t="shared" si="47"/>
        <v/>
      </c>
      <c r="M226" s="13" t="str">
        <f t="shared" si="48"/>
        <v>"": ""</v>
      </c>
      <c r="N226" s="26" t="str">
        <f t="shared" si="49"/>
        <v>,</v>
      </c>
      <c r="O226" s="13" t="str">
        <f t="shared" si="50"/>
        <v/>
      </c>
      <c r="P226" s="13" t="str">
        <f t="shared" si="51"/>
        <v/>
      </c>
      <c r="Q226" s="13" t="str">
        <f t="shared" si="52"/>
        <v/>
      </c>
      <c r="R226" s="13" t="str">
        <f t="shared" si="53"/>
        <v>}</v>
      </c>
      <c r="S226" s="13" t="str">
        <f t="shared" si="54"/>
        <v/>
      </c>
    </row>
    <row r="227" spans="1:19" x14ac:dyDescent="0.55000000000000004">
      <c r="A227" s="9"/>
      <c r="B227" s="9"/>
      <c r="C227" s="9"/>
      <c r="D227" s="9"/>
      <c r="E227" s="21"/>
      <c r="F227" s="5"/>
      <c r="G227" s="6"/>
      <c r="H227" s="19"/>
      <c r="I227" s="14" t="str">
        <f t="shared" si="44"/>
        <v/>
      </c>
      <c r="J227" s="13" t="str">
        <f t="shared" si="45"/>
        <v/>
      </c>
      <c r="K227" s="13" t="str">
        <f t="shared" si="46"/>
        <v/>
      </c>
      <c r="L227" s="25" t="str">
        <f t="shared" si="47"/>
        <v/>
      </c>
      <c r="M227" s="13" t="str">
        <f t="shared" si="48"/>
        <v>"": ""</v>
      </c>
      <c r="N227" s="26" t="str">
        <f t="shared" si="49"/>
        <v>,</v>
      </c>
      <c r="O227" s="13" t="str">
        <f t="shared" si="50"/>
        <v/>
      </c>
      <c r="P227" s="13" t="str">
        <f t="shared" si="51"/>
        <v/>
      </c>
      <c r="Q227" s="13" t="str">
        <f t="shared" si="52"/>
        <v/>
      </c>
      <c r="R227" s="13" t="str">
        <f t="shared" si="53"/>
        <v>}</v>
      </c>
      <c r="S227" s="13" t="str">
        <f t="shared" si="54"/>
        <v/>
      </c>
    </row>
    <row r="228" spans="1:19" x14ac:dyDescent="0.55000000000000004">
      <c r="A228" s="9"/>
      <c r="B228" s="9"/>
      <c r="C228" s="9"/>
      <c r="D228" s="9"/>
      <c r="E228" s="21"/>
      <c r="F228" s="5"/>
      <c r="G228" s="6"/>
      <c r="H228" s="19"/>
      <c r="I228" s="14" t="str">
        <f t="shared" si="44"/>
        <v/>
      </c>
      <c r="J228" s="13" t="str">
        <f t="shared" si="45"/>
        <v/>
      </c>
      <c r="K228" s="13" t="str">
        <f t="shared" si="46"/>
        <v/>
      </c>
      <c r="L228" s="25" t="str">
        <f t="shared" si="47"/>
        <v/>
      </c>
      <c r="M228" s="13" t="str">
        <f t="shared" si="48"/>
        <v>"": ""</v>
      </c>
      <c r="N228" s="26" t="str">
        <f t="shared" si="49"/>
        <v>,</v>
      </c>
      <c r="O228" s="13" t="str">
        <f t="shared" si="50"/>
        <v/>
      </c>
      <c r="P228" s="13" t="str">
        <f t="shared" si="51"/>
        <v/>
      </c>
      <c r="Q228" s="13" t="str">
        <f t="shared" si="52"/>
        <v/>
      </c>
      <c r="R228" s="13" t="str">
        <f t="shared" si="53"/>
        <v>}</v>
      </c>
      <c r="S228" s="13" t="str">
        <f t="shared" si="54"/>
        <v/>
      </c>
    </row>
    <row r="229" spans="1:19" x14ac:dyDescent="0.55000000000000004">
      <c r="A229" s="9"/>
      <c r="B229" s="9"/>
      <c r="C229" s="9"/>
      <c r="D229" s="9"/>
      <c r="E229" s="21"/>
      <c r="F229" s="5"/>
      <c r="G229" s="6"/>
      <c r="H229" s="19"/>
      <c r="I229" s="14" t="str">
        <f t="shared" si="44"/>
        <v/>
      </c>
      <c r="J229" s="13" t="str">
        <f t="shared" si="45"/>
        <v/>
      </c>
      <c r="K229" s="13" t="str">
        <f t="shared" si="46"/>
        <v/>
      </c>
      <c r="L229" s="25" t="str">
        <f t="shared" si="47"/>
        <v/>
      </c>
      <c r="M229" s="13" t="str">
        <f t="shared" si="48"/>
        <v>"": ""</v>
      </c>
      <c r="N229" s="26" t="str">
        <f t="shared" si="49"/>
        <v>,</v>
      </c>
      <c r="O229" s="13" t="str">
        <f t="shared" si="50"/>
        <v/>
      </c>
      <c r="P229" s="13" t="str">
        <f t="shared" si="51"/>
        <v/>
      </c>
      <c r="Q229" s="13" t="str">
        <f t="shared" si="52"/>
        <v/>
      </c>
      <c r="R229" s="13" t="str">
        <f t="shared" si="53"/>
        <v>}</v>
      </c>
      <c r="S229" s="13" t="str">
        <f t="shared" si="54"/>
        <v/>
      </c>
    </row>
    <row r="230" spans="1:19" x14ac:dyDescent="0.55000000000000004">
      <c r="A230" s="9"/>
      <c r="B230" s="9"/>
      <c r="C230" s="9"/>
      <c r="D230" s="9"/>
      <c r="E230" s="21"/>
      <c r="F230" s="5"/>
      <c r="G230" s="6"/>
      <c r="H230" s="19"/>
      <c r="I230" s="14" t="str">
        <f t="shared" si="44"/>
        <v/>
      </c>
      <c r="J230" s="13" t="str">
        <f t="shared" si="45"/>
        <v/>
      </c>
      <c r="K230" s="13" t="str">
        <f t="shared" si="46"/>
        <v/>
      </c>
      <c r="L230" s="25" t="str">
        <f t="shared" si="47"/>
        <v/>
      </c>
      <c r="M230" s="13" t="str">
        <f t="shared" si="48"/>
        <v>"": ""</v>
      </c>
      <c r="N230" s="26" t="str">
        <f t="shared" si="49"/>
        <v>,</v>
      </c>
      <c r="O230" s="13" t="str">
        <f t="shared" si="50"/>
        <v/>
      </c>
      <c r="P230" s="13" t="str">
        <f t="shared" si="51"/>
        <v/>
      </c>
      <c r="Q230" s="13" t="str">
        <f t="shared" si="52"/>
        <v/>
      </c>
      <c r="R230" s="13" t="str">
        <f t="shared" si="53"/>
        <v>}</v>
      </c>
      <c r="S230" s="13" t="str">
        <f t="shared" si="54"/>
        <v/>
      </c>
    </row>
    <row r="231" spans="1:19" x14ac:dyDescent="0.55000000000000004">
      <c r="A231" s="9"/>
      <c r="B231" s="9"/>
      <c r="C231" s="9"/>
      <c r="D231" s="9"/>
      <c r="E231" s="21"/>
      <c r="F231" s="5"/>
      <c r="G231" s="6"/>
      <c r="H231" s="19"/>
      <c r="I231" s="14" t="str">
        <f t="shared" si="44"/>
        <v/>
      </c>
      <c r="J231" s="13" t="str">
        <f t="shared" si="45"/>
        <v/>
      </c>
      <c r="K231" s="13" t="str">
        <f t="shared" si="46"/>
        <v/>
      </c>
      <c r="L231" s="25" t="str">
        <f t="shared" si="47"/>
        <v/>
      </c>
      <c r="M231" s="13" t="str">
        <f t="shared" si="48"/>
        <v>"": ""</v>
      </c>
      <c r="N231" s="26" t="str">
        <f t="shared" si="49"/>
        <v>,</v>
      </c>
      <c r="O231" s="13" t="str">
        <f t="shared" si="50"/>
        <v/>
      </c>
      <c r="P231" s="13" t="str">
        <f t="shared" si="51"/>
        <v/>
      </c>
      <c r="Q231" s="13" t="str">
        <f t="shared" si="52"/>
        <v/>
      </c>
      <c r="R231" s="13" t="str">
        <f t="shared" si="53"/>
        <v>}</v>
      </c>
      <c r="S231" s="13" t="str">
        <f t="shared" si="54"/>
        <v/>
      </c>
    </row>
    <row r="232" spans="1:19" x14ac:dyDescent="0.55000000000000004">
      <c r="A232" s="9"/>
      <c r="B232" s="9"/>
      <c r="C232" s="9"/>
      <c r="D232" s="9"/>
      <c r="E232" s="21"/>
      <c r="F232" s="5"/>
      <c r="G232" s="6"/>
      <c r="H232" s="19"/>
      <c r="I232" s="14" t="str">
        <f t="shared" si="44"/>
        <v/>
      </c>
      <c r="J232" s="13" t="str">
        <f t="shared" si="45"/>
        <v/>
      </c>
      <c r="K232" s="13" t="str">
        <f t="shared" si="46"/>
        <v/>
      </c>
      <c r="L232" s="25" t="str">
        <f t="shared" si="47"/>
        <v/>
      </c>
      <c r="M232" s="13" t="str">
        <f t="shared" si="48"/>
        <v>"": ""</v>
      </c>
      <c r="N232" s="26" t="str">
        <f t="shared" si="49"/>
        <v>,</v>
      </c>
      <c r="O232" s="13" t="str">
        <f t="shared" si="50"/>
        <v/>
      </c>
      <c r="P232" s="13" t="str">
        <f t="shared" si="51"/>
        <v/>
      </c>
      <c r="Q232" s="13" t="str">
        <f t="shared" si="52"/>
        <v/>
      </c>
      <c r="R232" s="13" t="str">
        <f t="shared" si="53"/>
        <v>}</v>
      </c>
      <c r="S232" s="13" t="str">
        <f t="shared" si="54"/>
        <v/>
      </c>
    </row>
    <row r="233" spans="1:19" x14ac:dyDescent="0.55000000000000004">
      <c r="A233" s="9"/>
      <c r="B233" s="9"/>
      <c r="C233" s="9"/>
      <c r="D233" s="9"/>
      <c r="E233" s="21"/>
      <c r="F233" s="5"/>
      <c r="G233" s="6"/>
      <c r="H233" s="19"/>
      <c r="I233" s="14" t="str">
        <f t="shared" si="44"/>
        <v/>
      </c>
      <c r="J233" s="13" t="str">
        <f t="shared" si="45"/>
        <v/>
      </c>
      <c r="K233" s="13" t="str">
        <f t="shared" si="46"/>
        <v/>
      </c>
      <c r="L233" s="25" t="str">
        <f t="shared" si="47"/>
        <v/>
      </c>
      <c r="M233" s="13" t="str">
        <f t="shared" si="48"/>
        <v>"": ""</v>
      </c>
      <c r="N233" s="26" t="str">
        <f t="shared" si="49"/>
        <v>,</v>
      </c>
      <c r="O233" s="13" t="str">
        <f t="shared" si="50"/>
        <v/>
      </c>
      <c r="P233" s="13" t="str">
        <f t="shared" si="51"/>
        <v/>
      </c>
      <c r="Q233" s="13" t="str">
        <f t="shared" si="52"/>
        <v/>
      </c>
      <c r="R233" s="13" t="str">
        <f t="shared" si="53"/>
        <v>}</v>
      </c>
      <c r="S233" s="13" t="str">
        <f t="shared" si="54"/>
        <v/>
      </c>
    </row>
    <row r="234" spans="1:19" x14ac:dyDescent="0.55000000000000004">
      <c r="A234" s="9"/>
      <c r="B234" s="9"/>
      <c r="C234" s="9"/>
      <c r="D234" s="9"/>
      <c r="E234" s="21"/>
      <c r="F234" s="5"/>
      <c r="G234" s="6"/>
      <c r="H234" s="19"/>
      <c r="I234" s="14" t="str">
        <f t="shared" si="44"/>
        <v/>
      </c>
      <c r="J234" s="13" t="str">
        <f t="shared" si="45"/>
        <v/>
      </c>
      <c r="K234" s="13" t="str">
        <f t="shared" si="46"/>
        <v/>
      </c>
      <c r="L234" s="25" t="str">
        <f t="shared" si="47"/>
        <v/>
      </c>
      <c r="M234" s="13" t="str">
        <f t="shared" si="48"/>
        <v>"": ""</v>
      </c>
      <c r="N234" s="26" t="str">
        <f t="shared" si="49"/>
        <v>,</v>
      </c>
      <c r="O234" s="13" t="str">
        <f t="shared" si="50"/>
        <v/>
      </c>
      <c r="P234" s="13" t="str">
        <f t="shared" si="51"/>
        <v/>
      </c>
      <c r="Q234" s="13" t="str">
        <f t="shared" si="52"/>
        <v/>
      </c>
      <c r="R234" s="13" t="str">
        <f t="shared" si="53"/>
        <v>}</v>
      </c>
      <c r="S234" s="13" t="str">
        <f t="shared" si="54"/>
        <v/>
      </c>
    </row>
    <row r="235" spans="1:19" x14ac:dyDescent="0.55000000000000004">
      <c r="A235" s="9"/>
      <c r="B235" s="9"/>
      <c r="C235" s="9"/>
      <c r="D235" s="9"/>
      <c r="E235" s="21"/>
      <c r="F235" s="5"/>
      <c r="G235" s="6"/>
      <c r="H235" s="19"/>
      <c r="I235" s="14" t="str">
        <f t="shared" si="44"/>
        <v/>
      </c>
      <c r="J235" s="13" t="str">
        <f t="shared" si="45"/>
        <v/>
      </c>
      <c r="K235" s="13" t="str">
        <f t="shared" si="46"/>
        <v/>
      </c>
      <c r="L235" s="25" t="str">
        <f t="shared" si="47"/>
        <v/>
      </c>
      <c r="M235" s="13" t="str">
        <f t="shared" si="48"/>
        <v>"": ""</v>
      </c>
      <c r="N235" s="26" t="str">
        <f t="shared" si="49"/>
        <v>,</v>
      </c>
      <c r="O235" s="13" t="str">
        <f t="shared" si="50"/>
        <v/>
      </c>
      <c r="P235" s="13" t="str">
        <f t="shared" si="51"/>
        <v/>
      </c>
      <c r="Q235" s="13" t="str">
        <f t="shared" si="52"/>
        <v/>
      </c>
      <c r="R235" s="13" t="str">
        <f t="shared" si="53"/>
        <v>}</v>
      </c>
      <c r="S235" s="13" t="str">
        <f t="shared" si="54"/>
        <v/>
      </c>
    </row>
    <row r="236" spans="1:19" x14ac:dyDescent="0.55000000000000004">
      <c r="A236" s="9"/>
      <c r="B236" s="9"/>
      <c r="C236" s="9"/>
      <c r="D236" s="9"/>
      <c r="E236" s="21"/>
      <c r="F236" s="5"/>
      <c r="G236" s="6"/>
      <c r="H236" s="19"/>
      <c r="I236" s="14" t="str">
        <f t="shared" si="44"/>
        <v/>
      </c>
      <c r="J236" s="13" t="str">
        <f t="shared" si="45"/>
        <v/>
      </c>
      <c r="K236" s="13" t="str">
        <f t="shared" si="46"/>
        <v/>
      </c>
      <c r="L236" s="25" t="str">
        <f t="shared" si="47"/>
        <v/>
      </c>
      <c r="M236" s="13" t="str">
        <f t="shared" si="48"/>
        <v>"": ""</v>
      </c>
      <c r="N236" s="26" t="str">
        <f t="shared" si="49"/>
        <v>,</v>
      </c>
      <c r="O236" s="13" t="str">
        <f t="shared" si="50"/>
        <v/>
      </c>
      <c r="P236" s="13" t="str">
        <f t="shared" si="51"/>
        <v/>
      </c>
      <c r="Q236" s="13" t="str">
        <f t="shared" si="52"/>
        <v/>
      </c>
      <c r="R236" s="13" t="str">
        <f t="shared" si="53"/>
        <v>}</v>
      </c>
      <c r="S236" s="13" t="str">
        <f t="shared" si="54"/>
        <v/>
      </c>
    </row>
    <row r="237" spans="1:19" x14ac:dyDescent="0.55000000000000004">
      <c r="A237" s="9"/>
      <c r="B237" s="9"/>
      <c r="C237" s="9"/>
      <c r="D237" s="9"/>
      <c r="E237" s="21"/>
      <c r="F237" s="5"/>
      <c r="G237" s="6"/>
      <c r="H237" s="19"/>
      <c r="I237" s="14" t="str">
        <f t="shared" si="44"/>
        <v/>
      </c>
      <c r="J237" s="13" t="str">
        <f t="shared" si="45"/>
        <v/>
      </c>
      <c r="K237" s="13" t="str">
        <f t="shared" si="46"/>
        <v/>
      </c>
      <c r="L237" s="25" t="str">
        <f t="shared" si="47"/>
        <v/>
      </c>
      <c r="M237" s="13" t="str">
        <f t="shared" si="48"/>
        <v>"": ""</v>
      </c>
      <c r="N237" s="26" t="str">
        <f t="shared" si="49"/>
        <v>,</v>
      </c>
      <c r="O237" s="13" t="str">
        <f t="shared" si="50"/>
        <v/>
      </c>
      <c r="P237" s="13" t="str">
        <f t="shared" si="51"/>
        <v/>
      </c>
      <c r="Q237" s="13" t="str">
        <f t="shared" si="52"/>
        <v/>
      </c>
      <c r="R237" s="13" t="str">
        <f t="shared" si="53"/>
        <v>}</v>
      </c>
      <c r="S237" s="13" t="str">
        <f t="shared" si="54"/>
        <v/>
      </c>
    </row>
    <row r="238" spans="1:19" x14ac:dyDescent="0.55000000000000004">
      <c r="A238" s="9"/>
      <c r="B238" s="9"/>
      <c r="C238" s="9"/>
      <c r="D238" s="9"/>
      <c r="E238" s="21"/>
      <c r="F238" s="5"/>
      <c r="G238" s="6"/>
      <c r="H238" s="19"/>
      <c r="I238" s="14" t="str">
        <f t="shared" si="44"/>
        <v/>
      </c>
      <c r="J238" s="13" t="str">
        <f t="shared" si="45"/>
        <v/>
      </c>
      <c r="K238" s="13" t="str">
        <f t="shared" si="46"/>
        <v/>
      </c>
      <c r="L238" s="25" t="str">
        <f t="shared" si="47"/>
        <v/>
      </c>
      <c r="M238" s="13" t="str">
        <f t="shared" si="48"/>
        <v>"": ""</v>
      </c>
      <c r="N238" s="26" t="str">
        <f t="shared" si="49"/>
        <v>,</v>
      </c>
      <c r="O238" s="13" t="str">
        <f t="shared" si="50"/>
        <v/>
      </c>
      <c r="P238" s="13" t="str">
        <f t="shared" si="51"/>
        <v/>
      </c>
      <c r="Q238" s="13" t="str">
        <f t="shared" si="52"/>
        <v/>
      </c>
      <c r="R238" s="13" t="str">
        <f t="shared" si="53"/>
        <v>}</v>
      </c>
      <c r="S238" s="13" t="str">
        <f t="shared" si="54"/>
        <v/>
      </c>
    </row>
    <row r="239" spans="1:19" x14ac:dyDescent="0.55000000000000004">
      <c r="A239" s="9"/>
      <c r="B239" s="9"/>
      <c r="C239" s="9"/>
      <c r="D239" s="9"/>
      <c r="E239" s="21"/>
      <c r="F239" s="5"/>
      <c r="G239" s="6"/>
      <c r="H239" s="19"/>
      <c r="I239" s="14" t="str">
        <f t="shared" si="44"/>
        <v/>
      </c>
      <c r="J239" s="13" t="str">
        <f t="shared" si="45"/>
        <v/>
      </c>
      <c r="K239" s="13" t="str">
        <f t="shared" si="46"/>
        <v/>
      </c>
      <c r="L239" s="25" t="str">
        <f t="shared" si="47"/>
        <v/>
      </c>
      <c r="M239" s="13" t="str">
        <f t="shared" si="48"/>
        <v>"": ""</v>
      </c>
      <c r="N239" s="26" t="str">
        <f t="shared" si="49"/>
        <v>,</v>
      </c>
      <c r="O239" s="13" t="str">
        <f t="shared" si="50"/>
        <v/>
      </c>
      <c r="P239" s="13" t="str">
        <f t="shared" si="51"/>
        <v/>
      </c>
      <c r="Q239" s="13" t="str">
        <f t="shared" si="52"/>
        <v/>
      </c>
      <c r="R239" s="13" t="str">
        <f t="shared" si="53"/>
        <v>}</v>
      </c>
      <c r="S239" s="13" t="str">
        <f t="shared" si="54"/>
        <v/>
      </c>
    </row>
    <row r="240" spans="1:19" x14ac:dyDescent="0.55000000000000004">
      <c r="A240" s="9"/>
      <c r="B240" s="9"/>
      <c r="C240" s="9"/>
      <c r="D240" s="9"/>
      <c r="E240" s="21"/>
      <c r="F240" s="5"/>
      <c r="G240" s="6"/>
      <c r="H240" s="19"/>
      <c r="I240" s="14" t="str">
        <f t="shared" si="44"/>
        <v/>
      </c>
      <c r="J240" s="13" t="str">
        <f t="shared" si="45"/>
        <v/>
      </c>
      <c r="K240" s="13" t="str">
        <f t="shared" si="46"/>
        <v/>
      </c>
      <c r="L240" s="25" t="str">
        <f t="shared" si="47"/>
        <v/>
      </c>
      <c r="M240" s="13" t="str">
        <f t="shared" si="48"/>
        <v>"": ""</v>
      </c>
      <c r="N240" s="26" t="str">
        <f t="shared" si="49"/>
        <v>,</v>
      </c>
      <c r="O240" s="13" t="str">
        <f t="shared" si="50"/>
        <v/>
      </c>
      <c r="P240" s="13" t="str">
        <f t="shared" si="51"/>
        <v/>
      </c>
      <c r="Q240" s="13" t="str">
        <f t="shared" si="52"/>
        <v/>
      </c>
      <c r="R240" s="13" t="str">
        <f t="shared" si="53"/>
        <v>}</v>
      </c>
      <c r="S240" s="13" t="str">
        <f t="shared" si="54"/>
        <v/>
      </c>
    </row>
    <row r="241" spans="1:19" x14ac:dyDescent="0.55000000000000004">
      <c r="A241" s="9"/>
      <c r="B241" s="9"/>
      <c r="C241" s="9"/>
      <c r="D241" s="9"/>
      <c r="E241" s="21"/>
      <c r="F241" s="5"/>
      <c r="G241" s="6"/>
      <c r="H241" s="19"/>
      <c r="I241" s="14" t="str">
        <f t="shared" si="44"/>
        <v/>
      </c>
      <c r="J241" s="13" t="str">
        <f t="shared" si="45"/>
        <v/>
      </c>
      <c r="K241" s="13" t="str">
        <f t="shared" si="46"/>
        <v/>
      </c>
      <c r="L241" s="25" t="str">
        <f t="shared" si="47"/>
        <v/>
      </c>
      <c r="M241" s="13" t="str">
        <f t="shared" si="48"/>
        <v>"": ""</v>
      </c>
      <c r="N241" s="26" t="str">
        <f t="shared" si="49"/>
        <v>,</v>
      </c>
      <c r="O241" s="13" t="str">
        <f t="shared" si="50"/>
        <v/>
      </c>
      <c r="P241" s="13" t="str">
        <f t="shared" si="51"/>
        <v/>
      </c>
      <c r="Q241" s="13" t="str">
        <f t="shared" si="52"/>
        <v/>
      </c>
      <c r="R241" s="13" t="str">
        <f t="shared" si="53"/>
        <v>}</v>
      </c>
      <c r="S241" s="13" t="str">
        <f t="shared" si="54"/>
        <v/>
      </c>
    </row>
    <row r="242" spans="1:19" x14ac:dyDescent="0.55000000000000004">
      <c r="A242" s="9"/>
      <c r="B242" s="9"/>
      <c r="C242" s="9"/>
      <c r="D242" s="9"/>
      <c r="E242" s="21"/>
      <c r="F242" s="5"/>
      <c r="G242" s="6"/>
      <c r="H242" s="19"/>
      <c r="I242" s="14" t="str">
        <f t="shared" si="44"/>
        <v/>
      </c>
      <c r="J242" s="13" t="str">
        <f t="shared" si="45"/>
        <v/>
      </c>
      <c r="K242" s="13" t="str">
        <f t="shared" si="46"/>
        <v/>
      </c>
      <c r="L242" s="25" t="str">
        <f t="shared" si="47"/>
        <v/>
      </c>
      <c r="M242" s="13" t="str">
        <f t="shared" si="48"/>
        <v>"": ""</v>
      </c>
      <c r="N242" s="26" t="str">
        <f t="shared" si="49"/>
        <v>,</v>
      </c>
      <c r="O242" s="13" t="str">
        <f t="shared" si="50"/>
        <v/>
      </c>
      <c r="P242" s="13" t="str">
        <f t="shared" si="51"/>
        <v/>
      </c>
      <c r="Q242" s="13" t="str">
        <f t="shared" si="52"/>
        <v/>
      </c>
      <c r="R242" s="13" t="str">
        <f t="shared" si="53"/>
        <v>}</v>
      </c>
      <c r="S242" s="13" t="str">
        <f t="shared" si="54"/>
        <v/>
      </c>
    </row>
    <row r="243" spans="1:19" x14ac:dyDescent="0.55000000000000004">
      <c r="A243" s="9"/>
      <c r="B243" s="9"/>
      <c r="C243" s="9"/>
      <c r="D243" s="9"/>
      <c r="E243" s="21"/>
      <c r="F243" s="5"/>
      <c r="G243" s="6"/>
      <c r="H243" s="19"/>
      <c r="I243" s="14" t="str">
        <f t="shared" si="44"/>
        <v/>
      </c>
      <c r="J243" s="13" t="str">
        <f t="shared" si="45"/>
        <v/>
      </c>
      <c r="K243" s="13" t="str">
        <f t="shared" si="46"/>
        <v/>
      </c>
      <c r="L243" s="25" t="str">
        <f t="shared" si="47"/>
        <v/>
      </c>
      <c r="M243" s="13" t="str">
        <f t="shared" si="48"/>
        <v>"": ""</v>
      </c>
      <c r="N243" s="26" t="str">
        <f t="shared" si="49"/>
        <v>,</v>
      </c>
      <c r="O243" s="13" t="str">
        <f t="shared" si="50"/>
        <v/>
      </c>
      <c r="P243" s="13" t="str">
        <f t="shared" si="51"/>
        <v/>
      </c>
      <c r="Q243" s="13" t="str">
        <f t="shared" si="52"/>
        <v/>
      </c>
      <c r="R243" s="13" t="str">
        <f t="shared" si="53"/>
        <v>}</v>
      </c>
      <c r="S243" s="13" t="str">
        <f t="shared" si="54"/>
        <v/>
      </c>
    </row>
    <row r="244" spans="1:19" x14ac:dyDescent="0.55000000000000004">
      <c r="A244" s="9"/>
      <c r="B244" s="9"/>
      <c r="C244" s="9"/>
      <c r="D244" s="9"/>
      <c r="E244" s="21"/>
      <c r="F244" s="5"/>
      <c r="G244" s="6"/>
      <c r="H244" s="19"/>
      <c r="I244" s="14" t="str">
        <f t="shared" si="44"/>
        <v/>
      </c>
      <c r="J244" s="13" t="str">
        <f t="shared" si="45"/>
        <v/>
      </c>
      <c r="K244" s="13" t="str">
        <f t="shared" si="46"/>
        <v/>
      </c>
      <c r="L244" s="25" t="str">
        <f t="shared" si="47"/>
        <v/>
      </c>
      <c r="M244" s="13" t="str">
        <f t="shared" si="48"/>
        <v>"": ""</v>
      </c>
      <c r="N244" s="26" t="str">
        <f t="shared" si="49"/>
        <v>,</v>
      </c>
      <c r="O244" s="13" t="str">
        <f t="shared" si="50"/>
        <v/>
      </c>
      <c r="P244" s="13" t="str">
        <f t="shared" si="51"/>
        <v/>
      </c>
      <c r="Q244" s="13" t="str">
        <f t="shared" si="52"/>
        <v/>
      </c>
      <c r="R244" s="13" t="str">
        <f t="shared" si="53"/>
        <v>}</v>
      </c>
      <c r="S244" s="13" t="str">
        <f t="shared" si="54"/>
        <v/>
      </c>
    </row>
    <row r="245" spans="1:19" x14ac:dyDescent="0.55000000000000004">
      <c r="A245" s="9"/>
      <c r="B245" s="9"/>
      <c r="C245" s="9"/>
      <c r="D245" s="9"/>
      <c r="E245" s="21"/>
      <c r="F245" s="5"/>
      <c r="G245" s="6"/>
      <c r="H245" s="19"/>
      <c r="I245" s="14" t="str">
        <f t="shared" si="44"/>
        <v/>
      </c>
      <c r="J245" s="13" t="str">
        <f t="shared" si="45"/>
        <v/>
      </c>
      <c r="K245" s="13" t="str">
        <f t="shared" si="46"/>
        <v/>
      </c>
      <c r="L245" s="25" t="str">
        <f t="shared" si="47"/>
        <v/>
      </c>
      <c r="M245" s="13" t="str">
        <f t="shared" si="48"/>
        <v>"": ""</v>
      </c>
      <c r="N245" s="26" t="str">
        <f t="shared" si="49"/>
        <v>,</v>
      </c>
      <c r="O245" s="13" t="str">
        <f t="shared" si="50"/>
        <v/>
      </c>
      <c r="P245" s="13" t="str">
        <f t="shared" si="51"/>
        <v/>
      </c>
      <c r="Q245" s="13" t="str">
        <f t="shared" si="52"/>
        <v/>
      </c>
      <c r="R245" s="13" t="str">
        <f t="shared" si="53"/>
        <v>}</v>
      </c>
      <c r="S245" s="13" t="str">
        <f t="shared" si="54"/>
        <v/>
      </c>
    </row>
    <row r="246" spans="1:19" x14ac:dyDescent="0.55000000000000004">
      <c r="A246" s="9"/>
      <c r="B246" s="9"/>
      <c r="C246" s="9"/>
      <c r="D246" s="9"/>
      <c r="E246" s="21"/>
      <c r="F246" s="5"/>
      <c r="G246" s="6"/>
      <c r="H246" s="19"/>
      <c r="I246" s="14" t="str">
        <f t="shared" si="44"/>
        <v/>
      </c>
      <c r="J246" s="13" t="str">
        <f t="shared" si="45"/>
        <v/>
      </c>
      <c r="K246" s="13" t="str">
        <f t="shared" si="46"/>
        <v/>
      </c>
      <c r="L246" s="25" t="str">
        <f t="shared" si="47"/>
        <v/>
      </c>
      <c r="M246" s="13" t="str">
        <f t="shared" si="48"/>
        <v>"": ""</v>
      </c>
      <c r="N246" s="26" t="str">
        <f t="shared" si="49"/>
        <v>,</v>
      </c>
      <c r="O246" s="13" t="str">
        <f t="shared" si="50"/>
        <v/>
      </c>
      <c r="P246" s="13" t="str">
        <f t="shared" si="51"/>
        <v/>
      </c>
      <c r="Q246" s="13" t="str">
        <f t="shared" si="52"/>
        <v/>
      </c>
      <c r="R246" s="13" t="str">
        <f t="shared" si="53"/>
        <v>}</v>
      </c>
      <c r="S246" s="13" t="str">
        <f t="shared" si="54"/>
        <v/>
      </c>
    </row>
    <row r="247" spans="1:19" x14ac:dyDescent="0.55000000000000004">
      <c r="A247" s="9"/>
      <c r="B247" s="9"/>
      <c r="C247" s="9"/>
      <c r="D247" s="9"/>
      <c r="E247" s="21"/>
      <c r="F247" s="5"/>
      <c r="G247" s="6"/>
      <c r="H247" s="19"/>
      <c r="I247" s="14" t="str">
        <f t="shared" si="44"/>
        <v/>
      </c>
      <c r="J247" s="13" t="str">
        <f t="shared" si="45"/>
        <v/>
      </c>
      <c r="K247" s="13" t="str">
        <f t="shared" si="46"/>
        <v/>
      </c>
      <c r="L247" s="25" t="str">
        <f t="shared" si="47"/>
        <v/>
      </c>
      <c r="M247" s="13" t="str">
        <f t="shared" si="48"/>
        <v>"": ""</v>
      </c>
      <c r="N247" s="26" t="str">
        <f t="shared" si="49"/>
        <v>,</v>
      </c>
      <c r="O247" s="13" t="str">
        <f t="shared" si="50"/>
        <v/>
      </c>
      <c r="P247" s="13" t="str">
        <f t="shared" si="51"/>
        <v/>
      </c>
      <c r="Q247" s="13" t="str">
        <f t="shared" si="52"/>
        <v/>
      </c>
      <c r="R247" s="13" t="str">
        <f t="shared" si="53"/>
        <v>}</v>
      </c>
      <c r="S247" s="13" t="str">
        <f t="shared" si="54"/>
        <v/>
      </c>
    </row>
    <row r="248" spans="1:19" x14ac:dyDescent="0.55000000000000004">
      <c r="A248" s="9"/>
      <c r="B248" s="9"/>
      <c r="C248" s="9"/>
      <c r="D248" s="9"/>
      <c r="E248" s="21"/>
      <c r="F248" s="5"/>
      <c r="G248" s="6"/>
      <c r="H248" s="19"/>
      <c r="I248" s="14" t="str">
        <f t="shared" si="44"/>
        <v/>
      </c>
      <c r="J248" s="13" t="str">
        <f t="shared" si="45"/>
        <v/>
      </c>
      <c r="K248" s="13" t="str">
        <f t="shared" si="46"/>
        <v/>
      </c>
      <c r="L248" s="25" t="str">
        <f t="shared" si="47"/>
        <v/>
      </c>
      <c r="M248" s="13" t="str">
        <f t="shared" si="48"/>
        <v>"": ""</v>
      </c>
      <c r="N248" s="26" t="str">
        <f t="shared" si="49"/>
        <v>,</v>
      </c>
      <c r="O248" s="13" t="str">
        <f t="shared" si="50"/>
        <v/>
      </c>
      <c r="P248" s="13" t="str">
        <f t="shared" si="51"/>
        <v/>
      </c>
      <c r="Q248" s="13" t="str">
        <f t="shared" si="52"/>
        <v/>
      </c>
      <c r="R248" s="13" t="str">
        <f t="shared" si="53"/>
        <v>}</v>
      </c>
      <c r="S248" s="13" t="str">
        <f t="shared" si="54"/>
        <v/>
      </c>
    </row>
    <row r="249" spans="1:19" x14ac:dyDescent="0.55000000000000004">
      <c r="A249" s="9"/>
      <c r="B249" s="9"/>
      <c r="C249" s="9"/>
      <c r="D249" s="9"/>
      <c r="E249" s="21"/>
      <c r="F249" s="5"/>
      <c r="G249" s="6"/>
      <c r="H249" s="19"/>
      <c r="I249" s="14" t="str">
        <f t="shared" si="44"/>
        <v/>
      </c>
      <c r="J249" s="13" t="str">
        <f t="shared" si="45"/>
        <v/>
      </c>
      <c r="K249" s="13" t="str">
        <f t="shared" si="46"/>
        <v/>
      </c>
      <c r="L249" s="25" t="str">
        <f t="shared" si="47"/>
        <v/>
      </c>
      <c r="M249" s="13" t="str">
        <f t="shared" si="48"/>
        <v>"": ""</v>
      </c>
      <c r="N249" s="26" t="str">
        <f t="shared" si="49"/>
        <v>,</v>
      </c>
      <c r="O249" s="13" t="str">
        <f t="shared" si="50"/>
        <v/>
      </c>
      <c r="P249" s="13" t="str">
        <f t="shared" si="51"/>
        <v/>
      </c>
      <c r="Q249" s="13" t="str">
        <f t="shared" si="52"/>
        <v/>
      </c>
      <c r="R249" s="13" t="str">
        <f t="shared" si="53"/>
        <v>}</v>
      </c>
      <c r="S249" s="13" t="str">
        <f t="shared" si="54"/>
        <v/>
      </c>
    </row>
    <row r="250" spans="1:19" x14ac:dyDescent="0.55000000000000004">
      <c r="A250" s="9"/>
      <c r="B250" s="9"/>
      <c r="C250" s="9"/>
      <c r="D250" s="9"/>
      <c r="E250" s="21"/>
      <c r="F250" s="5"/>
      <c r="G250" s="6"/>
      <c r="H250" s="19"/>
      <c r="I250" s="14" t="str">
        <f t="shared" si="44"/>
        <v/>
      </c>
      <c r="J250" s="13" t="str">
        <f t="shared" si="45"/>
        <v/>
      </c>
      <c r="K250" s="13" t="str">
        <f t="shared" si="46"/>
        <v/>
      </c>
      <c r="L250" s="25" t="str">
        <f t="shared" si="47"/>
        <v/>
      </c>
      <c r="M250" s="13" t="str">
        <f t="shared" si="48"/>
        <v>"": ""</v>
      </c>
      <c r="N250" s="26" t="str">
        <f t="shared" si="49"/>
        <v>,</v>
      </c>
      <c r="O250" s="13" t="str">
        <f t="shared" si="50"/>
        <v/>
      </c>
      <c r="P250" s="13" t="str">
        <f t="shared" si="51"/>
        <v/>
      </c>
      <c r="Q250" s="13" t="str">
        <f t="shared" si="52"/>
        <v/>
      </c>
      <c r="R250" s="13" t="str">
        <f t="shared" si="53"/>
        <v>}</v>
      </c>
      <c r="S250" s="13" t="str">
        <f t="shared" si="54"/>
        <v/>
      </c>
    </row>
    <row r="251" spans="1:19" x14ac:dyDescent="0.55000000000000004">
      <c r="A251" s="9"/>
      <c r="B251" s="9"/>
      <c r="C251" s="9"/>
      <c r="D251" s="9"/>
      <c r="E251" s="21"/>
      <c r="F251" s="5"/>
      <c r="G251" s="6"/>
      <c r="H251" s="19"/>
      <c r="I251" s="14" t="str">
        <f t="shared" si="44"/>
        <v/>
      </c>
      <c r="J251" s="13" t="str">
        <f t="shared" si="45"/>
        <v/>
      </c>
      <c r="K251" s="13" t="str">
        <f t="shared" si="46"/>
        <v/>
      </c>
      <c r="L251" s="25" t="str">
        <f t="shared" si="47"/>
        <v/>
      </c>
      <c r="M251" s="13" t="str">
        <f t="shared" si="48"/>
        <v>"": ""</v>
      </c>
      <c r="N251" s="26" t="str">
        <f t="shared" si="49"/>
        <v>,</v>
      </c>
      <c r="O251" s="13" t="str">
        <f t="shared" si="50"/>
        <v/>
      </c>
      <c r="P251" s="13" t="str">
        <f t="shared" si="51"/>
        <v/>
      </c>
      <c r="Q251" s="13" t="str">
        <f t="shared" si="52"/>
        <v/>
      </c>
      <c r="R251" s="13" t="str">
        <f t="shared" si="53"/>
        <v>}</v>
      </c>
      <c r="S251" s="13" t="str">
        <f t="shared" si="54"/>
        <v/>
      </c>
    </row>
    <row r="252" spans="1:19" x14ac:dyDescent="0.55000000000000004">
      <c r="A252" s="9"/>
      <c r="B252" s="9"/>
      <c r="C252" s="9"/>
      <c r="D252" s="9"/>
      <c r="E252" s="21"/>
      <c r="F252" s="5"/>
      <c r="G252" s="6"/>
      <c r="H252" s="19"/>
      <c r="I252" s="14" t="str">
        <f t="shared" si="44"/>
        <v/>
      </c>
      <c r="J252" s="13" t="str">
        <f t="shared" si="45"/>
        <v/>
      </c>
      <c r="K252" s="13" t="str">
        <f t="shared" si="46"/>
        <v/>
      </c>
      <c r="L252" s="25" t="str">
        <f t="shared" si="47"/>
        <v/>
      </c>
      <c r="M252" s="13" t="str">
        <f t="shared" si="48"/>
        <v>"": ""</v>
      </c>
      <c r="N252" s="26" t="str">
        <f t="shared" si="49"/>
        <v>,</v>
      </c>
      <c r="O252" s="13" t="str">
        <f t="shared" si="50"/>
        <v/>
      </c>
      <c r="P252" s="13" t="str">
        <f t="shared" si="51"/>
        <v/>
      </c>
      <c r="Q252" s="13" t="str">
        <f t="shared" si="52"/>
        <v/>
      </c>
      <c r="R252" s="13" t="str">
        <f t="shared" si="53"/>
        <v>}</v>
      </c>
      <c r="S252" s="13" t="str">
        <f t="shared" si="54"/>
        <v/>
      </c>
    </row>
    <row r="253" spans="1:19" x14ac:dyDescent="0.55000000000000004">
      <c r="A253" s="9"/>
      <c r="B253" s="9"/>
      <c r="C253" s="9"/>
      <c r="D253" s="9"/>
      <c r="E253" s="21"/>
      <c r="F253" s="5"/>
      <c r="G253" s="6"/>
      <c r="H253" s="19"/>
      <c r="I253" s="14" t="str">
        <f t="shared" si="44"/>
        <v/>
      </c>
      <c r="J253" s="13" t="str">
        <f t="shared" si="45"/>
        <v/>
      </c>
      <c r="K253" s="13" t="str">
        <f t="shared" si="46"/>
        <v/>
      </c>
      <c r="L253" s="25" t="str">
        <f t="shared" si="47"/>
        <v/>
      </c>
      <c r="M253" s="13" t="str">
        <f t="shared" si="48"/>
        <v>"": ""</v>
      </c>
      <c r="N253" s="26" t="str">
        <f t="shared" si="49"/>
        <v>,</v>
      </c>
      <c r="O253" s="13" t="str">
        <f t="shared" si="50"/>
        <v/>
      </c>
      <c r="P253" s="13" t="str">
        <f t="shared" si="51"/>
        <v/>
      </c>
      <c r="Q253" s="13" t="str">
        <f t="shared" si="52"/>
        <v/>
      </c>
      <c r="R253" s="13" t="str">
        <f t="shared" si="53"/>
        <v>}</v>
      </c>
      <c r="S253" s="13" t="str">
        <f t="shared" si="54"/>
        <v/>
      </c>
    </row>
    <row r="254" spans="1:19" x14ac:dyDescent="0.55000000000000004">
      <c r="A254" s="9"/>
      <c r="B254" s="9"/>
      <c r="C254" s="9"/>
      <c r="D254" s="9"/>
      <c r="E254" s="21"/>
      <c r="F254" s="5"/>
      <c r="G254" s="6"/>
      <c r="H254" s="19"/>
      <c r="I254" s="14" t="str">
        <f t="shared" si="44"/>
        <v/>
      </c>
      <c r="J254" s="13" t="str">
        <f t="shared" si="45"/>
        <v/>
      </c>
      <c r="K254" s="13" t="str">
        <f t="shared" si="46"/>
        <v/>
      </c>
      <c r="L254" s="25" t="str">
        <f t="shared" si="47"/>
        <v/>
      </c>
      <c r="M254" s="13" t="str">
        <f t="shared" si="48"/>
        <v>"": ""</v>
      </c>
      <c r="N254" s="26" t="str">
        <f t="shared" si="49"/>
        <v>,</v>
      </c>
      <c r="O254" s="13" t="str">
        <f t="shared" si="50"/>
        <v/>
      </c>
      <c r="P254" s="13" t="str">
        <f t="shared" si="51"/>
        <v/>
      </c>
      <c r="Q254" s="13" t="str">
        <f t="shared" si="52"/>
        <v/>
      </c>
      <c r="R254" s="13" t="str">
        <f t="shared" si="53"/>
        <v>}</v>
      </c>
      <c r="S254" s="13" t="str">
        <f t="shared" si="54"/>
        <v/>
      </c>
    </row>
    <row r="255" spans="1:19" x14ac:dyDescent="0.55000000000000004">
      <c r="A255" s="9"/>
      <c r="B255" s="9"/>
      <c r="C255" s="9"/>
      <c r="D255" s="9"/>
      <c r="E255" s="21"/>
      <c r="F255" s="5"/>
      <c r="G255" s="6"/>
      <c r="H255" s="19"/>
      <c r="I255" s="14" t="str">
        <f t="shared" si="44"/>
        <v/>
      </c>
      <c r="J255" s="13" t="str">
        <f t="shared" si="45"/>
        <v/>
      </c>
      <c r="K255" s="13" t="str">
        <f t="shared" si="46"/>
        <v/>
      </c>
      <c r="L255" s="25" t="str">
        <f t="shared" si="47"/>
        <v/>
      </c>
      <c r="M255" s="13" t="str">
        <f t="shared" si="48"/>
        <v>"": ""</v>
      </c>
      <c r="N255" s="26" t="str">
        <f t="shared" si="49"/>
        <v>,</v>
      </c>
      <c r="O255" s="13" t="str">
        <f t="shared" si="50"/>
        <v/>
      </c>
      <c r="P255" s="13" t="str">
        <f t="shared" si="51"/>
        <v/>
      </c>
      <c r="Q255" s="13" t="str">
        <f t="shared" si="52"/>
        <v/>
      </c>
      <c r="R255" s="13" t="str">
        <f t="shared" si="53"/>
        <v>}</v>
      </c>
      <c r="S255" s="13" t="str">
        <f t="shared" si="54"/>
        <v/>
      </c>
    </row>
    <row r="256" spans="1:19" x14ac:dyDescent="0.55000000000000004">
      <c r="A256" s="9"/>
      <c r="B256" s="9"/>
      <c r="C256" s="9"/>
      <c r="D256" s="9"/>
      <c r="E256" s="21"/>
      <c r="F256" s="5"/>
      <c r="G256" s="6"/>
      <c r="H256" s="19"/>
      <c r="I256" s="14" t="str">
        <f t="shared" si="44"/>
        <v/>
      </c>
      <c r="J256" s="13" t="str">
        <f t="shared" si="45"/>
        <v/>
      </c>
      <c r="K256" s="13" t="str">
        <f t="shared" si="46"/>
        <v/>
      </c>
      <c r="L256" s="25" t="str">
        <f t="shared" si="47"/>
        <v/>
      </c>
      <c r="M256" s="13" t="str">
        <f t="shared" si="48"/>
        <v>"": ""</v>
      </c>
      <c r="N256" s="26" t="str">
        <f t="shared" si="49"/>
        <v>,</v>
      </c>
      <c r="O256" s="13" t="str">
        <f t="shared" si="50"/>
        <v/>
      </c>
      <c r="P256" s="13" t="str">
        <f t="shared" si="51"/>
        <v/>
      </c>
      <c r="Q256" s="13" t="str">
        <f t="shared" si="52"/>
        <v/>
      </c>
      <c r="R256" s="13" t="str">
        <f t="shared" si="53"/>
        <v>}</v>
      </c>
      <c r="S256" s="13" t="str">
        <f t="shared" si="54"/>
        <v/>
      </c>
    </row>
    <row r="257" spans="1:19" x14ac:dyDescent="0.55000000000000004">
      <c r="A257" s="9"/>
      <c r="B257" s="9"/>
      <c r="C257" s="9"/>
      <c r="D257" s="9"/>
      <c r="E257" s="21"/>
      <c r="F257" s="5"/>
      <c r="G257" s="6"/>
      <c r="H257" s="19"/>
      <c r="I257" s="14" t="str">
        <f t="shared" si="44"/>
        <v/>
      </c>
      <c r="J257" s="13" t="str">
        <f t="shared" si="45"/>
        <v/>
      </c>
      <c r="K257" s="13" t="str">
        <f t="shared" si="46"/>
        <v/>
      </c>
      <c r="L257" s="25" t="str">
        <f t="shared" si="47"/>
        <v/>
      </c>
      <c r="M257" s="13" t="str">
        <f t="shared" si="48"/>
        <v>"": ""</v>
      </c>
      <c r="N257" s="26" t="str">
        <f t="shared" si="49"/>
        <v>,</v>
      </c>
      <c r="O257" s="13" t="str">
        <f t="shared" si="50"/>
        <v/>
      </c>
      <c r="P257" s="13" t="str">
        <f t="shared" si="51"/>
        <v/>
      </c>
      <c r="Q257" s="13" t="str">
        <f t="shared" si="52"/>
        <v/>
      </c>
      <c r="R257" s="13" t="str">
        <f t="shared" si="53"/>
        <v>}</v>
      </c>
      <c r="S257" s="13" t="str">
        <f t="shared" si="54"/>
        <v/>
      </c>
    </row>
    <row r="258" spans="1:19" x14ac:dyDescent="0.55000000000000004">
      <c r="A258" s="9"/>
      <c r="B258" s="9"/>
      <c r="C258" s="9"/>
      <c r="D258" s="9"/>
      <c r="E258" s="21"/>
      <c r="F258" s="5"/>
      <c r="G258" s="6"/>
      <c r="H258" s="19"/>
      <c r="I258" s="14" t="str">
        <f t="shared" si="44"/>
        <v/>
      </c>
      <c r="J258" s="13" t="str">
        <f t="shared" si="45"/>
        <v/>
      </c>
      <c r="K258" s="13" t="str">
        <f t="shared" si="46"/>
        <v/>
      </c>
      <c r="L258" s="25" t="str">
        <f t="shared" si="47"/>
        <v/>
      </c>
      <c r="M258" s="13" t="str">
        <f t="shared" si="48"/>
        <v>"": ""</v>
      </c>
      <c r="N258" s="26" t="str">
        <f t="shared" si="49"/>
        <v>,</v>
      </c>
      <c r="O258" s="13" t="str">
        <f t="shared" si="50"/>
        <v/>
      </c>
      <c r="P258" s="13" t="str">
        <f t="shared" si="51"/>
        <v/>
      </c>
      <c r="Q258" s="13" t="str">
        <f t="shared" si="52"/>
        <v/>
      </c>
      <c r="R258" s="13" t="str">
        <f t="shared" si="53"/>
        <v>}</v>
      </c>
      <c r="S258" s="13" t="str">
        <f t="shared" si="54"/>
        <v/>
      </c>
    </row>
    <row r="259" spans="1:19" x14ac:dyDescent="0.55000000000000004">
      <c r="A259" s="9"/>
      <c r="B259" s="9"/>
      <c r="C259" s="9"/>
      <c r="D259" s="9"/>
      <c r="E259" s="21"/>
      <c r="F259" s="5"/>
      <c r="G259" s="6"/>
      <c r="H259" s="19"/>
      <c r="I259" s="14" t="str">
        <f t="shared" ref="I259:I309" si="55">IF(A258="section","{","")</f>
        <v/>
      </c>
      <c r="J259" s="13" t="str">
        <f t="shared" ref="J259:J309" si="56">IF(A259=A258,"",""""&amp;A259&amp;""": {")</f>
        <v/>
      </c>
      <c r="K259" s="13" t="str">
        <f t="shared" ref="K259:K309" si="57">IF(B259=B258,"",""""&amp;B259&amp;""": {")</f>
        <v/>
      </c>
      <c r="L259" s="25" t="str">
        <f t="shared" ref="L259:L309" si="58">IF(AND(B259=B258,C259=C258),"",""""&amp;C259&amp;""": {")</f>
        <v/>
      </c>
      <c r="M259" s="13" t="str">
        <f t="shared" ref="M259:M309" si="59">""""&amp;D259&amp;""": """&amp;SUBSTITUTE(G259,"""","'")&amp;""""</f>
        <v>"": ""</v>
      </c>
      <c r="N259" s="26" t="str">
        <f t="shared" ref="N259:N309" si="60">IF(AND(B260=B259,C260=C259),",","}")</f>
        <v>,</v>
      </c>
      <c r="O259" s="13" t="str">
        <f t="shared" ref="O259:O309" si="61">IF(NOT(B259=B260),"}",IF(C259=C260,"",","))</f>
        <v/>
      </c>
      <c r="P259" s="13" t="str">
        <f t="shared" ref="P259:P309" si="62">IF(B259=B260,"",IF(A259=A260,",",""))</f>
        <v/>
      </c>
      <c r="Q259" s="13" t="str">
        <f t="shared" ref="Q259:Q309" si="63">IF(A260=A259,"",IF(A260="","}","},"))</f>
        <v/>
      </c>
      <c r="R259" s="13" t="str">
        <f t="shared" ref="R259:R309" si="64">IF(A260="","}","")</f>
        <v>}</v>
      </c>
      <c r="S259" s="13" t="str">
        <f t="shared" ref="S259:S309" si="65">IF(A259="","",I259&amp;J259&amp;K259&amp;L259&amp;M259&amp;N259&amp;O259&amp;P259&amp;Q259&amp;R259)</f>
        <v/>
      </c>
    </row>
    <row r="260" spans="1:19" x14ac:dyDescent="0.55000000000000004">
      <c r="A260" s="9"/>
      <c r="B260" s="9"/>
      <c r="C260" s="9"/>
      <c r="D260" s="9"/>
      <c r="E260" s="21"/>
      <c r="F260" s="5"/>
      <c r="G260" s="6"/>
      <c r="H260" s="19"/>
      <c r="I260" s="14" t="str">
        <f t="shared" si="55"/>
        <v/>
      </c>
      <c r="J260" s="13" t="str">
        <f t="shared" si="56"/>
        <v/>
      </c>
      <c r="K260" s="13" t="str">
        <f t="shared" si="57"/>
        <v/>
      </c>
      <c r="L260" s="25" t="str">
        <f t="shared" si="58"/>
        <v/>
      </c>
      <c r="M260" s="13" t="str">
        <f t="shared" si="59"/>
        <v>"": ""</v>
      </c>
      <c r="N260" s="26" t="str">
        <f t="shared" si="60"/>
        <v>,</v>
      </c>
      <c r="O260" s="13" t="str">
        <f t="shared" si="61"/>
        <v/>
      </c>
      <c r="P260" s="13" t="str">
        <f t="shared" si="62"/>
        <v/>
      </c>
      <c r="Q260" s="13" t="str">
        <f t="shared" si="63"/>
        <v/>
      </c>
      <c r="R260" s="13" t="str">
        <f t="shared" si="64"/>
        <v>}</v>
      </c>
      <c r="S260" s="13" t="str">
        <f t="shared" si="65"/>
        <v/>
      </c>
    </row>
    <row r="261" spans="1:19" x14ac:dyDescent="0.55000000000000004">
      <c r="A261" s="9"/>
      <c r="B261" s="9"/>
      <c r="C261" s="9"/>
      <c r="D261" s="9"/>
      <c r="E261" s="21"/>
      <c r="F261" s="5"/>
      <c r="G261" s="6"/>
      <c r="H261" s="19"/>
      <c r="I261" s="14" t="str">
        <f t="shared" si="55"/>
        <v/>
      </c>
      <c r="J261" s="13" t="str">
        <f t="shared" si="56"/>
        <v/>
      </c>
      <c r="K261" s="13" t="str">
        <f t="shared" si="57"/>
        <v/>
      </c>
      <c r="L261" s="25" t="str">
        <f t="shared" si="58"/>
        <v/>
      </c>
      <c r="M261" s="13" t="str">
        <f t="shared" si="59"/>
        <v>"": ""</v>
      </c>
      <c r="N261" s="26" t="str">
        <f t="shared" si="60"/>
        <v>,</v>
      </c>
      <c r="O261" s="13" t="str">
        <f t="shared" si="61"/>
        <v/>
      </c>
      <c r="P261" s="13" t="str">
        <f t="shared" si="62"/>
        <v/>
      </c>
      <c r="Q261" s="13" t="str">
        <f t="shared" si="63"/>
        <v/>
      </c>
      <c r="R261" s="13" t="str">
        <f t="shared" si="64"/>
        <v>}</v>
      </c>
      <c r="S261" s="13" t="str">
        <f t="shared" si="65"/>
        <v/>
      </c>
    </row>
    <row r="262" spans="1:19" x14ac:dyDescent="0.55000000000000004">
      <c r="A262" s="9"/>
      <c r="B262" s="9"/>
      <c r="C262" s="9"/>
      <c r="D262" s="9"/>
      <c r="E262" s="21"/>
      <c r="F262" s="5"/>
      <c r="G262" s="6"/>
      <c r="H262" s="19"/>
      <c r="I262" s="14" t="str">
        <f t="shared" si="55"/>
        <v/>
      </c>
      <c r="J262" s="13" t="str">
        <f t="shared" si="56"/>
        <v/>
      </c>
      <c r="K262" s="13" t="str">
        <f t="shared" si="57"/>
        <v/>
      </c>
      <c r="L262" s="25" t="str">
        <f t="shared" si="58"/>
        <v/>
      </c>
      <c r="M262" s="13" t="str">
        <f t="shared" si="59"/>
        <v>"": ""</v>
      </c>
      <c r="N262" s="26" t="str">
        <f t="shared" si="60"/>
        <v>,</v>
      </c>
      <c r="O262" s="13" t="str">
        <f t="shared" si="61"/>
        <v/>
      </c>
      <c r="P262" s="13" t="str">
        <f t="shared" si="62"/>
        <v/>
      </c>
      <c r="Q262" s="13" t="str">
        <f t="shared" si="63"/>
        <v/>
      </c>
      <c r="R262" s="13" t="str">
        <f t="shared" si="64"/>
        <v>}</v>
      </c>
      <c r="S262" s="13" t="str">
        <f t="shared" si="65"/>
        <v/>
      </c>
    </row>
    <row r="263" spans="1:19" x14ac:dyDescent="0.55000000000000004">
      <c r="A263" s="9"/>
      <c r="B263" s="9"/>
      <c r="C263" s="9"/>
      <c r="D263" s="9"/>
      <c r="E263" s="21"/>
      <c r="F263" s="5"/>
      <c r="G263" s="6"/>
      <c r="H263" s="19"/>
      <c r="I263" s="14" t="str">
        <f t="shared" si="55"/>
        <v/>
      </c>
      <c r="J263" s="13" t="str">
        <f t="shared" si="56"/>
        <v/>
      </c>
      <c r="K263" s="13" t="str">
        <f t="shared" si="57"/>
        <v/>
      </c>
      <c r="L263" s="25" t="str">
        <f t="shared" si="58"/>
        <v/>
      </c>
      <c r="M263" s="13" t="str">
        <f t="shared" si="59"/>
        <v>"": ""</v>
      </c>
      <c r="N263" s="26" t="str">
        <f t="shared" si="60"/>
        <v>,</v>
      </c>
      <c r="O263" s="13" t="str">
        <f t="shared" si="61"/>
        <v/>
      </c>
      <c r="P263" s="13" t="str">
        <f t="shared" si="62"/>
        <v/>
      </c>
      <c r="Q263" s="13" t="str">
        <f t="shared" si="63"/>
        <v/>
      </c>
      <c r="R263" s="13" t="str">
        <f t="shared" si="64"/>
        <v>}</v>
      </c>
      <c r="S263" s="13" t="str">
        <f t="shared" si="65"/>
        <v/>
      </c>
    </row>
    <row r="264" spans="1:19" x14ac:dyDescent="0.55000000000000004">
      <c r="A264" s="9"/>
      <c r="B264" s="9"/>
      <c r="C264" s="9"/>
      <c r="D264" s="9"/>
      <c r="E264" s="21"/>
      <c r="F264" s="5"/>
      <c r="G264" s="6"/>
      <c r="H264" s="19"/>
      <c r="I264" s="14" t="str">
        <f t="shared" si="55"/>
        <v/>
      </c>
      <c r="J264" s="13" t="str">
        <f t="shared" si="56"/>
        <v/>
      </c>
      <c r="K264" s="13" t="str">
        <f t="shared" si="57"/>
        <v/>
      </c>
      <c r="L264" s="25" t="str">
        <f t="shared" si="58"/>
        <v/>
      </c>
      <c r="M264" s="13" t="str">
        <f t="shared" si="59"/>
        <v>"": ""</v>
      </c>
      <c r="N264" s="26" t="str">
        <f t="shared" si="60"/>
        <v>,</v>
      </c>
      <c r="O264" s="13" t="str">
        <f t="shared" si="61"/>
        <v/>
      </c>
      <c r="P264" s="13" t="str">
        <f t="shared" si="62"/>
        <v/>
      </c>
      <c r="Q264" s="13" t="str">
        <f t="shared" si="63"/>
        <v/>
      </c>
      <c r="R264" s="13" t="str">
        <f t="shared" si="64"/>
        <v>}</v>
      </c>
      <c r="S264" s="13" t="str">
        <f t="shared" si="65"/>
        <v/>
      </c>
    </row>
    <row r="265" spans="1:19" x14ac:dyDescent="0.55000000000000004">
      <c r="A265" s="9"/>
      <c r="B265" s="9"/>
      <c r="C265" s="9"/>
      <c r="D265" s="9"/>
      <c r="E265" s="21"/>
      <c r="F265" s="5"/>
      <c r="G265" s="6"/>
      <c r="H265" s="19"/>
      <c r="I265" s="14" t="str">
        <f t="shared" si="55"/>
        <v/>
      </c>
      <c r="J265" s="13" t="str">
        <f t="shared" si="56"/>
        <v/>
      </c>
      <c r="K265" s="13" t="str">
        <f t="shared" si="57"/>
        <v/>
      </c>
      <c r="L265" s="25" t="str">
        <f t="shared" si="58"/>
        <v/>
      </c>
      <c r="M265" s="13" t="str">
        <f t="shared" si="59"/>
        <v>"": ""</v>
      </c>
      <c r="N265" s="26" t="str">
        <f t="shared" si="60"/>
        <v>,</v>
      </c>
      <c r="O265" s="13" t="str">
        <f t="shared" si="61"/>
        <v/>
      </c>
      <c r="P265" s="13" t="str">
        <f t="shared" si="62"/>
        <v/>
      </c>
      <c r="Q265" s="13" t="str">
        <f t="shared" si="63"/>
        <v/>
      </c>
      <c r="R265" s="13" t="str">
        <f t="shared" si="64"/>
        <v>}</v>
      </c>
      <c r="S265" s="13" t="str">
        <f t="shared" si="65"/>
        <v/>
      </c>
    </row>
    <row r="266" spans="1:19" x14ac:dyDescent="0.55000000000000004">
      <c r="A266" s="9"/>
      <c r="B266" s="9"/>
      <c r="C266" s="9"/>
      <c r="D266" s="9"/>
      <c r="E266" s="21"/>
      <c r="F266" s="5"/>
      <c r="G266" s="6"/>
      <c r="H266" s="19"/>
      <c r="I266" s="14" t="str">
        <f t="shared" si="55"/>
        <v/>
      </c>
      <c r="J266" s="13" t="str">
        <f t="shared" si="56"/>
        <v/>
      </c>
      <c r="K266" s="13" t="str">
        <f t="shared" si="57"/>
        <v/>
      </c>
      <c r="L266" s="25" t="str">
        <f t="shared" si="58"/>
        <v/>
      </c>
      <c r="M266" s="13" t="str">
        <f t="shared" si="59"/>
        <v>"": ""</v>
      </c>
      <c r="N266" s="26" t="str">
        <f t="shared" si="60"/>
        <v>,</v>
      </c>
      <c r="O266" s="13" t="str">
        <f t="shared" si="61"/>
        <v/>
      </c>
      <c r="P266" s="13" t="str">
        <f t="shared" si="62"/>
        <v/>
      </c>
      <c r="Q266" s="13" t="str">
        <f t="shared" si="63"/>
        <v/>
      </c>
      <c r="R266" s="13" t="str">
        <f t="shared" si="64"/>
        <v>}</v>
      </c>
      <c r="S266" s="13" t="str">
        <f t="shared" si="65"/>
        <v/>
      </c>
    </row>
    <row r="267" spans="1:19" x14ac:dyDescent="0.55000000000000004">
      <c r="A267" s="9"/>
      <c r="B267" s="9"/>
      <c r="C267" s="9"/>
      <c r="D267" s="9"/>
      <c r="E267" s="21"/>
      <c r="F267" s="5"/>
      <c r="G267" s="6"/>
      <c r="H267" s="19"/>
      <c r="I267" s="14" t="str">
        <f t="shared" si="55"/>
        <v/>
      </c>
      <c r="J267" s="13" t="str">
        <f t="shared" si="56"/>
        <v/>
      </c>
      <c r="K267" s="13" t="str">
        <f t="shared" si="57"/>
        <v/>
      </c>
      <c r="L267" s="25" t="str">
        <f t="shared" si="58"/>
        <v/>
      </c>
      <c r="M267" s="13" t="str">
        <f t="shared" si="59"/>
        <v>"": ""</v>
      </c>
      <c r="N267" s="26" t="str">
        <f t="shared" si="60"/>
        <v>,</v>
      </c>
      <c r="O267" s="13" t="str">
        <f t="shared" si="61"/>
        <v/>
      </c>
      <c r="P267" s="13" t="str">
        <f t="shared" si="62"/>
        <v/>
      </c>
      <c r="Q267" s="13" t="str">
        <f t="shared" si="63"/>
        <v/>
      </c>
      <c r="R267" s="13" t="str">
        <f t="shared" si="64"/>
        <v>}</v>
      </c>
      <c r="S267" s="13" t="str">
        <f t="shared" si="65"/>
        <v/>
      </c>
    </row>
    <row r="268" spans="1:19" x14ac:dyDescent="0.55000000000000004">
      <c r="A268" s="9"/>
      <c r="B268" s="9"/>
      <c r="C268" s="9"/>
      <c r="D268" s="9"/>
      <c r="E268" s="21"/>
      <c r="F268" s="5"/>
      <c r="G268" s="6"/>
      <c r="H268" s="19"/>
      <c r="I268" s="14" t="str">
        <f t="shared" si="55"/>
        <v/>
      </c>
      <c r="J268" s="13" t="str">
        <f t="shared" si="56"/>
        <v/>
      </c>
      <c r="K268" s="13" t="str">
        <f t="shared" si="57"/>
        <v/>
      </c>
      <c r="L268" s="25" t="str">
        <f t="shared" si="58"/>
        <v/>
      </c>
      <c r="M268" s="13" t="str">
        <f t="shared" si="59"/>
        <v>"": ""</v>
      </c>
      <c r="N268" s="26" t="str">
        <f t="shared" si="60"/>
        <v>,</v>
      </c>
      <c r="O268" s="13" t="str">
        <f t="shared" si="61"/>
        <v/>
      </c>
      <c r="P268" s="13" t="str">
        <f t="shared" si="62"/>
        <v/>
      </c>
      <c r="Q268" s="13" t="str">
        <f t="shared" si="63"/>
        <v/>
      </c>
      <c r="R268" s="13" t="str">
        <f t="shared" si="64"/>
        <v>}</v>
      </c>
      <c r="S268" s="13" t="str">
        <f t="shared" si="65"/>
        <v/>
      </c>
    </row>
    <row r="269" spans="1:19" x14ac:dyDescent="0.55000000000000004">
      <c r="A269" s="9"/>
      <c r="B269" s="9"/>
      <c r="C269" s="9"/>
      <c r="D269" s="9"/>
      <c r="E269" s="21"/>
      <c r="F269" s="5"/>
      <c r="G269" s="6"/>
      <c r="H269" s="19"/>
      <c r="I269" s="14" t="str">
        <f t="shared" si="55"/>
        <v/>
      </c>
      <c r="J269" s="13" t="str">
        <f t="shared" si="56"/>
        <v/>
      </c>
      <c r="K269" s="13" t="str">
        <f t="shared" si="57"/>
        <v/>
      </c>
      <c r="L269" s="25" t="str">
        <f t="shared" si="58"/>
        <v/>
      </c>
      <c r="M269" s="13" t="str">
        <f t="shared" si="59"/>
        <v>"": ""</v>
      </c>
      <c r="N269" s="26" t="str">
        <f t="shared" si="60"/>
        <v>,</v>
      </c>
      <c r="O269" s="13" t="str">
        <f t="shared" si="61"/>
        <v/>
      </c>
      <c r="P269" s="13" t="str">
        <f t="shared" si="62"/>
        <v/>
      </c>
      <c r="Q269" s="13" t="str">
        <f t="shared" si="63"/>
        <v/>
      </c>
      <c r="R269" s="13" t="str">
        <f t="shared" si="64"/>
        <v>}</v>
      </c>
      <c r="S269" s="13" t="str">
        <f t="shared" si="65"/>
        <v/>
      </c>
    </row>
    <row r="270" spans="1:19" x14ac:dyDescent="0.55000000000000004">
      <c r="A270" s="9"/>
      <c r="B270" s="9"/>
      <c r="C270" s="9"/>
      <c r="D270" s="9"/>
      <c r="E270" s="21"/>
      <c r="F270" s="5"/>
      <c r="G270" s="6"/>
      <c r="H270" s="19"/>
      <c r="I270" s="14" t="str">
        <f t="shared" si="55"/>
        <v/>
      </c>
      <c r="J270" s="13" t="str">
        <f t="shared" si="56"/>
        <v/>
      </c>
      <c r="K270" s="13" t="str">
        <f t="shared" si="57"/>
        <v/>
      </c>
      <c r="L270" s="25" t="str">
        <f t="shared" si="58"/>
        <v/>
      </c>
      <c r="M270" s="13" t="str">
        <f t="shared" si="59"/>
        <v>"": ""</v>
      </c>
      <c r="N270" s="26" t="str">
        <f t="shared" si="60"/>
        <v>,</v>
      </c>
      <c r="O270" s="13" t="str">
        <f t="shared" si="61"/>
        <v/>
      </c>
      <c r="P270" s="13" t="str">
        <f t="shared" si="62"/>
        <v/>
      </c>
      <c r="Q270" s="13" t="str">
        <f t="shared" si="63"/>
        <v/>
      </c>
      <c r="R270" s="13" t="str">
        <f t="shared" si="64"/>
        <v>}</v>
      </c>
      <c r="S270" s="13" t="str">
        <f t="shared" si="65"/>
        <v/>
      </c>
    </row>
    <row r="271" spans="1:19" x14ac:dyDescent="0.55000000000000004">
      <c r="A271" s="9"/>
      <c r="B271" s="9"/>
      <c r="C271" s="9"/>
      <c r="D271" s="9"/>
      <c r="E271" s="21"/>
      <c r="F271" s="5"/>
      <c r="G271" s="6"/>
      <c r="H271" s="19"/>
      <c r="I271" s="14" t="str">
        <f t="shared" si="55"/>
        <v/>
      </c>
      <c r="J271" s="13" t="str">
        <f t="shared" si="56"/>
        <v/>
      </c>
      <c r="K271" s="13" t="str">
        <f t="shared" si="57"/>
        <v/>
      </c>
      <c r="L271" s="25" t="str">
        <f t="shared" si="58"/>
        <v/>
      </c>
      <c r="M271" s="13" t="str">
        <f t="shared" si="59"/>
        <v>"": ""</v>
      </c>
      <c r="N271" s="26" t="str">
        <f t="shared" si="60"/>
        <v>,</v>
      </c>
      <c r="O271" s="13" t="str">
        <f t="shared" si="61"/>
        <v/>
      </c>
      <c r="P271" s="13" t="str">
        <f t="shared" si="62"/>
        <v/>
      </c>
      <c r="Q271" s="13" t="str">
        <f t="shared" si="63"/>
        <v/>
      </c>
      <c r="R271" s="13" t="str">
        <f t="shared" si="64"/>
        <v>}</v>
      </c>
      <c r="S271" s="13" t="str">
        <f t="shared" si="65"/>
        <v/>
      </c>
    </row>
    <row r="272" spans="1:19" x14ac:dyDescent="0.55000000000000004">
      <c r="A272" s="9"/>
      <c r="B272" s="9"/>
      <c r="C272" s="9"/>
      <c r="D272" s="9"/>
      <c r="E272" s="21"/>
      <c r="F272" s="5"/>
      <c r="G272" s="6"/>
      <c r="H272" s="19"/>
      <c r="I272" s="14" t="str">
        <f t="shared" si="55"/>
        <v/>
      </c>
      <c r="J272" s="13" t="str">
        <f t="shared" si="56"/>
        <v/>
      </c>
      <c r="K272" s="13" t="str">
        <f t="shared" si="57"/>
        <v/>
      </c>
      <c r="L272" s="25" t="str">
        <f t="shared" si="58"/>
        <v/>
      </c>
      <c r="M272" s="13" t="str">
        <f t="shared" si="59"/>
        <v>"": ""</v>
      </c>
      <c r="N272" s="26" t="str">
        <f t="shared" si="60"/>
        <v>,</v>
      </c>
      <c r="O272" s="13" t="str">
        <f t="shared" si="61"/>
        <v/>
      </c>
      <c r="P272" s="13" t="str">
        <f t="shared" si="62"/>
        <v/>
      </c>
      <c r="Q272" s="13" t="str">
        <f t="shared" si="63"/>
        <v/>
      </c>
      <c r="R272" s="13" t="str">
        <f t="shared" si="64"/>
        <v>}</v>
      </c>
      <c r="S272" s="13" t="str">
        <f t="shared" si="65"/>
        <v/>
      </c>
    </row>
    <row r="273" spans="1:19" x14ac:dyDescent="0.55000000000000004">
      <c r="A273" s="9"/>
      <c r="B273" s="9"/>
      <c r="C273" s="9"/>
      <c r="D273" s="9"/>
      <c r="E273" s="21"/>
      <c r="F273" s="5"/>
      <c r="G273" s="6"/>
      <c r="H273" s="19"/>
      <c r="I273" s="14" t="str">
        <f t="shared" si="55"/>
        <v/>
      </c>
      <c r="J273" s="13" t="str">
        <f t="shared" si="56"/>
        <v/>
      </c>
      <c r="K273" s="13" t="str">
        <f t="shared" si="57"/>
        <v/>
      </c>
      <c r="L273" s="25" t="str">
        <f t="shared" si="58"/>
        <v/>
      </c>
      <c r="M273" s="13" t="str">
        <f t="shared" si="59"/>
        <v>"": ""</v>
      </c>
      <c r="N273" s="26" t="str">
        <f t="shared" si="60"/>
        <v>,</v>
      </c>
      <c r="O273" s="13" t="str">
        <f t="shared" si="61"/>
        <v/>
      </c>
      <c r="P273" s="13" t="str">
        <f t="shared" si="62"/>
        <v/>
      </c>
      <c r="Q273" s="13" t="str">
        <f t="shared" si="63"/>
        <v/>
      </c>
      <c r="R273" s="13" t="str">
        <f t="shared" si="64"/>
        <v>}</v>
      </c>
      <c r="S273" s="13" t="str">
        <f t="shared" si="65"/>
        <v/>
      </c>
    </row>
    <row r="274" spans="1:19" x14ac:dyDescent="0.55000000000000004">
      <c r="A274" s="9"/>
      <c r="B274" s="9"/>
      <c r="C274" s="9"/>
      <c r="D274" s="9"/>
      <c r="E274" s="21"/>
      <c r="F274" s="5"/>
      <c r="G274" s="6"/>
      <c r="H274" s="19"/>
      <c r="I274" s="14" t="str">
        <f t="shared" si="55"/>
        <v/>
      </c>
      <c r="J274" s="13" t="str">
        <f t="shared" si="56"/>
        <v/>
      </c>
      <c r="K274" s="13" t="str">
        <f t="shared" si="57"/>
        <v/>
      </c>
      <c r="L274" s="25" t="str">
        <f t="shared" si="58"/>
        <v/>
      </c>
      <c r="M274" s="13" t="str">
        <f t="shared" si="59"/>
        <v>"": ""</v>
      </c>
      <c r="N274" s="26" t="str">
        <f t="shared" si="60"/>
        <v>,</v>
      </c>
      <c r="O274" s="13" t="str">
        <f t="shared" si="61"/>
        <v/>
      </c>
      <c r="P274" s="13" t="str">
        <f t="shared" si="62"/>
        <v/>
      </c>
      <c r="Q274" s="13" t="str">
        <f t="shared" si="63"/>
        <v/>
      </c>
      <c r="R274" s="13" t="str">
        <f t="shared" si="64"/>
        <v>}</v>
      </c>
      <c r="S274" s="13" t="str">
        <f t="shared" si="65"/>
        <v/>
      </c>
    </row>
    <row r="275" spans="1:19" x14ac:dyDescent="0.55000000000000004">
      <c r="A275" s="9"/>
      <c r="B275" s="9"/>
      <c r="C275" s="9"/>
      <c r="D275" s="9"/>
      <c r="E275" s="21"/>
      <c r="F275" s="5"/>
      <c r="G275" s="6"/>
      <c r="H275" s="19"/>
      <c r="I275" s="14" t="str">
        <f t="shared" si="55"/>
        <v/>
      </c>
      <c r="J275" s="13" t="str">
        <f t="shared" si="56"/>
        <v/>
      </c>
      <c r="K275" s="13" t="str">
        <f t="shared" si="57"/>
        <v/>
      </c>
      <c r="L275" s="25" t="str">
        <f t="shared" si="58"/>
        <v/>
      </c>
      <c r="M275" s="13" t="str">
        <f t="shared" si="59"/>
        <v>"": ""</v>
      </c>
      <c r="N275" s="26" t="str">
        <f t="shared" si="60"/>
        <v>,</v>
      </c>
      <c r="O275" s="13" t="str">
        <f t="shared" si="61"/>
        <v/>
      </c>
      <c r="P275" s="13" t="str">
        <f t="shared" si="62"/>
        <v/>
      </c>
      <c r="Q275" s="13" t="str">
        <f t="shared" si="63"/>
        <v/>
      </c>
      <c r="R275" s="13" t="str">
        <f t="shared" si="64"/>
        <v>}</v>
      </c>
      <c r="S275" s="13" t="str">
        <f t="shared" si="65"/>
        <v/>
      </c>
    </row>
    <row r="276" spans="1:19" x14ac:dyDescent="0.55000000000000004">
      <c r="A276" s="9"/>
      <c r="B276" s="9"/>
      <c r="C276" s="9"/>
      <c r="D276" s="9"/>
      <c r="E276" s="21"/>
      <c r="F276" s="5"/>
      <c r="G276" s="6"/>
      <c r="H276" s="19"/>
      <c r="I276" s="14" t="str">
        <f t="shared" si="55"/>
        <v/>
      </c>
      <c r="J276" s="13" t="str">
        <f t="shared" si="56"/>
        <v/>
      </c>
      <c r="K276" s="13" t="str">
        <f t="shared" si="57"/>
        <v/>
      </c>
      <c r="L276" s="25" t="str">
        <f t="shared" si="58"/>
        <v/>
      </c>
      <c r="M276" s="13" t="str">
        <f t="shared" si="59"/>
        <v>"": ""</v>
      </c>
      <c r="N276" s="26" t="str">
        <f t="shared" si="60"/>
        <v>,</v>
      </c>
      <c r="O276" s="13" t="str">
        <f t="shared" si="61"/>
        <v/>
      </c>
      <c r="P276" s="13" t="str">
        <f t="shared" si="62"/>
        <v/>
      </c>
      <c r="Q276" s="13" t="str">
        <f t="shared" si="63"/>
        <v/>
      </c>
      <c r="R276" s="13" t="str">
        <f t="shared" si="64"/>
        <v>}</v>
      </c>
      <c r="S276" s="13" t="str">
        <f t="shared" si="65"/>
        <v/>
      </c>
    </row>
    <row r="277" spans="1:19" x14ac:dyDescent="0.55000000000000004">
      <c r="A277" s="9"/>
      <c r="B277" s="9"/>
      <c r="C277" s="9"/>
      <c r="D277" s="9"/>
      <c r="E277" s="21"/>
      <c r="F277" s="5"/>
      <c r="G277" s="6"/>
      <c r="H277" s="19"/>
      <c r="I277" s="14" t="str">
        <f t="shared" si="55"/>
        <v/>
      </c>
      <c r="J277" s="13" t="str">
        <f t="shared" si="56"/>
        <v/>
      </c>
      <c r="K277" s="13" t="str">
        <f t="shared" si="57"/>
        <v/>
      </c>
      <c r="L277" s="25" t="str">
        <f t="shared" si="58"/>
        <v/>
      </c>
      <c r="M277" s="13" t="str">
        <f t="shared" si="59"/>
        <v>"": ""</v>
      </c>
      <c r="N277" s="26" t="str">
        <f t="shared" si="60"/>
        <v>,</v>
      </c>
      <c r="O277" s="13" t="str">
        <f t="shared" si="61"/>
        <v/>
      </c>
      <c r="P277" s="13" t="str">
        <f t="shared" si="62"/>
        <v/>
      </c>
      <c r="Q277" s="13" t="str">
        <f t="shared" si="63"/>
        <v/>
      </c>
      <c r="R277" s="13" t="str">
        <f t="shared" si="64"/>
        <v>}</v>
      </c>
      <c r="S277" s="13" t="str">
        <f t="shared" si="65"/>
        <v/>
      </c>
    </row>
    <row r="278" spans="1:19" x14ac:dyDescent="0.55000000000000004">
      <c r="A278" s="9"/>
      <c r="B278" s="9"/>
      <c r="C278" s="9"/>
      <c r="D278" s="9"/>
      <c r="E278" s="21"/>
      <c r="F278" s="5"/>
      <c r="G278" s="6"/>
      <c r="H278" s="19"/>
      <c r="I278" s="14" t="str">
        <f t="shared" si="55"/>
        <v/>
      </c>
      <c r="J278" s="13" t="str">
        <f t="shared" si="56"/>
        <v/>
      </c>
      <c r="K278" s="13" t="str">
        <f t="shared" si="57"/>
        <v/>
      </c>
      <c r="L278" s="25" t="str">
        <f t="shared" si="58"/>
        <v/>
      </c>
      <c r="M278" s="13" t="str">
        <f t="shared" si="59"/>
        <v>"": ""</v>
      </c>
      <c r="N278" s="26" t="str">
        <f t="shared" si="60"/>
        <v>,</v>
      </c>
      <c r="O278" s="13" t="str">
        <f t="shared" si="61"/>
        <v/>
      </c>
      <c r="P278" s="13" t="str">
        <f t="shared" si="62"/>
        <v/>
      </c>
      <c r="Q278" s="13" t="str">
        <f t="shared" si="63"/>
        <v/>
      </c>
      <c r="R278" s="13" t="str">
        <f t="shared" si="64"/>
        <v>}</v>
      </c>
      <c r="S278" s="13" t="str">
        <f t="shared" si="65"/>
        <v/>
      </c>
    </row>
    <row r="279" spans="1:19" x14ac:dyDescent="0.55000000000000004">
      <c r="A279" s="9"/>
      <c r="B279" s="9"/>
      <c r="C279" s="9"/>
      <c r="D279" s="9"/>
      <c r="E279" s="21"/>
      <c r="F279" s="5"/>
      <c r="G279" s="6"/>
      <c r="H279" s="19"/>
      <c r="I279" s="14" t="str">
        <f t="shared" si="55"/>
        <v/>
      </c>
      <c r="J279" s="13" t="str">
        <f t="shared" si="56"/>
        <v/>
      </c>
      <c r="K279" s="13" t="str">
        <f t="shared" si="57"/>
        <v/>
      </c>
      <c r="L279" s="25" t="str">
        <f t="shared" si="58"/>
        <v/>
      </c>
      <c r="M279" s="13" t="str">
        <f t="shared" si="59"/>
        <v>"": ""</v>
      </c>
      <c r="N279" s="26" t="str">
        <f t="shared" si="60"/>
        <v>,</v>
      </c>
      <c r="O279" s="13" t="str">
        <f t="shared" si="61"/>
        <v/>
      </c>
      <c r="P279" s="13" t="str">
        <f t="shared" si="62"/>
        <v/>
      </c>
      <c r="Q279" s="13" t="str">
        <f t="shared" si="63"/>
        <v/>
      </c>
      <c r="R279" s="13" t="str">
        <f t="shared" si="64"/>
        <v>}</v>
      </c>
      <c r="S279" s="13" t="str">
        <f t="shared" si="65"/>
        <v/>
      </c>
    </row>
    <row r="280" spans="1:19" x14ac:dyDescent="0.55000000000000004">
      <c r="A280" s="9"/>
      <c r="B280" s="9"/>
      <c r="C280" s="9"/>
      <c r="D280" s="9"/>
      <c r="E280" s="21"/>
      <c r="F280" s="5"/>
      <c r="G280" s="6"/>
      <c r="H280" s="19"/>
      <c r="I280" s="14" t="str">
        <f t="shared" si="55"/>
        <v/>
      </c>
      <c r="J280" s="13" t="str">
        <f t="shared" si="56"/>
        <v/>
      </c>
      <c r="K280" s="13" t="str">
        <f t="shared" si="57"/>
        <v/>
      </c>
      <c r="L280" s="25" t="str">
        <f t="shared" si="58"/>
        <v/>
      </c>
      <c r="M280" s="13" t="str">
        <f t="shared" si="59"/>
        <v>"": ""</v>
      </c>
      <c r="N280" s="26" t="str">
        <f t="shared" si="60"/>
        <v>,</v>
      </c>
      <c r="O280" s="13" t="str">
        <f t="shared" si="61"/>
        <v/>
      </c>
      <c r="P280" s="13" t="str">
        <f t="shared" si="62"/>
        <v/>
      </c>
      <c r="Q280" s="13" t="str">
        <f t="shared" si="63"/>
        <v/>
      </c>
      <c r="R280" s="13" t="str">
        <f t="shared" si="64"/>
        <v>}</v>
      </c>
      <c r="S280" s="13" t="str">
        <f t="shared" si="65"/>
        <v/>
      </c>
    </row>
    <row r="281" spans="1:19" x14ac:dyDescent="0.55000000000000004">
      <c r="A281" s="9"/>
      <c r="B281" s="9"/>
      <c r="C281" s="9"/>
      <c r="D281" s="9"/>
      <c r="E281" s="21"/>
      <c r="F281" s="5"/>
      <c r="G281" s="6"/>
      <c r="H281" s="19"/>
      <c r="I281" s="14" t="str">
        <f t="shared" si="55"/>
        <v/>
      </c>
      <c r="J281" s="13" t="str">
        <f t="shared" si="56"/>
        <v/>
      </c>
      <c r="K281" s="13" t="str">
        <f t="shared" si="57"/>
        <v/>
      </c>
      <c r="L281" s="25" t="str">
        <f t="shared" si="58"/>
        <v/>
      </c>
      <c r="M281" s="13" t="str">
        <f t="shared" si="59"/>
        <v>"": ""</v>
      </c>
      <c r="N281" s="26" t="str">
        <f t="shared" si="60"/>
        <v>,</v>
      </c>
      <c r="O281" s="13" t="str">
        <f t="shared" si="61"/>
        <v/>
      </c>
      <c r="P281" s="13" t="str">
        <f t="shared" si="62"/>
        <v/>
      </c>
      <c r="Q281" s="13" t="str">
        <f t="shared" si="63"/>
        <v/>
      </c>
      <c r="R281" s="13" t="str">
        <f t="shared" si="64"/>
        <v>}</v>
      </c>
      <c r="S281" s="13" t="str">
        <f t="shared" si="65"/>
        <v/>
      </c>
    </row>
    <row r="282" spans="1:19" x14ac:dyDescent="0.55000000000000004">
      <c r="A282" s="9"/>
      <c r="B282" s="9"/>
      <c r="C282" s="9"/>
      <c r="D282" s="9"/>
      <c r="E282" s="21"/>
      <c r="F282" s="5"/>
      <c r="G282" s="6"/>
      <c r="H282" s="19"/>
      <c r="I282" s="14" t="str">
        <f t="shared" si="55"/>
        <v/>
      </c>
      <c r="J282" s="13" t="str">
        <f t="shared" si="56"/>
        <v/>
      </c>
      <c r="K282" s="13" t="str">
        <f t="shared" si="57"/>
        <v/>
      </c>
      <c r="L282" s="25" t="str">
        <f t="shared" si="58"/>
        <v/>
      </c>
      <c r="M282" s="13" t="str">
        <f t="shared" si="59"/>
        <v>"": ""</v>
      </c>
      <c r="N282" s="26" t="str">
        <f t="shared" si="60"/>
        <v>,</v>
      </c>
      <c r="O282" s="13" t="str">
        <f t="shared" si="61"/>
        <v/>
      </c>
      <c r="P282" s="13" t="str">
        <f t="shared" si="62"/>
        <v/>
      </c>
      <c r="Q282" s="13" t="str">
        <f t="shared" si="63"/>
        <v/>
      </c>
      <c r="R282" s="13" t="str">
        <f t="shared" si="64"/>
        <v>}</v>
      </c>
      <c r="S282" s="13" t="str">
        <f t="shared" si="65"/>
        <v/>
      </c>
    </row>
    <row r="283" spans="1:19" x14ac:dyDescent="0.55000000000000004">
      <c r="A283" s="9"/>
      <c r="B283" s="9"/>
      <c r="C283" s="9"/>
      <c r="D283" s="9"/>
      <c r="E283" s="21"/>
      <c r="F283" s="5"/>
      <c r="G283" s="6"/>
      <c r="H283" s="19"/>
      <c r="I283" s="14" t="str">
        <f t="shared" si="55"/>
        <v/>
      </c>
      <c r="J283" s="13" t="str">
        <f t="shared" si="56"/>
        <v/>
      </c>
      <c r="K283" s="13" t="str">
        <f t="shared" si="57"/>
        <v/>
      </c>
      <c r="L283" s="25" t="str">
        <f t="shared" si="58"/>
        <v/>
      </c>
      <c r="M283" s="13" t="str">
        <f t="shared" si="59"/>
        <v>"": ""</v>
      </c>
      <c r="N283" s="26" t="str">
        <f t="shared" si="60"/>
        <v>,</v>
      </c>
      <c r="O283" s="13" t="str">
        <f t="shared" si="61"/>
        <v/>
      </c>
      <c r="P283" s="13" t="str">
        <f t="shared" si="62"/>
        <v/>
      </c>
      <c r="Q283" s="13" t="str">
        <f t="shared" si="63"/>
        <v/>
      </c>
      <c r="R283" s="13" t="str">
        <f t="shared" si="64"/>
        <v>}</v>
      </c>
      <c r="S283" s="13" t="str">
        <f t="shared" si="65"/>
        <v/>
      </c>
    </row>
    <row r="284" spans="1:19" x14ac:dyDescent="0.55000000000000004">
      <c r="A284" s="9"/>
      <c r="B284" s="9"/>
      <c r="C284" s="9"/>
      <c r="D284" s="9"/>
      <c r="E284" s="21"/>
      <c r="F284" s="5"/>
      <c r="G284" s="6"/>
      <c r="H284" s="19"/>
      <c r="I284" s="14" t="str">
        <f t="shared" si="55"/>
        <v/>
      </c>
      <c r="J284" s="13" t="str">
        <f t="shared" si="56"/>
        <v/>
      </c>
      <c r="K284" s="13" t="str">
        <f t="shared" si="57"/>
        <v/>
      </c>
      <c r="L284" s="25" t="str">
        <f t="shared" si="58"/>
        <v/>
      </c>
      <c r="M284" s="13" t="str">
        <f t="shared" si="59"/>
        <v>"": ""</v>
      </c>
      <c r="N284" s="26" t="str">
        <f t="shared" si="60"/>
        <v>,</v>
      </c>
      <c r="O284" s="13" t="str">
        <f t="shared" si="61"/>
        <v/>
      </c>
      <c r="P284" s="13" t="str">
        <f t="shared" si="62"/>
        <v/>
      </c>
      <c r="Q284" s="13" t="str">
        <f t="shared" si="63"/>
        <v/>
      </c>
      <c r="R284" s="13" t="str">
        <f t="shared" si="64"/>
        <v>}</v>
      </c>
      <c r="S284" s="13" t="str">
        <f t="shared" si="65"/>
        <v/>
      </c>
    </row>
    <row r="285" spans="1:19" x14ac:dyDescent="0.55000000000000004">
      <c r="A285" s="9"/>
      <c r="B285" s="9"/>
      <c r="C285" s="9"/>
      <c r="D285" s="9"/>
      <c r="E285" s="21"/>
      <c r="F285" s="5"/>
      <c r="G285" s="6"/>
      <c r="H285" s="19"/>
      <c r="I285" s="14" t="str">
        <f t="shared" si="55"/>
        <v/>
      </c>
      <c r="J285" s="13" t="str">
        <f t="shared" si="56"/>
        <v/>
      </c>
      <c r="K285" s="13" t="str">
        <f t="shared" si="57"/>
        <v/>
      </c>
      <c r="L285" s="25" t="str">
        <f t="shared" si="58"/>
        <v/>
      </c>
      <c r="M285" s="13" t="str">
        <f t="shared" si="59"/>
        <v>"": ""</v>
      </c>
      <c r="N285" s="26" t="str">
        <f t="shared" si="60"/>
        <v>,</v>
      </c>
      <c r="O285" s="13" t="str">
        <f t="shared" si="61"/>
        <v/>
      </c>
      <c r="P285" s="13" t="str">
        <f t="shared" si="62"/>
        <v/>
      </c>
      <c r="Q285" s="13" t="str">
        <f t="shared" si="63"/>
        <v/>
      </c>
      <c r="R285" s="13" t="str">
        <f t="shared" si="64"/>
        <v>}</v>
      </c>
      <c r="S285" s="13" t="str">
        <f t="shared" si="65"/>
        <v/>
      </c>
    </row>
    <row r="286" spans="1:19" x14ac:dyDescent="0.55000000000000004">
      <c r="A286" s="9"/>
      <c r="B286" s="9"/>
      <c r="C286" s="9"/>
      <c r="D286" s="9"/>
      <c r="E286" s="21"/>
      <c r="F286" s="5"/>
      <c r="G286" s="6"/>
      <c r="H286" s="19"/>
      <c r="I286" s="14" t="str">
        <f t="shared" si="55"/>
        <v/>
      </c>
      <c r="J286" s="13" t="str">
        <f t="shared" si="56"/>
        <v/>
      </c>
      <c r="K286" s="13" t="str">
        <f t="shared" si="57"/>
        <v/>
      </c>
      <c r="L286" s="25" t="str">
        <f t="shared" si="58"/>
        <v/>
      </c>
      <c r="M286" s="13" t="str">
        <f t="shared" si="59"/>
        <v>"": ""</v>
      </c>
      <c r="N286" s="26" t="str">
        <f t="shared" si="60"/>
        <v>,</v>
      </c>
      <c r="O286" s="13" t="str">
        <f t="shared" si="61"/>
        <v/>
      </c>
      <c r="P286" s="13" t="str">
        <f t="shared" si="62"/>
        <v/>
      </c>
      <c r="Q286" s="13" t="str">
        <f t="shared" si="63"/>
        <v/>
      </c>
      <c r="R286" s="13" t="str">
        <f t="shared" si="64"/>
        <v>}</v>
      </c>
      <c r="S286" s="13" t="str">
        <f t="shared" si="65"/>
        <v/>
      </c>
    </row>
    <row r="287" spans="1:19" x14ac:dyDescent="0.55000000000000004">
      <c r="A287" s="9"/>
      <c r="B287" s="9"/>
      <c r="C287" s="9"/>
      <c r="D287" s="9"/>
      <c r="E287" s="21"/>
      <c r="F287" s="5"/>
      <c r="G287" s="6"/>
      <c r="H287" s="19"/>
      <c r="I287" s="14" t="str">
        <f t="shared" si="55"/>
        <v/>
      </c>
      <c r="J287" s="13" t="str">
        <f t="shared" si="56"/>
        <v/>
      </c>
      <c r="K287" s="13" t="str">
        <f t="shared" si="57"/>
        <v/>
      </c>
      <c r="L287" s="25" t="str">
        <f t="shared" si="58"/>
        <v/>
      </c>
      <c r="M287" s="13" t="str">
        <f t="shared" si="59"/>
        <v>"": ""</v>
      </c>
      <c r="N287" s="26" t="str">
        <f t="shared" si="60"/>
        <v>,</v>
      </c>
      <c r="O287" s="13" t="str">
        <f t="shared" si="61"/>
        <v/>
      </c>
      <c r="P287" s="13" t="str">
        <f t="shared" si="62"/>
        <v/>
      </c>
      <c r="Q287" s="13" t="str">
        <f t="shared" si="63"/>
        <v/>
      </c>
      <c r="R287" s="13" t="str">
        <f t="shared" si="64"/>
        <v>}</v>
      </c>
      <c r="S287" s="13" t="str">
        <f t="shared" si="65"/>
        <v/>
      </c>
    </row>
    <row r="288" spans="1:19" x14ac:dyDescent="0.55000000000000004">
      <c r="A288" s="9"/>
      <c r="B288" s="9"/>
      <c r="C288" s="9"/>
      <c r="D288" s="9"/>
      <c r="E288" s="21"/>
      <c r="F288" s="5"/>
      <c r="G288" s="6"/>
      <c r="H288" s="19"/>
      <c r="I288" s="14" t="str">
        <f t="shared" si="55"/>
        <v/>
      </c>
      <c r="J288" s="13" t="str">
        <f t="shared" si="56"/>
        <v/>
      </c>
      <c r="K288" s="13" t="str">
        <f t="shared" si="57"/>
        <v/>
      </c>
      <c r="L288" s="25" t="str">
        <f t="shared" si="58"/>
        <v/>
      </c>
      <c r="M288" s="13" t="str">
        <f t="shared" si="59"/>
        <v>"": ""</v>
      </c>
      <c r="N288" s="26" t="str">
        <f t="shared" si="60"/>
        <v>,</v>
      </c>
      <c r="O288" s="13" t="str">
        <f t="shared" si="61"/>
        <v/>
      </c>
      <c r="P288" s="13" t="str">
        <f t="shared" si="62"/>
        <v/>
      </c>
      <c r="Q288" s="13" t="str">
        <f t="shared" si="63"/>
        <v/>
      </c>
      <c r="R288" s="13" t="str">
        <f t="shared" si="64"/>
        <v>}</v>
      </c>
      <c r="S288" s="13" t="str">
        <f t="shared" si="65"/>
        <v/>
      </c>
    </row>
    <row r="289" spans="1:19" x14ac:dyDescent="0.55000000000000004">
      <c r="A289" s="9"/>
      <c r="B289" s="9"/>
      <c r="C289" s="9"/>
      <c r="D289" s="9"/>
      <c r="E289" s="21"/>
      <c r="F289" s="5"/>
      <c r="G289" s="6"/>
      <c r="H289" s="19"/>
      <c r="I289" s="14" t="str">
        <f t="shared" si="55"/>
        <v/>
      </c>
      <c r="J289" s="13" t="str">
        <f t="shared" si="56"/>
        <v/>
      </c>
      <c r="K289" s="13" t="str">
        <f t="shared" si="57"/>
        <v/>
      </c>
      <c r="L289" s="25" t="str">
        <f t="shared" si="58"/>
        <v/>
      </c>
      <c r="M289" s="13" t="str">
        <f t="shared" si="59"/>
        <v>"": ""</v>
      </c>
      <c r="N289" s="26" t="str">
        <f t="shared" si="60"/>
        <v>,</v>
      </c>
      <c r="O289" s="13" t="str">
        <f t="shared" si="61"/>
        <v/>
      </c>
      <c r="P289" s="13" t="str">
        <f t="shared" si="62"/>
        <v/>
      </c>
      <c r="Q289" s="13" t="str">
        <f t="shared" si="63"/>
        <v/>
      </c>
      <c r="R289" s="13" t="str">
        <f t="shared" si="64"/>
        <v>}</v>
      </c>
      <c r="S289" s="13" t="str">
        <f t="shared" si="65"/>
        <v/>
      </c>
    </row>
    <row r="290" spans="1:19" x14ac:dyDescent="0.55000000000000004">
      <c r="A290" s="9"/>
      <c r="B290" s="9"/>
      <c r="C290" s="9"/>
      <c r="D290" s="9"/>
      <c r="E290" s="21"/>
      <c r="F290" s="5"/>
      <c r="G290" s="6"/>
      <c r="H290" s="19"/>
      <c r="I290" s="14" t="str">
        <f t="shared" si="55"/>
        <v/>
      </c>
      <c r="J290" s="13" t="str">
        <f t="shared" si="56"/>
        <v/>
      </c>
      <c r="K290" s="13" t="str">
        <f t="shared" si="57"/>
        <v/>
      </c>
      <c r="L290" s="25" t="str">
        <f t="shared" si="58"/>
        <v/>
      </c>
      <c r="M290" s="13" t="str">
        <f t="shared" si="59"/>
        <v>"": ""</v>
      </c>
      <c r="N290" s="26" t="str">
        <f t="shared" si="60"/>
        <v>,</v>
      </c>
      <c r="O290" s="13" t="str">
        <f t="shared" si="61"/>
        <v/>
      </c>
      <c r="P290" s="13" t="str">
        <f t="shared" si="62"/>
        <v/>
      </c>
      <c r="Q290" s="13" t="str">
        <f t="shared" si="63"/>
        <v/>
      </c>
      <c r="R290" s="13" t="str">
        <f t="shared" si="64"/>
        <v>}</v>
      </c>
      <c r="S290" s="13" t="str">
        <f t="shared" si="65"/>
        <v/>
      </c>
    </row>
    <row r="291" spans="1:19" x14ac:dyDescent="0.55000000000000004">
      <c r="A291" s="9"/>
      <c r="B291" s="9"/>
      <c r="C291" s="9"/>
      <c r="D291" s="9"/>
      <c r="E291" s="21"/>
      <c r="F291" s="5"/>
      <c r="G291" s="6"/>
      <c r="H291" s="19"/>
      <c r="I291" s="14" t="str">
        <f t="shared" si="55"/>
        <v/>
      </c>
      <c r="J291" s="13" t="str">
        <f t="shared" si="56"/>
        <v/>
      </c>
      <c r="K291" s="13" t="str">
        <f t="shared" si="57"/>
        <v/>
      </c>
      <c r="L291" s="25" t="str">
        <f t="shared" si="58"/>
        <v/>
      </c>
      <c r="M291" s="13" t="str">
        <f t="shared" si="59"/>
        <v>"": ""</v>
      </c>
      <c r="N291" s="26" t="str">
        <f t="shared" si="60"/>
        <v>,</v>
      </c>
      <c r="O291" s="13" t="str">
        <f t="shared" si="61"/>
        <v/>
      </c>
      <c r="P291" s="13" t="str">
        <f t="shared" si="62"/>
        <v/>
      </c>
      <c r="Q291" s="13" t="str">
        <f t="shared" si="63"/>
        <v/>
      </c>
      <c r="R291" s="13" t="str">
        <f t="shared" si="64"/>
        <v>}</v>
      </c>
      <c r="S291" s="13" t="str">
        <f t="shared" si="65"/>
        <v/>
      </c>
    </row>
    <row r="292" spans="1:19" x14ac:dyDescent="0.55000000000000004">
      <c r="A292" s="9"/>
      <c r="B292" s="9"/>
      <c r="C292" s="9"/>
      <c r="D292" s="9"/>
      <c r="E292" s="21"/>
      <c r="F292" s="5"/>
      <c r="G292" s="6"/>
      <c r="H292" s="19"/>
      <c r="I292" s="14" t="str">
        <f t="shared" si="55"/>
        <v/>
      </c>
      <c r="J292" s="13" t="str">
        <f t="shared" si="56"/>
        <v/>
      </c>
      <c r="K292" s="13" t="str">
        <f t="shared" si="57"/>
        <v/>
      </c>
      <c r="L292" s="25" t="str">
        <f t="shared" si="58"/>
        <v/>
      </c>
      <c r="M292" s="13" t="str">
        <f t="shared" si="59"/>
        <v>"": ""</v>
      </c>
      <c r="N292" s="26" t="str">
        <f t="shared" si="60"/>
        <v>,</v>
      </c>
      <c r="O292" s="13" t="str">
        <f t="shared" si="61"/>
        <v/>
      </c>
      <c r="P292" s="13" t="str">
        <f t="shared" si="62"/>
        <v/>
      </c>
      <c r="Q292" s="13" t="str">
        <f t="shared" si="63"/>
        <v/>
      </c>
      <c r="R292" s="13" t="str">
        <f t="shared" si="64"/>
        <v>}</v>
      </c>
      <c r="S292" s="13" t="str">
        <f t="shared" si="65"/>
        <v/>
      </c>
    </row>
    <row r="293" spans="1:19" x14ac:dyDescent="0.55000000000000004">
      <c r="A293" s="9"/>
      <c r="B293" s="9"/>
      <c r="C293" s="9"/>
      <c r="D293" s="9"/>
      <c r="E293" s="21"/>
      <c r="F293" s="5"/>
      <c r="G293" s="6"/>
      <c r="H293" s="19"/>
      <c r="I293" s="14" t="str">
        <f t="shared" si="55"/>
        <v/>
      </c>
      <c r="J293" s="13" t="str">
        <f t="shared" si="56"/>
        <v/>
      </c>
      <c r="K293" s="13" t="str">
        <f t="shared" si="57"/>
        <v/>
      </c>
      <c r="L293" s="25" t="str">
        <f t="shared" si="58"/>
        <v/>
      </c>
      <c r="M293" s="13" t="str">
        <f t="shared" si="59"/>
        <v>"": ""</v>
      </c>
      <c r="N293" s="26" t="str">
        <f t="shared" si="60"/>
        <v>,</v>
      </c>
      <c r="O293" s="13" t="str">
        <f t="shared" si="61"/>
        <v/>
      </c>
      <c r="P293" s="13" t="str">
        <f t="shared" si="62"/>
        <v/>
      </c>
      <c r="Q293" s="13" t="str">
        <f t="shared" si="63"/>
        <v/>
      </c>
      <c r="R293" s="13" t="str">
        <f t="shared" si="64"/>
        <v>}</v>
      </c>
      <c r="S293" s="13" t="str">
        <f t="shared" si="65"/>
        <v/>
      </c>
    </row>
    <row r="294" spans="1:19" x14ac:dyDescent="0.55000000000000004">
      <c r="A294" s="9"/>
      <c r="B294" s="9"/>
      <c r="C294" s="9"/>
      <c r="D294" s="9"/>
      <c r="E294" s="21"/>
      <c r="F294" s="5"/>
      <c r="G294" s="6"/>
      <c r="H294" s="19"/>
      <c r="I294" s="14" t="str">
        <f t="shared" si="55"/>
        <v/>
      </c>
      <c r="J294" s="13" t="str">
        <f t="shared" si="56"/>
        <v/>
      </c>
      <c r="K294" s="13" t="str">
        <f t="shared" si="57"/>
        <v/>
      </c>
      <c r="L294" s="25" t="str">
        <f t="shared" si="58"/>
        <v/>
      </c>
      <c r="M294" s="13" t="str">
        <f t="shared" si="59"/>
        <v>"": ""</v>
      </c>
      <c r="N294" s="26" t="str">
        <f t="shared" si="60"/>
        <v>,</v>
      </c>
      <c r="O294" s="13" t="str">
        <f t="shared" si="61"/>
        <v/>
      </c>
      <c r="P294" s="13" t="str">
        <f t="shared" si="62"/>
        <v/>
      </c>
      <c r="Q294" s="13" t="str">
        <f t="shared" si="63"/>
        <v/>
      </c>
      <c r="R294" s="13" t="str">
        <f t="shared" si="64"/>
        <v>}</v>
      </c>
      <c r="S294" s="13" t="str">
        <f t="shared" si="65"/>
        <v/>
      </c>
    </row>
    <row r="295" spans="1:19" x14ac:dyDescent="0.55000000000000004">
      <c r="A295" s="9"/>
      <c r="B295" s="9"/>
      <c r="C295" s="9"/>
      <c r="D295" s="9"/>
      <c r="E295" s="21"/>
      <c r="F295" s="5"/>
      <c r="G295" s="6"/>
      <c r="H295" s="19"/>
      <c r="I295" s="14" t="str">
        <f t="shared" si="55"/>
        <v/>
      </c>
      <c r="J295" s="13" t="str">
        <f t="shared" si="56"/>
        <v/>
      </c>
      <c r="K295" s="13" t="str">
        <f t="shared" si="57"/>
        <v/>
      </c>
      <c r="L295" s="25" t="str">
        <f t="shared" si="58"/>
        <v/>
      </c>
      <c r="M295" s="13" t="str">
        <f t="shared" si="59"/>
        <v>"": ""</v>
      </c>
      <c r="N295" s="26" t="str">
        <f t="shared" si="60"/>
        <v>,</v>
      </c>
      <c r="O295" s="13" t="str">
        <f t="shared" si="61"/>
        <v/>
      </c>
      <c r="P295" s="13" t="str">
        <f t="shared" si="62"/>
        <v/>
      </c>
      <c r="Q295" s="13" t="str">
        <f t="shared" si="63"/>
        <v/>
      </c>
      <c r="R295" s="13" t="str">
        <f t="shared" si="64"/>
        <v>}</v>
      </c>
      <c r="S295" s="13" t="str">
        <f t="shared" si="65"/>
        <v/>
      </c>
    </row>
    <row r="296" spans="1:19" x14ac:dyDescent="0.55000000000000004">
      <c r="A296" s="9"/>
      <c r="B296" s="9"/>
      <c r="C296" s="9"/>
      <c r="D296" s="9"/>
      <c r="E296" s="21"/>
      <c r="F296" s="5"/>
      <c r="G296" s="6"/>
      <c r="H296" s="19"/>
      <c r="I296" s="14" t="str">
        <f t="shared" si="55"/>
        <v/>
      </c>
      <c r="J296" s="13" t="str">
        <f t="shared" si="56"/>
        <v/>
      </c>
      <c r="K296" s="13" t="str">
        <f t="shared" si="57"/>
        <v/>
      </c>
      <c r="L296" s="25" t="str">
        <f t="shared" si="58"/>
        <v/>
      </c>
      <c r="M296" s="13" t="str">
        <f t="shared" si="59"/>
        <v>"": ""</v>
      </c>
      <c r="N296" s="26" t="str">
        <f t="shared" si="60"/>
        <v>,</v>
      </c>
      <c r="O296" s="13" t="str">
        <f t="shared" si="61"/>
        <v/>
      </c>
      <c r="P296" s="13" t="str">
        <f t="shared" si="62"/>
        <v/>
      </c>
      <c r="Q296" s="13" t="str">
        <f t="shared" si="63"/>
        <v/>
      </c>
      <c r="R296" s="13" t="str">
        <f t="shared" si="64"/>
        <v>}</v>
      </c>
      <c r="S296" s="13" t="str">
        <f t="shared" si="65"/>
        <v/>
      </c>
    </row>
    <row r="297" spans="1:19" x14ac:dyDescent="0.55000000000000004">
      <c r="A297" s="9"/>
      <c r="B297" s="9"/>
      <c r="C297" s="9"/>
      <c r="D297" s="9"/>
      <c r="E297" s="21"/>
      <c r="F297" s="5"/>
      <c r="G297" s="6"/>
      <c r="H297" s="19"/>
      <c r="I297" s="14" t="str">
        <f t="shared" si="55"/>
        <v/>
      </c>
      <c r="J297" s="13" t="str">
        <f t="shared" si="56"/>
        <v/>
      </c>
      <c r="K297" s="13" t="str">
        <f t="shared" si="57"/>
        <v/>
      </c>
      <c r="L297" s="25" t="str">
        <f t="shared" si="58"/>
        <v/>
      </c>
      <c r="M297" s="13" t="str">
        <f t="shared" si="59"/>
        <v>"": ""</v>
      </c>
      <c r="N297" s="26" t="str">
        <f t="shared" si="60"/>
        <v>,</v>
      </c>
      <c r="O297" s="13" t="str">
        <f t="shared" si="61"/>
        <v/>
      </c>
      <c r="P297" s="13" t="str">
        <f t="shared" si="62"/>
        <v/>
      </c>
      <c r="Q297" s="13" t="str">
        <f t="shared" si="63"/>
        <v/>
      </c>
      <c r="R297" s="13" t="str">
        <f t="shared" si="64"/>
        <v>}</v>
      </c>
      <c r="S297" s="13" t="str">
        <f t="shared" si="65"/>
        <v/>
      </c>
    </row>
    <row r="298" spans="1:19" x14ac:dyDescent="0.55000000000000004">
      <c r="A298" s="9"/>
      <c r="B298" s="9"/>
      <c r="C298" s="9"/>
      <c r="D298" s="9"/>
      <c r="E298" s="21"/>
      <c r="F298" s="5"/>
      <c r="G298" s="6"/>
      <c r="H298" s="19"/>
      <c r="I298" s="14" t="str">
        <f t="shared" si="55"/>
        <v/>
      </c>
      <c r="J298" s="13" t="str">
        <f t="shared" si="56"/>
        <v/>
      </c>
      <c r="K298" s="13" t="str">
        <f t="shared" si="57"/>
        <v/>
      </c>
      <c r="L298" s="25" t="str">
        <f t="shared" si="58"/>
        <v/>
      </c>
      <c r="M298" s="13" t="str">
        <f t="shared" si="59"/>
        <v>"": ""</v>
      </c>
      <c r="N298" s="26" t="str">
        <f t="shared" si="60"/>
        <v>,</v>
      </c>
      <c r="O298" s="13" t="str">
        <f t="shared" si="61"/>
        <v/>
      </c>
      <c r="P298" s="13" t="str">
        <f t="shared" si="62"/>
        <v/>
      </c>
      <c r="Q298" s="13" t="str">
        <f t="shared" si="63"/>
        <v/>
      </c>
      <c r="R298" s="13" t="str">
        <f t="shared" si="64"/>
        <v>}</v>
      </c>
      <c r="S298" s="13" t="str">
        <f t="shared" si="65"/>
        <v/>
      </c>
    </row>
    <row r="299" spans="1:19" x14ac:dyDescent="0.55000000000000004">
      <c r="A299" s="9"/>
      <c r="B299" s="9"/>
      <c r="C299" s="9"/>
      <c r="D299" s="9"/>
      <c r="E299" s="21"/>
      <c r="F299" s="5"/>
      <c r="G299" s="6"/>
      <c r="H299" s="19"/>
      <c r="I299" s="14" t="str">
        <f t="shared" si="55"/>
        <v/>
      </c>
      <c r="J299" s="13" t="str">
        <f t="shared" si="56"/>
        <v/>
      </c>
      <c r="K299" s="13" t="str">
        <f t="shared" si="57"/>
        <v/>
      </c>
      <c r="L299" s="25" t="str">
        <f t="shared" si="58"/>
        <v/>
      </c>
      <c r="M299" s="13" t="str">
        <f t="shared" si="59"/>
        <v>"": ""</v>
      </c>
      <c r="N299" s="26" t="str">
        <f t="shared" si="60"/>
        <v>,</v>
      </c>
      <c r="O299" s="13" t="str">
        <f t="shared" si="61"/>
        <v/>
      </c>
      <c r="P299" s="13" t="str">
        <f t="shared" si="62"/>
        <v/>
      </c>
      <c r="Q299" s="13" t="str">
        <f t="shared" si="63"/>
        <v/>
      </c>
      <c r="R299" s="13" t="str">
        <f t="shared" si="64"/>
        <v>}</v>
      </c>
      <c r="S299" s="13" t="str">
        <f t="shared" si="65"/>
        <v/>
      </c>
    </row>
    <row r="300" spans="1:19" x14ac:dyDescent="0.55000000000000004">
      <c r="A300" s="9"/>
      <c r="B300" s="9"/>
      <c r="C300" s="9"/>
      <c r="D300" s="9"/>
      <c r="E300" s="21"/>
      <c r="F300" s="5"/>
      <c r="G300" s="6"/>
      <c r="H300" s="19"/>
      <c r="I300" s="14" t="str">
        <f t="shared" si="55"/>
        <v/>
      </c>
      <c r="J300" s="13" t="str">
        <f t="shared" si="56"/>
        <v/>
      </c>
      <c r="K300" s="13" t="str">
        <f t="shared" si="57"/>
        <v/>
      </c>
      <c r="L300" s="25" t="str">
        <f t="shared" si="58"/>
        <v/>
      </c>
      <c r="M300" s="13" t="str">
        <f t="shared" si="59"/>
        <v>"": ""</v>
      </c>
      <c r="N300" s="26" t="str">
        <f t="shared" si="60"/>
        <v>,</v>
      </c>
      <c r="O300" s="13" t="str">
        <f t="shared" si="61"/>
        <v/>
      </c>
      <c r="P300" s="13" t="str">
        <f t="shared" si="62"/>
        <v/>
      </c>
      <c r="Q300" s="13" t="str">
        <f t="shared" si="63"/>
        <v/>
      </c>
      <c r="R300" s="13" t="str">
        <f t="shared" si="64"/>
        <v>}</v>
      </c>
      <c r="S300" s="13" t="str">
        <f t="shared" si="65"/>
        <v/>
      </c>
    </row>
    <row r="301" spans="1:19" x14ac:dyDescent="0.55000000000000004">
      <c r="A301" s="9"/>
      <c r="B301" s="9"/>
      <c r="C301" s="9"/>
      <c r="D301" s="9"/>
      <c r="E301" s="21"/>
      <c r="F301" s="5"/>
      <c r="G301" s="6"/>
      <c r="H301" s="19"/>
      <c r="I301" s="14" t="str">
        <f t="shared" si="55"/>
        <v/>
      </c>
      <c r="J301" s="13" t="str">
        <f t="shared" si="56"/>
        <v/>
      </c>
      <c r="K301" s="13" t="str">
        <f t="shared" si="57"/>
        <v/>
      </c>
      <c r="L301" s="25" t="str">
        <f t="shared" si="58"/>
        <v/>
      </c>
      <c r="M301" s="13" t="str">
        <f t="shared" si="59"/>
        <v>"": ""</v>
      </c>
      <c r="N301" s="26" t="str">
        <f t="shared" si="60"/>
        <v>,</v>
      </c>
      <c r="O301" s="13" t="str">
        <f t="shared" si="61"/>
        <v/>
      </c>
      <c r="P301" s="13" t="str">
        <f t="shared" si="62"/>
        <v/>
      </c>
      <c r="Q301" s="13" t="str">
        <f t="shared" si="63"/>
        <v/>
      </c>
      <c r="R301" s="13" t="str">
        <f t="shared" si="64"/>
        <v>}</v>
      </c>
      <c r="S301" s="13" t="str">
        <f t="shared" si="65"/>
        <v/>
      </c>
    </row>
    <row r="302" spans="1:19" x14ac:dyDescent="0.55000000000000004">
      <c r="A302" s="9"/>
      <c r="B302" s="9"/>
      <c r="C302" s="9"/>
      <c r="D302" s="9"/>
      <c r="E302" s="21"/>
      <c r="F302" s="5"/>
      <c r="G302" s="6"/>
      <c r="H302" s="19"/>
      <c r="I302" s="14" t="str">
        <f t="shared" si="55"/>
        <v/>
      </c>
      <c r="J302" s="13" t="str">
        <f t="shared" si="56"/>
        <v/>
      </c>
      <c r="K302" s="13" t="str">
        <f t="shared" si="57"/>
        <v/>
      </c>
      <c r="L302" s="25" t="str">
        <f t="shared" si="58"/>
        <v/>
      </c>
      <c r="M302" s="13" t="str">
        <f t="shared" si="59"/>
        <v>"": ""</v>
      </c>
      <c r="N302" s="26" t="str">
        <f t="shared" si="60"/>
        <v>,</v>
      </c>
      <c r="O302" s="13" t="str">
        <f t="shared" si="61"/>
        <v/>
      </c>
      <c r="P302" s="13" t="str">
        <f t="shared" si="62"/>
        <v/>
      </c>
      <c r="Q302" s="13" t="str">
        <f t="shared" si="63"/>
        <v/>
      </c>
      <c r="R302" s="13" t="str">
        <f t="shared" si="64"/>
        <v>}</v>
      </c>
      <c r="S302" s="13" t="str">
        <f t="shared" si="65"/>
        <v/>
      </c>
    </row>
    <row r="303" spans="1:19" x14ac:dyDescent="0.55000000000000004">
      <c r="A303" s="9"/>
      <c r="B303" s="9"/>
      <c r="C303" s="9"/>
      <c r="D303" s="9"/>
      <c r="E303" s="21"/>
      <c r="F303" s="5"/>
      <c r="G303" s="6"/>
      <c r="H303" s="19"/>
      <c r="I303" s="14" t="str">
        <f t="shared" si="55"/>
        <v/>
      </c>
      <c r="J303" s="13" t="str">
        <f t="shared" si="56"/>
        <v/>
      </c>
      <c r="K303" s="13" t="str">
        <f t="shared" si="57"/>
        <v/>
      </c>
      <c r="L303" s="25" t="str">
        <f t="shared" si="58"/>
        <v/>
      </c>
      <c r="M303" s="13" t="str">
        <f t="shared" si="59"/>
        <v>"": ""</v>
      </c>
      <c r="N303" s="26" t="str">
        <f t="shared" si="60"/>
        <v>,</v>
      </c>
      <c r="O303" s="13" t="str">
        <f t="shared" si="61"/>
        <v/>
      </c>
      <c r="P303" s="13" t="str">
        <f t="shared" si="62"/>
        <v/>
      </c>
      <c r="Q303" s="13" t="str">
        <f t="shared" si="63"/>
        <v/>
      </c>
      <c r="R303" s="13" t="str">
        <f t="shared" si="64"/>
        <v>}</v>
      </c>
      <c r="S303" s="13" t="str">
        <f t="shared" si="65"/>
        <v/>
      </c>
    </row>
    <row r="304" spans="1:19" x14ac:dyDescent="0.55000000000000004">
      <c r="A304" s="9"/>
      <c r="B304" s="9"/>
      <c r="C304" s="9"/>
      <c r="D304" s="9"/>
      <c r="E304" s="21"/>
      <c r="F304" s="5"/>
      <c r="G304" s="6"/>
      <c r="H304" s="19"/>
      <c r="I304" s="14" t="str">
        <f t="shared" si="55"/>
        <v/>
      </c>
      <c r="J304" s="13" t="str">
        <f t="shared" si="56"/>
        <v/>
      </c>
      <c r="K304" s="13" t="str">
        <f t="shared" si="57"/>
        <v/>
      </c>
      <c r="L304" s="25" t="str">
        <f t="shared" si="58"/>
        <v/>
      </c>
      <c r="M304" s="13" t="str">
        <f t="shared" si="59"/>
        <v>"": ""</v>
      </c>
      <c r="N304" s="26" t="str">
        <f t="shared" si="60"/>
        <v>,</v>
      </c>
      <c r="O304" s="13" t="str">
        <f t="shared" si="61"/>
        <v/>
      </c>
      <c r="P304" s="13" t="str">
        <f t="shared" si="62"/>
        <v/>
      </c>
      <c r="Q304" s="13" t="str">
        <f t="shared" si="63"/>
        <v/>
      </c>
      <c r="R304" s="13" t="str">
        <f t="shared" si="64"/>
        <v>}</v>
      </c>
      <c r="S304" s="13" t="str">
        <f t="shared" si="65"/>
        <v/>
      </c>
    </row>
    <row r="305" spans="1:19" x14ac:dyDescent="0.55000000000000004">
      <c r="A305" s="9"/>
      <c r="B305" s="9"/>
      <c r="C305" s="9"/>
      <c r="D305" s="9"/>
      <c r="E305" s="21"/>
      <c r="F305" s="5"/>
      <c r="G305" s="6"/>
      <c r="H305" s="19"/>
      <c r="I305" s="14" t="str">
        <f t="shared" si="55"/>
        <v/>
      </c>
      <c r="J305" s="13" t="str">
        <f t="shared" si="56"/>
        <v/>
      </c>
      <c r="K305" s="13" t="str">
        <f t="shared" si="57"/>
        <v/>
      </c>
      <c r="L305" s="25" t="str">
        <f t="shared" si="58"/>
        <v/>
      </c>
      <c r="M305" s="13" t="str">
        <f t="shared" si="59"/>
        <v>"": ""</v>
      </c>
      <c r="N305" s="26" t="str">
        <f t="shared" si="60"/>
        <v>,</v>
      </c>
      <c r="O305" s="13" t="str">
        <f t="shared" si="61"/>
        <v/>
      </c>
      <c r="P305" s="13" t="str">
        <f t="shared" si="62"/>
        <v/>
      </c>
      <c r="Q305" s="13" t="str">
        <f t="shared" si="63"/>
        <v/>
      </c>
      <c r="R305" s="13" t="str">
        <f t="shared" si="64"/>
        <v>}</v>
      </c>
      <c r="S305" s="13" t="str">
        <f t="shared" si="65"/>
        <v/>
      </c>
    </row>
    <row r="306" spans="1:19" x14ac:dyDescent="0.55000000000000004">
      <c r="A306" s="9"/>
      <c r="B306" s="9"/>
      <c r="C306" s="9"/>
      <c r="D306" s="9"/>
      <c r="E306" s="21"/>
      <c r="F306" s="5"/>
      <c r="G306" s="6"/>
      <c r="H306" s="19"/>
      <c r="I306" s="14" t="str">
        <f t="shared" si="55"/>
        <v/>
      </c>
      <c r="J306" s="13" t="str">
        <f t="shared" si="56"/>
        <v/>
      </c>
      <c r="K306" s="13" t="str">
        <f t="shared" si="57"/>
        <v/>
      </c>
      <c r="L306" s="25" t="str">
        <f t="shared" si="58"/>
        <v/>
      </c>
      <c r="M306" s="13" t="str">
        <f t="shared" si="59"/>
        <v>"": ""</v>
      </c>
      <c r="N306" s="26" t="str">
        <f t="shared" si="60"/>
        <v>,</v>
      </c>
      <c r="O306" s="13" t="str">
        <f t="shared" si="61"/>
        <v/>
      </c>
      <c r="P306" s="13" t="str">
        <f t="shared" si="62"/>
        <v/>
      </c>
      <c r="Q306" s="13" t="str">
        <f t="shared" si="63"/>
        <v/>
      </c>
      <c r="R306" s="13" t="str">
        <f t="shared" si="64"/>
        <v>}</v>
      </c>
      <c r="S306" s="13" t="str">
        <f t="shared" si="65"/>
        <v/>
      </c>
    </row>
    <row r="307" spans="1:19" x14ac:dyDescent="0.55000000000000004">
      <c r="A307" s="9"/>
      <c r="B307" s="9"/>
      <c r="C307" s="9"/>
      <c r="D307" s="9"/>
      <c r="E307" s="21"/>
      <c r="F307" s="5"/>
      <c r="G307" s="6"/>
      <c r="H307" s="19"/>
      <c r="I307" s="14" t="str">
        <f t="shared" si="55"/>
        <v/>
      </c>
      <c r="J307" s="13" t="str">
        <f t="shared" si="56"/>
        <v/>
      </c>
      <c r="K307" s="13" t="str">
        <f t="shared" si="57"/>
        <v/>
      </c>
      <c r="L307" s="25" t="str">
        <f t="shared" si="58"/>
        <v/>
      </c>
      <c r="M307" s="13" t="str">
        <f t="shared" si="59"/>
        <v>"": ""</v>
      </c>
      <c r="N307" s="26" t="str">
        <f t="shared" si="60"/>
        <v>,</v>
      </c>
      <c r="O307" s="13" t="str">
        <f t="shared" si="61"/>
        <v/>
      </c>
      <c r="P307" s="13" t="str">
        <f t="shared" si="62"/>
        <v/>
      </c>
      <c r="Q307" s="13" t="str">
        <f t="shared" si="63"/>
        <v/>
      </c>
      <c r="R307" s="13" t="str">
        <f t="shared" si="64"/>
        <v>}</v>
      </c>
      <c r="S307" s="13" t="str">
        <f t="shared" si="65"/>
        <v/>
      </c>
    </row>
    <row r="308" spans="1:19" x14ac:dyDescent="0.55000000000000004">
      <c r="A308" s="9"/>
      <c r="B308" s="9"/>
      <c r="C308" s="9"/>
      <c r="D308" s="9"/>
      <c r="E308" s="21"/>
      <c r="F308" s="5"/>
      <c r="G308" s="6"/>
      <c r="H308" s="19"/>
      <c r="I308" s="14" t="str">
        <f t="shared" si="55"/>
        <v/>
      </c>
      <c r="J308" s="13" t="str">
        <f t="shared" si="56"/>
        <v/>
      </c>
      <c r="K308" s="13" t="str">
        <f t="shared" si="57"/>
        <v/>
      </c>
      <c r="L308" s="25" t="str">
        <f t="shared" si="58"/>
        <v/>
      </c>
      <c r="M308" s="13" t="str">
        <f t="shared" si="59"/>
        <v>"": ""</v>
      </c>
      <c r="N308" s="26" t="str">
        <f t="shared" si="60"/>
        <v>,</v>
      </c>
      <c r="O308" s="13" t="str">
        <f t="shared" si="61"/>
        <v/>
      </c>
      <c r="P308" s="13" t="str">
        <f t="shared" si="62"/>
        <v/>
      </c>
      <c r="Q308" s="13" t="str">
        <f t="shared" si="63"/>
        <v/>
      </c>
      <c r="R308" s="13" t="str">
        <f t="shared" si="64"/>
        <v>}</v>
      </c>
      <c r="S308" s="13" t="str">
        <f t="shared" si="65"/>
        <v/>
      </c>
    </row>
    <row r="309" spans="1:19" x14ac:dyDescent="0.55000000000000004">
      <c r="A309" s="9"/>
      <c r="B309" s="9"/>
      <c r="C309" s="9"/>
      <c r="D309" s="9"/>
      <c r="E309" s="21"/>
      <c r="F309" s="5"/>
      <c r="G309" s="6"/>
      <c r="H309" s="19"/>
      <c r="I309" s="14" t="str">
        <f t="shared" si="55"/>
        <v/>
      </c>
      <c r="J309" s="13" t="str">
        <f t="shared" si="56"/>
        <v/>
      </c>
      <c r="K309" s="13" t="str">
        <f t="shared" si="57"/>
        <v/>
      </c>
      <c r="L309" s="25" t="str">
        <f t="shared" si="58"/>
        <v/>
      </c>
      <c r="M309" s="13" t="str">
        <f t="shared" si="59"/>
        <v>"": ""</v>
      </c>
      <c r="N309" s="26" t="str">
        <f t="shared" si="60"/>
        <v>,</v>
      </c>
      <c r="O309" s="13" t="str">
        <f t="shared" si="61"/>
        <v/>
      </c>
      <c r="P309" s="13" t="str">
        <f t="shared" si="62"/>
        <v/>
      </c>
      <c r="Q309" s="13" t="str">
        <f t="shared" si="63"/>
        <v/>
      </c>
      <c r="R309" s="13" t="str">
        <f t="shared" si="64"/>
        <v>}</v>
      </c>
      <c r="S309" s="13" t="str">
        <f t="shared" si="65"/>
        <v/>
      </c>
    </row>
    <row r="310" spans="1:19" x14ac:dyDescent="0.55000000000000004">
      <c r="A310" s="9"/>
      <c r="B310" s="9"/>
      <c r="C310" s="9"/>
      <c r="D310" s="9"/>
      <c r="E310" s="21"/>
      <c r="F310" s="5"/>
      <c r="G310" s="6"/>
      <c r="H310" s="19"/>
      <c r="I310" s="14" t="str">
        <f t="shared" ref="I261:I324" si="66">IF(A309="section","{","")</f>
        <v/>
      </c>
      <c r="J310" s="13" t="str">
        <f t="shared" ref="J261:J324" si="67">IF(A310=A309,"",""""&amp;A310&amp;""": {")</f>
        <v/>
      </c>
      <c r="K310" s="13" t="str">
        <f t="shared" ref="K261:K324" si="68">IF(B310=B309,"",""""&amp;B310&amp;""": {")</f>
        <v/>
      </c>
      <c r="L310" s="25" t="str">
        <f t="shared" ref="L261:L324" si="69">IF(AND(B310=B309,C310=C309),"",""""&amp;C310&amp;""": {")</f>
        <v/>
      </c>
      <c r="M310" s="13" t="str">
        <f t="shared" ref="M280:M343" si="70">""""&amp;D310&amp;""": """&amp;SUBSTITUTE(G310,"""","'")&amp;""""</f>
        <v>"": ""</v>
      </c>
      <c r="N310" s="26" t="str">
        <f t="shared" ref="N260:N323" si="71">IF(AND(B311=B310,C311=C310),",","}")</f>
        <v>,</v>
      </c>
      <c r="O310" s="13" t="str">
        <f t="shared" ref="O260:O323" si="72">IF(NOT(B310=B311),"}",IF(C310=C311,"",","))</f>
        <v/>
      </c>
      <c r="P310" s="13" t="str">
        <f t="shared" ref="P260:P323" si="73">IF(B310=B311,"",IF(A310=A311,",",""))</f>
        <v/>
      </c>
      <c r="Q310" s="13" t="str">
        <f t="shared" ref="Q260:Q323" si="74">IF(A311=A310,"",IF(A311="","}","},"))</f>
        <v/>
      </c>
      <c r="R310" s="13" t="str">
        <f t="shared" ref="R260:R323" si="75">IF(A311="","}","")</f>
        <v>}</v>
      </c>
      <c r="S310" s="13" t="str">
        <f t="shared" ref="S280:S343" si="76">IF(A310="","",I310&amp;J310&amp;K310&amp;L310&amp;M310&amp;N310&amp;O310&amp;P310&amp;Q310&amp;R310)</f>
        <v/>
      </c>
    </row>
    <row r="311" spans="1:19" x14ac:dyDescent="0.55000000000000004">
      <c r="A311" s="9"/>
      <c r="B311" s="9"/>
      <c r="C311" s="9"/>
      <c r="D311" s="9"/>
      <c r="E311" s="21"/>
      <c r="F311" s="5"/>
      <c r="G311" s="6"/>
      <c r="H311" s="19"/>
      <c r="I311" s="14" t="str">
        <f t="shared" si="66"/>
        <v/>
      </c>
      <c r="J311" s="13" t="str">
        <f t="shared" si="67"/>
        <v/>
      </c>
      <c r="K311" s="13" t="str">
        <f t="shared" si="68"/>
        <v/>
      </c>
      <c r="L311" s="25" t="str">
        <f t="shared" si="69"/>
        <v/>
      </c>
      <c r="M311" s="13" t="str">
        <f t="shared" si="70"/>
        <v>"": ""</v>
      </c>
      <c r="N311" s="26" t="str">
        <f t="shared" si="71"/>
        <v>,</v>
      </c>
      <c r="O311" s="13" t="str">
        <f t="shared" si="72"/>
        <v/>
      </c>
      <c r="P311" s="13" t="str">
        <f t="shared" si="73"/>
        <v/>
      </c>
      <c r="Q311" s="13" t="str">
        <f t="shared" si="74"/>
        <v/>
      </c>
      <c r="R311" s="13" t="str">
        <f t="shared" si="75"/>
        <v>}</v>
      </c>
      <c r="S311" s="13" t="str">
        <f t="shared" si="76"/>
        <v/>
      </c>
    </row>
    <row r="312" spans="1:19" x14ac:dyDescent="0.55000000000000004">
      <c r="A312" s="9"/>
      <c r="B312" s="9"/>
      <c r="C312" s="9"/>
      <c r="D312" s="9"/>
      <c r="E312" s="21"/>
      <c r="F312" s="5"/>
      <c r="G312" s="6"/>
      <c r="H312" s="19"/>
      <c r="I312" s="14" t="str">
        <f t="shared" si="66"/>
        <v/>
      </c>
      <c r="J312" s="13" t="str">
        <f t="shared" si="67"/>
        <v/>
      </c>
      <c r="K312" s="13" t="str">
        <f t="shared" si="68"/>
        <v/>
      </c>
      <c r="L312" s="25" t="str">
        <f t="shared" si="69"/>
        <v/>
      </c>
      <c r="M312" s="13" t="str">
        <f t="shared" si="70"/>
        <v>"": ""</v>
      </c>
      <c r="N312" s="26" t="str">
        <f t="shared" si="71"/>
        <v>,</v>
      </c>
      <c r="O312" s="13" t="str">
        <f t="shared" si="72"/>
        <v/>
      </c>
      <c r="P312" s="13" t="str">
        <f t="shared" si="73"/>
        <v/>
      </c>
      <c r="Q312" s="13" t="str">
        <f t="shared" si="74"/>
        <v/>
      </c>
      <c r="R312" s="13" t="str">
        <f t="shared" si="75"/>
        <v>}</v>
      </c>
      <c r="S312" s="13" t="str">
        <f t="shared" si="76"/>
        <v/>
      </c>
    </row>
    <row r="313" spans="1:19" x14ac:dyDescent="0.55000000000000004">
      <c r="A313" s="9"/>
      <c r="B313" s="9"/>
      <c r="C313" s="9"/>
      <c r="D313" s="9"/>
      <c r="E313" s="21"/>
      <c r="F313" s="5"/>
      <c r="G313" s="6"/>
      <c r="H313" s="19"/>
      <c r="I313" s="14" t="str">
        <f t="shared" si="66"/>
        <v/>
      </c>
      <c r="J313" s="13" t="str">
        <f t="shared" si="67"/>
        <v/>
      </c>
      <c r="K313" s="13" t="str">
        <f t="shared" si="68"/>
        <v/>
      </c>
      <c r="L313" s="25" t="str">
        <f t="shared" si="69"/>
        <v/>
      </c>
      <c r="M313" s="13" t="str">
        <f t="shared" si="70"/>
        <v>"": ""</v>
      </c>
      <c r="N313" s="26" t="str">
        <f t="shared" si="71"/>
        <v>,</v>
      </c>
      <c r="O313" s="13" t="str">
        <f t="shared" si="72"/>
        <v/>
      </c>
      <c r="P313" s="13" t="str">
        <f t="shared" si="73"/>
        <v/>
      </c>
      <c r="Q313" s="13" t="str">
        <f t="shared" si="74"/>
        <v/>
      </c>
      <c r="R313" s="13" t="str">
        <f t="shared" si="75"/>
        <v>}</v>
      </c>
      <c r="S313" s="13" t="str">
        <f t="shared" si="76"/>
        <v/>
      </c>
    </row>
    <row r="314" spans="1:19" x14ac:dyDescent="0.55000000000000004">
      <c r="A314" s="9"/>
      <c r="B314" s="9"/>
      <c r="C314" s="9"/>
      <c r="D314" s="9"/>
      <c r="E314" s="21"/>
      <c r="F314" s="5"/>
      <c r="G314" s="6"/>
      <c r="H314" s="19"/>
      <c r="I314" s="14" t="str">
        <f t="shared" si="66"/>
        <v/>
      </c>
      <c r="J314" s="13" t="str">
        <f t="shared" si="67"/>
        <v/>
      </c>
      <c r="K314" s="13" t="str">
        <f t="shared" si="68"/>
        <v/>
      </c>
      <c r="L314" s="25" t="str">
        <f t="shared" si="69"/>
        <v/>
      </c>
      <c r="M314" s="13" t="str">
        <f t="shared" si="70"/>
        <v>"": ""</v>
      </c>
      <c r="N314" s="26" t="str">
        <f t="shared" si="71"/>
        <v>,</v>
      </c>
      <c r="O314" s="13" t="str">
        <f t="shared" si="72"/>
        <v/>
      </c>
      <c r="P314" s="13" t="str">
        <f t="shared" si="73"/>
        <v/>
      </c>
      <c r="Q314" s="13" t="str">
        <f t="shared" si="74"/>
        <v/>
      </c>
      <c r="R314" s="13" t="str">
        <f t="shared" si="75"/>
        <v>}</v>
      </c>
      <c r="S314" s="13" t="str">
        <f t="shared" si="76"/>
        <v/>
      </c>
    </row>
    <row r="315" spans="1:19" x14ac:dyDescent="0.55000000000000004">
      <c r="A315" s="9"/>
      <c r="B315" s="9"/>
      <c r="C315" s="9"/>
      <c r="D315" s="9"/>
      <c r="E315" s="21"/>
      <c r="F315" s="5"/>
      <c r="G315" s="6"/>
      <c r="H315" s="19"/>
      <c r="I315" s="14" t="str">
        <f t="shared" si="66"/>
        <v/>
      </c>
      <c r="J315" s="13" t="str">
        <f t="shared" si="67"/>
        <v/>
      </c>
      <c r="K315" s="13" t="str">
        <f t="shared" si="68"/>
        <v/>
      </c>
      <c r="L315" s="25" t="str">
        <f t="shared" si="69"/>
        <v/>
      </c>
      <c r="M315" s="13" t="str">
        <f t="shared" si="70"/>
        <v>"": ""</v>
      </c>
      <c r="N315" s="26" t="str">
        <f t="shared" si="71"/>
        <v>,</v>
      </c>
      <c r="O315" s="13" t="str">
        <f t="shared" si="72"/>
        <v/>
      </c>
      <c r="P315" s="13" t="str">
        <f t="shared" si="73"/>
        <v/>
      </c>
      <c r="Q315" s="13" t="str">
        <f t="shared" si="74"/>
        <v/>
      </c>
      <c r="R315" s="13" t="str">
        <f t="shared" si="75"/>
        <v>}</v>
      </c>
      <c r="S315" s="13" t="str">
        <f t="shared" si="76"/>
        <v/>
      </c>
    </row>
    <row r="316" spans="1:19" x14ac:dyDescent="0.55000000000000004">
      <c r="A316" s="9"/>
      <c r="B316" s="9"/>
      <c r="C316" s="9"/>
      <c r="D316" s="9"/>
      <c r="E316" s="21"/>
      <c r="F316" s="5"/>
      <c r="G316" s="6"/>
      <c r="H316" s="19"/>
      <c r="I316" s="14" t="str">
        <f t="shared" si="66"/>
        <v/>
      </c>
      <c r="J316" s="13" t="str">
        <f t="shared" si="67"/>
        <v/>
      </c>
      <c r="K316" s="13" t="str">
        <f t="shared" si="68"/>
        <v/>
      </c>
      <c r="L316" s="25" t="str">
        <f t="shared" si="69"/>
        <v/>
      </c>
      <c r="M316" s="13" t="str">
        <f t="shared" si="70"/>
        <v>"": ""</v>
      </c>
      <c r="N316" s="26" t="str">
        <f t="shared" si="71"/>
        <v>,</v>
      </c>
      <c r="O316" s="13" t="str">
        <f t="shared" si="72"/>
        <v/>
      </c>
      <c r="P316" s="13" t="str">
        <f t="shared" si="73"/>
        <v/>
      </c>
      <c r="Q316" s="13" t="str">
        <f t="shared" si="74"/>
        <v/>
      </c>
      <c r="R316" s="13" t="str">
        <f t="shared" si="75"/>
        <v>}</v>
      </c>
      <c r="S316" s="13" t="str">
        <f t="shared" si="76"/>
        <v/>
      </c>
    </row>
    <row r="317" spans="1:19" x14ac:dyDescent="0.55000000000000004">
      <c r="A317" s="9"/>
      <c r="B317" s="9"/>
      <c r="C317" s="9"/>
      <c r="D317" s="9"/>
      <c r="E317" s="21"/>
      <c r="F317" s="5"/>
      <c r="G317" s="6"/>
      <c r="H317" s="19"/>
      <c r="I317" s="14" t="str">
        <f t="shared" si="66"/>
        <v/>
      </c>
      <c r="J317" s="13" t="str">
        <f t="shared" si="67"/>
        <v/>
      </c>
      <c r="K317" s="13" t="str">
        <f t="shared" si="68"/>
        <v/>
      </c>
      <c r="L317" s="25" t="str">
        <f t="shared" si="69"/>
        <v/>
      </c>
      <c r="M317" s="13" t="str">
        <f t="shared" si="70"/>
        <v>"": ""</v>
      </c>
      <c r="N317" s="26" t="str">
        <f t="shared" si="71"/>
        <v>,</v>
      </c>
      <c r="O317" s="13" t="str">
        <f t="shared" si="72"/>
        <v/>
      </c>
      <c r="P317" s="13" t="str">
        <f t="shared" si="73"/>
        <v/>
      </c>
      <c r="Q317" s="13" t="str">
        <f t="shared" si="74"/>
        <v/>
      </c>
      <c r="R317" s="13" t="str">
        <f t="shared" si="75"/>
        <v>}</v>
      </c>
      <c r="S317" s="13" t="str">
        <f t="shared" si="76"/>
        <v/>
      </c>
    </row>
    <row r="318" spans="1:19" x14ac:dyDescent="0.55000000000000004">
      <c r="A318" s="9"/>
      <c r="B318" s="9"/>
      <c r="C318" s="9"/>
      <c r="D318" s="9"/>
      <c r="E318" s="21"/>
      <c r="F318" s="5"/>
      <c r="G318" s="6"/>
      <c r="H318" s="19"/>
      <c r="I318" s="14" t="str">
        <f t="shared" si="66"/>
        <v/>
      </c>
      <c r="J318" s="13" t="str">
        <f t="shared" si="67"/>
        <v/>
      </c>
      <c r="K318" s="13" t="str">
        <f t="shared" si="68"/>
        <v/>
      </c>
      <c r="L318" s="25" t="str">
        <f t="shared" si="69"/>
        <v/>
      </c>
      <c r="M318" s="13" t="str">
        <f t="shared" si="70"/>
        <v>"": ""</v>
      </c>
      <c r="N318" s="26" t="str">
        <f t="shared" si="71"/>
        <v>,</v>
      </c>
      <c r="O318" s="13" t="str">
        <f t="shared" si="72"/>
        <v/>
      </c>
      <c r="P318" s="13" t="str">
        <f t="shared" si="73"/>
        <v/>
      </c>
      <c r="Q318" s="13" t="str">
        <f t="shared" si="74"/>
        <v/>
      </c>
      <c r="R318" s="13" t="str">
        <f t="shared" si="75"/>
        <v>}</v>
      </c>
      <c r="S318" s="13" t="str">
        <f t="shared" si="76"/>
        <v/>
      </c>
    </row>
    <row r="319" spans="1:19" x14ac:dyDescent="0.55000000000000004">
      <c r="A319" s="9"/>
      <c r="B319" s="9"/>
      <c r="C319" s="9"/>
      <c r="D319" s="9"/>
      <c r="E319" s="21"/>
      <c r="F319" s="5"/>
      <c r="G319" s="6"/>
      <c r="H319" s="19"/>
      <c r="I319" s="14" t="str">
        <f t="shared" si="66"/>
        <v/>
      </c>
      <c r="J319" s="13" t="str">
        <f t="shared" si="67"/>
        <v/>
      </c>
      <c r="K319" s="13" t="str">
        <f t="shared" si="68"/>
        <v/>
      </c>
      <c r="L319" s="25" t="str">
        <f t="shared" si="69"/>
        <v/>
      </c>
      <c r="M319" s="13" t="str">
        <f t="shared" si="70"/>
        <v>"": ""</v>
      </c>
      <c r="N319" s="26" t="str">
        <f t="shared" si="71"/>
        <v>,</v>
      </c>
      <c r="O319" s="13" t="str">
        <f t="shared" si="72"/>
        <v/>
      </c>
      <c r="P319" s="13" t="str">
        <f t="shared" si="73"/>
        <v/>
      </c>
      <c r="Q319" s="13" t="str">
        <f t="shared" si="74"/>
        <v/>
      </c>
      <c r="R319" s="13" t="str">
        <f t="shared" si="75"/>
        <v>}</v>
      </c>
      <c r="S319" s="13" t="str">
        <f t="shared" si="76"/>
        <v/>
      </c>
    </row>
    <row r="320" spans="1:19" x14ac:dyDescent="0.55000000000000004">
      <c r="A320" s="9"/>
      <c r="B320" s="9"/>
      <c r="C320" s="9"/>
      <c r="D320" s="9"/>
      <c r="E320" s="21"/>
      <c r="F320" s="5"/>
      <c r="G320" s="6"/>
      <c r="H320" s="19"/>
      <c r="I320" s="14" t="str">
        <f t="shared" si="66"/>
        <v/>
      </c>
      <c r="J320" s="13" t="str">
        <f t="shared" si="67"/>
        <v/>
      </c>
      <c r="K320" s="13" t="str">
        <f t="shared" si="68"/>
        <v/>
      </c>
      <c r="L320" s="25" t="str">
        <f t="shared" si="69"/>
        <v/>
      </c>
      <c r="M320" s="13" t="str">
        <f t="shared" si="70"/>
        <v>"": ""</v>
      </c>
      <c r="N320" s="26" t="str">
        <f t="shared" si="71"/>
        <v>,</v>
      </c>
      <c r="O320" s="13" t="str">
        <f t="shared" si="72"/>
        <v/>
      </c>
      <c r="P320" s="13" t="str">
        <f t="shared" si="73"/>
        <v/>
      </c>
      <c r="Q320" s="13" t="str">
        <f t="shared" si="74"/>
        <v/>
      </c>
      <c r="R320" s="13" t="str">
        <f t="shared" si="75"/>
        <v>}</v>
      </c>
      <c r="S320" s="13" t="str">
        <f t="shared" si="76"/>
        <v/>
      </c>
    </row>
    <row r="321" spans="1:19" x14ac:dyDescent="0.55000000000000004">
      <c r="A321" s="9"/>
      <c r="B321" s="9"/>
      <c r="C321" s="9"/>
      <c r="D321" s="9"/>
      <c r="E321" s="21"/>
      <c r="F321" s="5"/>
      <c r="G321" s="6"/>
      <c r="H321" s="19"/>
      <c r="I321" s="14" t="str">
        <f t="shared" si="66"/>
        <v/>
      </c>
      <c r="J321" s="13" t="str">
        <f t="shared" si="67"/>
        <v/>
      </c>
      <c r="K321" s="13" t="str">
        <f t="shared" si="68"/>
        <v/>
      </c>
      <c r="L321" s="25" t="str">
        <f t="shared" si="69"/>
        <v/>
      </c>
      <c r="M321" s="13" t="str">
        <f t="shared" si="70"/>
        <v>"": ""</v>
      </c>
      <c r="N321" s="26" t="str">
        <f t="shared" si="71"/>
        <v>,</v>
      </c>
      <c r="O321" s="13" t="str">
        <f t="shared" si="72"/>
        <v/>
      </c>
      <c r="P321" s="13" t="str">
        <f t="shared" si="73"/>
        <v/>
      </c>
      <c r="Q321" s="13" t="str">
        <f t="shared" si="74"/>
        <v/>
      </c>
      <c r="R321" s="13" t="str">
        <f t="shared" si="75"/>
        <v>}</v>
      </c>
      <c r="S321" s="13" t="str">
        <f t="shared" si="76"/>
        <v/>
      </c>
    </row>
    <row r="322" spans="1:19" x14ac:dyDescent="0.55000000000000004">
      <c r="A322" s="9"/>
      <c r="B322" s="9"/>
      <c r="C322" s="9"/>
      <c r="D322" s="9"/>
      <c r="E322" s="21"/>
      <c r="F322" s="5"/>
      <c r="G322" s="6"/>
      <c r="H322" s="19"/>
      <c r="I322" s="14" t="str">
        <f t="shared" si="66"/>
        <v/>
      </c>
      <c r="J322" s="13" t="str">
        <f t="shared" si="67"/>
        <v/>
      </c>
      <c r="K322" s="13" t="str">
        <f t="shared" si="68"/>
        <v/>
      </c>
      <c r="L322" s="25" t="str">
        <f t="shared" si="69"/>
        <v/>
      </c>
      <c r="M322" s="13" t="str">
        <f t="shared" si="70"/>
        <v>"": ""</v>
      </c>
      <c r="N322" s="26" t="str">
        <f t="shared" si="71"/>
        <v>,</v>
      </c>
      <c r="O322" s="13" t="str">
        <f t="shared" si="72"/>
        <v/>
      </c>
      <c r="P322" s="13" t="str">
        <f t="shared" si="73"/>
        <v/>
      </c>
      <c r="Q322" s="13" t="str">
        <f t="shared" si="74"/>
        <v/>
      </c>
      <c r="R322" s="13" t="str">
        <f t="shared" si="75"/>
        <v>}</v>
      </c>
      <c r="S322" s="13" t="str">
        <f t="shared" si="76"/>
        <v/>
      </c>
    </row>
    <row r="323" spans="1:19" x14ac:dyDescent="0.55000000000000004">
      <c r="A323" s="9"/>
      <c r="B323" s="9"/>
      <c r="C323" s="9"/>
      <c r="D323" s="9"/>
      <c r="E323" s="21"/>
      <c r="F323" s="5"/>
      <c r="G323" s="6"/>
      <c r="H323" s="19"/>
      <c r="I323" s="14" t="str">
        <f t="shared" si="66"/>
        <v/>
      </c>
      <c r="J323" s="13" t="str">
        <f t="shared" si="67"/>
        <v/>
      </c>
      <c r="K323" s="13" t="str">
        <f t="shared" si="68"/>
        <v/>
      </c>
      <c r="L323" s="25" t="str">
        <f t="shared" si="69"/>
        <v/>
      </c>
      <c r="M323" s="13" t="str">
        <f t="shared" si="70"/>
        <v>"": ""</v>
      </c>
      <c r="N323" s="26" t="str">
        <f t="shared" si="71"/>
        <v>,</v>
      </c>
      <c r="O323" s="13" t="str">
        <f t="shared" si="72"/>
        <v/>
      </c>
      <c r="P323" s="13" t="str">
        <f t="shared" si="73"/>
        <v/>
      </c>
      <c r="Q323" s="13" t="str">
        <f t="shared" si="74"/>
        <v/>
      </c>
      <c r="R323" s="13" t="str">
        <f t="shared" si="75"/>
        <v>}</v>
      </c>
      <c r="S323" s="13" t="str">
        <f t="shared" si="76"/>
        <v/>
      </c>
    </row>
    <row r="324" spans="1:19" x14ac:dyDescent="0.55000000000000004">
      <c r="A324" s="9"/>
      <c r="B324" s="9"/>
      <c r="C324" s="9"/>
      <c r="D324" s="9"/>
      <c r="E324" s="21"/>
      <c r="F324" s="5"/>
      <c r="G324" s="6"/>
      <c r="H324" s="19"/>
      <c r="I324" s="14" t="str">
        <f t="shared" si="66"/>
        <v/>
      </c>
      <c r="J324" s="13" t="str">
        <f t="shared" si="67"/>
        <v/>
      </c>
      <c r="K324" s="13" t="str">
        <f t="shared" si="68"/>
        <v/>
      </c>
      <c r="L324" s="25" t="str">
        <f t="shared" si="69"/>
        <v/>
      </c>
      <c r="M324" s="13" t="str">
        <f t="shared" si="70"/>
        <v>"": ""</v>
      </c>
      <c r="N324" s="26" t="str">
        <f t="shared" ref="N324:N387" si="77">IF(AND(B325=B324,C325=C324),",","}")</f>
        <v>,</v>
      </c>
      <c r="O324" s="13" t="str">
        <f t="shared" ref="O324:O387" si="78">IF(NOT(B324=B325),"}",IF(C324=C325,"",","))</f>
        <v/>
      </c>
      <c r="P324" s="13" t="str">
        <f t="shared" ref="P324:P387" si="79">IF(B324=B325,"",IF(A324=A325,",",""))</f>
        <v/>
      </c>
      <c r="Q324" s="13" t="str">
        <f t="shared" ref="Q324:Q387" si="80">IF(A325=A324,"",IF(A325="","}","},"))</f>
        <v/>
      </c>
      <c r="R324" s="13" t="str">
        <f t="shared" ref="R324:R387" si="81">IF(A325="","}","")</f>
        <v>}</v>
      </c>
      <c r="S324" s="13" t="str">
        <f t="shared" si="76"/>
        <v/>
      </c>
    </row>
    <row r="325" spans="1:19" x14ac:dyDescent="0.55000000000000004">
      <c r="A325" s="9"/>
      <c r="B325" s="9"/>
      <c r="C325" s="9"/>
      <c r="D325" s="9"/>
      <c r="E325" s="21"/>
      <c r="F325" s="5"/>
      <c r="G325" s="6"/>
      <c r="H325" s="19"/>
      <c r="I325" s="14" t="str">
        <f t="shared" ref="I325:I388" si="82">IF(A324="section","{","")</f>
        <v/>
      </c>
      <c r="J325" s="13" t="str">
        <f t="shared" ref="J325:J388" si="83">IF(A325=A324,"",""""&amp;A325&amp;""": {")</f>
        <v/>
      </c>
      <c r="K325" s="13" t="str">
        <f t="shared" ref="K325:K388" si="84">IF(B325=B324,"",""""&amp;B325&amp;""": {")</f>
        <v/>
      </c>
      <c r="L325" s="25" t="str">
        <f t="shared" ref="L325:L388" si="85">IF(AND(B325=B324,C325=C324),"",""""&amp;C325&amp;""": {")</f>
        <v/>
      </c>
      <c r="M325" s="13" t="str">
        <f t="shared" si="70"/>
        <v>"": ""</v>
      </c>
      <c r="N325" s="26" t="str">
        <f t="shared" si="77"/>
        <v>,</v>
      </c>
      <c r="O325" s="13" t="str">
        <f t="shared" si="78"/>
        <v/>
      </c>
      <c r="P325" s="13" t="str">
        <f t="shared" si="79"/>
        <v/>
      </c>
      <c r="Q325" s="13" t="str">
        <f t="shared" si="80"/>
        <v/>
      </c>
      <c r="R325" s="13" t="str">
        <f t="shared" si="81"/>
        <v>}</v>
      </c>
      <c r="S325" s="13" t="str">
        <f t="shared" si="76"/>
        <v/>
      </c>
    </row>
    <row r="326" spans="1:19" x14ac:dyDescent="0.55000000000000004">
      <c r="A326" s="9"/>
      <c r="B326" s="9"/>
      <c r="C326" s="9"/>
      <c r="D326" s="9"/>
      <c r="E326" s="21"/>
      <c r="F326" s="5"/>
      <c r="G326" s="6"/>
      <c r="H326" s="19"/>
      <c r="I326" s="14" t="str">
        <f t="shared" si="82"/>
        <v/>
      </c>
      <c r="J326" s="13" t="str">
        <f t="shared" si="83"/>
        <v/>
      </c>
      <c r="K326" s="13" t="str">
        <f t="shared" si="84"/>
        <v/>
      </c>
      <c r="L326" s="25" t="str">
        <f t="shared" si="85"/>
        <v/>
      </c>
      <c r="M326" s="13" t="str">
        <f t="shared" si="70"/>
        <v>"": ""</v>
      </c>
      <c r="N326" s="26" t="str">
        <f t="shared" si="77"/>
        <v>,</v>
      </c>
      <c r="O326" s="13" t="str">
        <f t="shared" si="78"/>
        <v/>
      </c>
      <c r="P326" s="13" t="str">
        <f t="shared" si="79"/>
        <v/>
      </c>
      <c r="Q326" s="13" t="str">
        <f t="shared" si="80"/>
        <v/>
      </c>
      <c r="R326" s="13" t="str">
        <f t="shared" si="81"/>
        <v>}</v>
      </c>
      <c r="S326" s="13" t="str">
        <f t="shared" si="76"/>
        <v/>
      </c>
    </row>
    <row r="327" spans="1:19" x14ac:dyDescent="0.55000000000000004">
      <c r="A327" s="9"/>
      <c r="B327" s="9"/>
      <c r="C327" s="9"/>
      <c r="D327" s="9"/>
      <c r="E327" s="21"/>
      <c r="F327" s="5"/>
      <c r="G327" s="6"/>
      <c r="H327" s="19"/>
      <c r="I327" s="14" t="str">
        <f t="shared" si="82"/>
        <v/>
      </c>
      <c r="J327" s="13" t="str">
        <f t="shared" si="83"/>
        <v/>
      </c>
      <c r="K327" s="13" t="str">
        <f t="shared" si="84"/>
        <v/>
      </c>
      <c r="L327" s="25" t="str">
        <f t="shared" si="85"/>
        <v/>
      </c>
      <c r="M327" s="13" t="str">
        <f t="shared" si="70"/>
        <v>"": ""</v>
      </c>
      <c r="N327" s="26" t="str">
        <f t="shared" si="77"/>
        <v>,</v>
      </c>
      <c r="O327" s="13" t="str">
        <f t="shared" si="78"/>
        <v/>
      </c>
      <c r="P327" s="13" t="str">
        <f t="shared" si="79"/>
        <v/>
      </c>
      <c r="Q327" s="13" t="str">
        <f t="shared" si="80"/>
        <v/>
      </c>
      <c r="R327" s="13" t="str">
        <f t="shared" si="81"/>
        <v>}</v>
      </c>
      <c r="S327" s="13" t="str">
        <f t="shared" si="76"/>
        <v/>
      </c>
    </row>
    <row r="328" spans="1:19" x14ac:dyDescent="0.55000000000000004">
      <c r="A328" s="9"/>
      <c r="B328" s="9"/>
      <c r="C328" s="9"/>
      <c r="D328" s="9"/>
      <c r="E328" s="21"/>
      <c r="F328" s="5"/>
      <c r="G328" s="6"/>
      <c r="H328" s="19"/>
      <c r="I328" s="14" t="str">
        <f t="shared" si="82"/>
        <v/>
      </c>
      <c r="J328" s="13" t="str">
        <f t="shared" si="83"/>
        <v/>
      </c>
      <c r="K328" s="13" t="str">
        <f t="shared" si="84"/>
        <v/>
      </c>
      <c r="L328" s="25" t="str">
        <f t="shared" si="85"/>
        <v/>
      </c>
      <c r="M328" s="13" t="str">
        <f t="shared" si="70"/>
        <v>"": ""</v>
      </c>
      <c r="N328" s="26" t="str">
        <f t="shared" si="77"/>
        <v>,</v>
      </c>
      <c r="O328" s="13" t="str">
        <f t="shared" si="78"/>
        <v/>
      </c>
      <c r="P328" s="13" t="str">
        <f t="shared" si="79"/>
        <v/>
      </c>
      <c r="Q328" s="13" t="str">
        <f t="shared" si="80"/>
        <v/>
      </c>
      <c r="R328" s="13" t="str">
        <f t="shared" si="81"/>
        <v>}</v>
      </c>
      <c r="S328" s="13" t="str">
        <f t="shared" si="76"/>
        <v/>
      </c>
    </row>
    <row r="329" spans="1:19" x14ac:dyDescent="0.55000000000000004">
      <c r="A329" s="9"/>
      <c r="B329" s="9"/>
      <c r="C329" s="9"/>
      <c r="D329" s="9"/>
      <c r="E329" s="21"/>
      <c r="F329" s="5"/>
      <c r="G329" s="6"/>
      <c r="H329" s="19"/>
      <c r="I329" s="14" t="str">
        <f t="shared" si="82"/>
        <v/>
      </c>
      <c r="J329" s="13" t="str">
        <f t="shared" si="83"/>
        <v/>
      </c>
      <c r="K329" s="13" t="str">
        <f t="shared" si="84"/>
        <v/>
      </c>
      <c r="L329" s="25" t="str">
        <f t="shared" si="85"/>
        <v/>
      </c>
      <c r="M329" s="13" t="str">
        <f t="shared" si="70"/>
        <v>"": ""</v>
      </c>
      <c r="N329" s="26" t="str">
        <f t="shared" si="77"/>
        <v>,</v>
      </c>
      <c r="O329" s="13" t="str">
        <f t="shared" si="78"/>
        <v/>
      </c>
      <c r="P329" s="13" t="str">
        <f t="shared" si="79"/>
        <v/>
      </c>
      <c r="Q329" s="13" t="str">
        <f t="shared" si="80"/>
        <v/>
      </c>
      <c r="R329" s="13" t="str">
        <f t="shared" si="81"/>
        <v>}</v>
      </c>
      <c r="S329" s="13" t="str">
        <f t="shared" si="76"/>
        <v/>
      </c>
    </row>
    <row r="330" spans="1:19" x14ac:dyDescent="0.55000000000000004">
      <c r="A330" s="9"/>
      <c r="B330" s="9"/>
      <c r="C330" s="9"/>
      <c r="D330" s="9"/>
      <c r="E330" s="21"/>
      <c r="F330" s="5"/>
      <c r="G330" s="6"/>
      <c r="H330" s="19"/>
      <c r="I330" s="14" t="str">
        <f t="shared" si="82"/>
        <v/>
      </c>
      <c r="J330" s="13" t="str">
        <f t="shared" si="83"/>
        <v/>
      </c>
      <c r="K330" s="13" t="str">
        <f t="shared" si="84"/>
        <v/>
      </c>
      <c r="L330" s="25" t="str">
        <f t="shared" si="85"/>
        <v/>
      </c>
      <c r="M330" s="13" t="str">
        <f t="shared" si="70"/>
        <v>"": ""</v>
      </c>
      <c r="N330" s="26" t="str">
        <f t="shared" si="77"/>
        <v>,</v>
      </c>
      <c r="O330" s="13" t="str">
        <f t="shared" si="78"/>
        <v/>
      </c>
      <c r="P330" s="13" t="str">
        <f t="shared" si="79"/>
        <v/>
      </c>
      <c r="Q330" s="13" t="str">
        <f t="shared" si="80"/>
        <v/>
      </c>
      <c r="R330" s="13" t="str">
        <f t="shared" si="81"/>
        <v>}</v>
      </c>
      <c r="S330" s="13" t="str">
        <f t="shared" si="76"/>
        <v/>
      </c>
    </row>
    <row r="331" spans="1:19" x14ac:dyDescent="0.55000000000000004">
      <c r="A331" s="9"/>
      <c r="B331" s="9"/>
      <c r="C331" s="9"/>
      <c r="D331" s="9"/>
      <c r="E331" s="21"/>
      <c r="F331" s="5"/>
      <c r="G331" s="6"/>
      <c r="H331" s="19"/>
      <c r="I331" s="14" t="str">
        <f t="shared" si="82"/>
        <v/>
      </c>
      <c r="J331" s="13" t="str">
        <f t="shared" si="83"/>
        <v/>
      </c>
      <c r="K331" s="13" t="str">
        <f t="shared" si="84"/>
        <v/>
      </c>
      <c r="L331" s="25" t="str">
        <f t="shared" si="85"/>
        <v/>
      </c>
      <c r="M331" s="13" t="str">
        <f t="shared" si="70"/>
        <v>"": ""</v>
      </c>
      <c r="N331" s="26" t="str">
        <f t="shared" si="77"/>
        <v>,</v>
      </c>
      <c r="O331" s="13" t="str">
        <f t="shared" si="78"/>
        <v/>
      </c>
      <c r="P331" s="13" t="str">
        <f t="shared" si="79"/>
        <v/>
      </c>
      <c r="Q331" s="13" t="str">
        <f t="shared" si="80"/>
        <v/>
      </c>
      <c r="R331" s="13" t="str">
        <f t="shared" si="81"/>
        <v>}</v>
      </c>
      <c r="S331" s="13" t="str">
        <f t="shared" si="76"/>
        <v/>
      </c>
    </row>
    <row r="332" spans="1:19" x14ac:dyDescent="0.55000000000000004">
      <c r="A332" s="9"/>
      <c r="B332" s="9"/>
      <c r="C332" s="9"/>
      <c r="D332" s="9"/>
      <c r="E332" s="21"/>
      <c r="F332" s="5"/>
      <c r="G332" s="6"/>
      <c r="H332" s="19"/>
      <c r="I332" s="14" t="str">
        <f t="shared" si="82"/>
        <v/>
      </c>
      <c r="J332" s="13" t="str">
        <f t="shared" si="83"/>
        <v/>
      </c>
      <c r="K332" s="13" t="str">
        <f t="shared" si="84"/>
        <v/>
      </c>
      <c r="L332" s="25" t="str">
        <f t="shared" si="85"/>
        <v/>
      </c>
      <c r="M332" s="13" t="str">
        <f t="shared" si="70"/>
        <v>"": ""</v>
      </c>
      <c r="N332" s="26" t="str">
        <f t="shared" si="77"/>
        <v>,</v>
      </c>
      <c r="O332" s="13" t="str">
        <f t="shared" si="78"/>
        <v/>
      </c>
      <c r="P332" s="13" t="str">
        <f t="shared" si="79"/>
        <v/>
      </c>
      <c r="Q332" s="13" t="str">
        <f t="shared" si="80"/>
        <v/>
      </c>
      <c r="R332" s="13" t="str">
        <f t="shared" si="81"/>
        <v>}</v>
      </c>
      <c r="S332" s="13" t="str">
        <f t="shared" si="76"/>
        <v/>
      </c>
    </row>
    <row r="333" spans="1:19" x14ac:dyDescent="0.55000000000000004">
      <c r="A333" s="9"/>
      <c r="B333" s="9"/>
      <c r="C333" s="9"/>
      <c r="D333" s="9"/>
      <c r="E333" s="21"/>
      <c r="F333" s="5"/>
      <c r="G333" s="6"/>
      <c r="H333" s="19"/>
      <c r="I333" s="14" t="str">
        <f t="shared" si="82"/>
        <v/>
      </c>
      <c r="J333" s="13" t="str">
        <f t="shared" si="83"/>
        <v/>
      </c>
      <c r="K333" s="13" t="str">
        <f t="shared" si="84"/>
        <v/>
      </c>
      <c r="L333" s="25" t="str">
        <f t="shared" si="85"/>
        <v/>
      </c>
      <c r="M333" s="13" t="str">
        <f t="shared" si="70"/>
        <v>"": ""</v>
      </c>
      <c r="N333" s="26" t="str">
        <f t="shared" si="77"/>
        <v>,</v>
      </c>
      <c r="O333" s="13" t="str">
        <f t="shared" si="78"/>
        <v/>
      </c>
      <c r="P333" s="13" t="str">
        <f t="shared" si="79"/>
        <v/>
      </c>
      <c r="Q333" s="13" t="str">
        <f t="shared" si="80"/>
        <v/>
      </c>
      <c r="R333" s="13" t="str">
        <f t="shared" si="81"/>
        <v>}</v>
      </c>
      <c r="S333" s="13" t="str">
        <f t="shared" si="76"/>
        <v/>
      </c>
    </row>
    <row r="334" spans="1:19" x14ac:dyDescent="0.55000000000000004">
      <c r="A334" s="9"/>
      <c r="B334" s="9"/>
      <c r="C334" s="9"/>
      <c r="D334" s="9"/>
      <c r="E334" s="21"/>
      <c r="F334" s="5"/>
      <c r="G334" s="6"/>
      <c r="H334" s="19"/>
      <c r="I334" s="14" t="str">
        <f t="shared" si="82"/>
        <v/>
      </c>
      <c r="J334" s="13" t="str">
        <f t="shared" si="83"/>
        <v/>
      </c>
      <c r="K334" s="13" t="str">
        <f t="shared" si="84"/>
        <v/>
      </c>
      <c r="L334" s="25" t="str">
        <f t="shared" si="85"/>
        <v/>
      </c>
      <c r="M334" s="13" t="str">
        <f t="shared" si="70"/>
        <v>"": ""</v>
      </c>
      <c r="N334" s="26" t="str">
        <f t="shared" si="77"/>
        <v>,</v>
      </c>
      <c r="O334" s="13" t="str">
        <f t="shared" si="78"/>
        <v/>
      </c>
      <c r="P334" s="13" t="str">
        <f t="shared" si="79"/>
        <v/>
      </c>
      <c r="Q334" s="13" t="str">
        <f t="shared" si="80"/>
        <v/>
      </c>
      <c r="R334" s="13" t="str">
        <f t="shared" si="81"/>
        <v>}</v>
      </c>
      <c r="S334" s="13" t="str">
        <f t="shared" si="76"/>
        <v/>
      </c>
    </row>
    <row r="335" spans="1:19" x14ac:dyDescent="0.55000000000000004">
      <c r="A335" s="9"/>
      <c r="B335" s="9"/>
      <c r="C335" s="9"/>
      <c r="D335" s="9"/>
      <c r="E335" s="21"/>
      <c r="F335" s="5"/>
      <c r="G335" s="6"/>
      <c r="H335" s="19"/>
      <c r="I335" s="14" t="str">
        <f t="shared" si="82"/>
        <v/>
      </c>
      <c r="J335" s="13" t="str">
        <f t="shared" si="83"/>
        <v/>
      </c>
      <c r="K335" s="13" t="str">
        <f t="shared" si="84"/>
        <v/>
      </c>
      <c r="L335" s="25" t="str">
        <f t="shared" si="85"/>
        <v/>
      </c>
      <c r="M335" s="13" t="str">
        <f t="shared" si="70"/>
        <v>"": ""</v>
      </c>
      <c r="N335" s="26" t="str">
        <f t="shared" si="77"/>
        <v>,</v>
      </c>
      <c r="O335" s="13" t="str">
        <f t="shared" si="78"/>
        <v/>
      </c>
      <c r="P335" s="13" t="str">
        <f t="shared" si="79"/>
        <v/>
      </c>
      <c r="Q335" s="13" t="str">
        <f t="shared" si="80"/>
        <v/>
      </c>
      <c r="R335" s="13" t="str">
        <f t="shared" si="81"/>
        <v>}</v>
      </c>
      <c r="S335" s="13" t="str">
        <f t="shared" si="76"/>
        <v/>
      </c>
    </row>
    <row r="336" spans="1:19" x14ac:dyDescent="0.55000000000000004">
      <c r="A336" s="9"/>
      <c r="B336" s="9"/>
      <c r="C336" s="9"/>
      <c r="D336" s="9"/>
      <c r="E336" s="21"/>
      <c r="F336" s="5"/>
      <c r="G336" s="6"/>
      <c r="H336" s="19"/>
      <c r="I336" s="14" t="str">
        <f t="shared" si="82"/>
        <v/>
      </c>
      <c r="J336" s="13" t="str">
        <f t="shared" si="83"/>
        <v/>
      </c>
      <c r="K336" s="13" t="str">
        <f t="shared" si="84"/>
        <v/>
      </c>
      <c r="L336" s="25" t="str">
        <f t="shared" si="85"/>
        <v/>
      </c>
      <c r="M336" s="13" t="str">
        <f t="shared" si="70"/>
        <v>"": ""</v>
      </c>
      <c r="N336" s="26" t="str">
        <f t="shared" si="77"/>
        <v>,</v>
      </c>
      <c r="O336" s="13" t="str">
        <f t="shared" si="78"/>
        <v/>
      </c>
      <c r="P336" s="13" t="str">
        <f t="shared" si="79"/>
        <v/>
      </c>
      <c r="Q336" s="13" t="str">
        <f t="shared" si="80"/>
        <v/>
      </c>
      <c r="R336" s="13" t="str">
        <f t="shared" si="81"/>
        <v>}</v>
      </c>
      <c r="S336" s="13" t="str">
        <f t="shared" si="76"/>
        <v/>
      </c>
    </row>
    <row r="337" spans="1:19" x14ac:dyDescent="0.55000000000000004">
      <c r="A337" s="9"/>
      <c r="B337" s="9"/>
      <c r="C337" s="9"/>
      <c r="D337" s="9"/>
      <c r="E337" s="21"/>
      <c r="F337" s="5"/>
      <c r="G337" s="6"/>
      <c r="H337" s="19"/>
      <c r="I337" s="14" t="str">
        <f t="shared" si="82"/>
        <v/>
      </c>
      <c r="J337" s="13" t="str">
        <f t="shared" si="83"/>
        <v/>
      </c>
      <c r="K337" s="13" t="str">
        <f t="shared" si="84"/>
        <v/>
      </c>
      <c r="L337" s="25" t="str">
        <f t="shared" si="85"/>
        <v/>
      </c>
      <c r="M337" s="13" t="str">
        <f t="shared" si="70"/>
        <v>"": ""</v>
      </c>
      <c r="N337" s="26" t="str">
        <f t="shared" si="77"/>
        <v>,</v>
      </c>
      <c r="O337" s="13" t="str">
        <f t="shared" si="78"/>
        <v/>
      </c>
      <c r="P337" s="13" t="str">
        <f t="shared" si="79"/>
        <v/>
      </c>
      <c r="Q337" s="13" t="str">
        <f t="shared" si="80"/>
        <v/>
      </c>
      <c r="R337" s="13" t="str">
        <f t="shared" si="81"/>
        <v>}</v>
      </c>
      <c r="S337" s="13" t="str">
        <f t="shared" si="76"/>
        <v/>
      </c>
    </row>
    <row r="338" spans="1:19" x14ac:dyDescent="0.55000000000000004">
      <c r="A338" s="9"/>
      <c r="B338" s="9"/>
      <c r="C338" s="9"/>
      <c r="D338" s="9"/>
      <c r="E338" s="21"/>
      <c r="F338" s="5"/>
      <c r="G338" s="6"/>
      <c r="H338" s="19"/>
      <c r="I338" s="14" t="str">
        <f t="shared" si="82"/>
        <v/>
      </c>
      <c r="J338" s="13" t="str">
        <f t="shared" si="83"/>
        <v/>
      </c>
      <c r="K338" s="13" t="str">
        <f t="shared" si="84"/>
        <v/>
      </c>
      <c r="L338" s="25" t="str">
        <f t="shared" si="85"/>
        <v/>
      </c>
      <c r="M338" s="13" t="str">
        <f t="shared" si="70"/>
        <v>"": ""</v>
      </c>
      <c r="N338" s="26" t="str">
        <f t="shared" si="77"/>
        <v>,</v>
      </c>
      <c r="O338" s="13" t="str">
        <f t="shared" si="78"/>
        <v/>
      </c>
      <c r="P338" s="13" t="str">
        <f t="shared" si="79"/>
        <v/>
      </c>
      <c r="Q338" s="13" t="str">
        <f t="shared" si="80"/>
        <v/>
      </c>
      <c r="R338" s="13" t="str">
        <f t="shared" si="81"/>
        <v>}</v>
      </c>
      <c r="S338" s="13" t="str">
        <f t="shared" si="76"/>
        <v/>
      </c>
    </row>
    <row r="339" spans="1:19" x14ac:dyDescent="0.55000000000000004">
      <c r="A339" s="9"/>
      <c r="B339" s="9"/>
      <c r="C339" s="9"/>
      <c r="D339" s="9"/>
      <c r="E339" s="21"/>
      <c r="F339" s="5"/>
      <c r="G339" s="6"/>
      <c r="H339" s="19"/>
      <c r="I339" s="14" t="str">
        <f t="shared" si="82"/>
        <v/>
      </c>
      <c r="J339" s="13" t="str">
        <f t="shared" si="83"/>
        <v/>
      </c>
      <c r="K339" s="13" t="str">
        <f t="shared" si="84"/>
        <v/>
      </c>
      <c r="L339" s="25" t="str">
        <f t="shared" si="85"/>
        <v/>
      </c>
      <c r="M339" s="13" t="str">
        <f t="shared" si="70"/>
        <v>"": ""</v>
      </c>
      <c r="N339" s="26" t="str">
        <f t="shared" si="77"/>
        <v>,</v>
      </c>
      <c r="O339" s="13" t="str">
        <f t="shared" si="78"/>
        <v/>
      </c>
      <c r="P339" s="13" t="str">
        <f t="shared" si="79"/>
        <v/>
      </c>
      <c r="Q339" s="13" t="str">
        <f t="shared" si="80"/>
        <v/>
      </c>
      <c r="R339" s="13" t="str">
        <f t="shared" si="81"/>
        <v>}</v>
      </c>
      <c r="S339" s="13" t="str">
        <f t="shared" si="76"/>
        <v/>
      </c>
    </row>
    <row r="340" spans="1:19" x14ac:dyDescent="0.55000000000000004">
      <c r="A340" s="9"/>
      <c r="B340" s="9"/>
      <c r="C340" s="9"/>
      <c r="D340" s="9"/>
      <c r="E340" s="21"/>
      <c r="F340" s="5"/>
      <c r="G340" s="6"/>
      <c r="H340" s="19"/>
      <c r="I340" s="14" t="str">
        <f t="shared" si="82"/>
        <v/>
      </c>
      <c r="J340" s="13" t="str">
        <f t="shared" si="83"/>
        <v/>
      </c>
      <c r="K340" s="13" t="str">
        <f t="shared" si="84"/>
        <v/>
      </c>
      <c r="L340" s="25" t="str">
        <f t="shared" si="85"/>
        <v/>
      </c>
      <c r="M340" s="13" t="str">
        <f t="shared" si="70"/>
        <v>"": ""</v>
      </c>
      <c r="N340" s="26" t="str">
        <f t="shared" si="77"/>
        <v>,</v>
      </c>
      <c r="O340" s="13" t="str">
        <f t="shared" si="78"/>
        <v/>
      </c>
      <c r="P340" s="13" t="str">
        <f t="shared" si="79"/>
        <v/>
      </c>
      <c r="Q340" s="13" t="str">
        <f t="shared" si="80"/>
        <v/>
      </c>
      <c r="R340" s="13" t="str">
        <f t="shared" si="81"/>
        <v>}</v>
      </c>
      <c r="S340" s="13" t="str">
        <f t="shared" si="76"/>
        <v/>
      </c>
    </row>
    <row r="341" spans="1:19" x14ac:dyDescent="0.55000000000000004">
      <c r="A341" s="9"/>
      <c r="B341" s="9"/>
      <c r="C341" s="9"/>
      <c r="D341" s="9"/>
      <c r="E341" s="21"/>
      <c r="F341" s="5"/>
      <c r="G341" s="6"/>
      <c r="H341" s="19"/>
      <c r="I341" s="14" t="str">
        <f t="shared" si="82"/>
        <v/>
      </c>
      <c r="J341" s="13" t="str">
        <f t="shared" si="83"/>
        <v/>
      </c>
      <c r="K341" s="13" t="str">
        <f t="shared" si="84"/>
        <v/>
      </c>
      <c r="L341" s="25" t="str">
        <f t="shared" si="85"/>
        <v/>
      </c>
      <c r="M341" s="13" t="str">
        <f t="shared" si="70"/>
        <v>"": ""</v>
      </c>
      <c r="N341" s="26" t="str">
        <f t="shared" si="77"/>
        <v>,</v>
      </c>
      <c r="O341" s="13" t="str">
        <f t="shared" si="78"/>
        <v/>
      </c>
      <c r="P341" s="13" t="str">
        <f t="shared" si="79"/>
        <v/>
      </c>
      <c r="Q341" s="13" t="str">
        <f t="shared" si="80"/>
        <v/>
      </c>
      <c r="R341" s="13" t="str">
        <f t="shared" si="81"/>
        <v>}</v>
      </c>
      <c r="S341" s="13" t="str">
        <f t="shared" si="76"/>
        <v/>
      </c>
    </row>
    <row r="342" spans="1:19" x14ac:dyDescent="0.55000000000000004">
      <c r="A342" s="9"/>
      <c r="B342" s="9"/>
      <c r="C342" s="9"/>
      <c r="D342" s="9"/>
      <c r="E342" s="21"/>
      <c r="F342" s="5"/>
      <c r="G342" s="6"/>
      <c r="H342" s="19"/>
      <c r="I342" s="14" t="str">
        <f t="shared" si="82"/>
        <v/>
      </c>
      <c r="J342" s="13" t="str">
        <f t="shared" si="83"/>
        <v/>
      </c>
      <c r="K342" s="13" t="str">
        <f t="shared" si="84"/>
        <v/>
      </c>
      <c r="L342" s="25" t="str">
        <f t="shared" si="85"/>
        <v/>
      </c>
      <c r="M342" s="13" t="str">
        <f t="shared" si="70"/>
        <v>"": ""</v>
      </c>
      <c r="N342" s="26" t="str">
        <f t="shared" si="77"/>
        <v>,</v>
      </c>
      <c r="O342" s="13" t="str">
        <f t="shared" si="78"/>
        <v/>
      </c>
      <c r="P342" s="13" t="str">
        <f t="shared" si="79"/>
        <v/>
      </c>
      <c r="Q342" s="13" t="str">
        <f t="shared" si="80"/>
        <v/>
      </c>
      <c r="R342" s="13" t="str">
        <f t="shared" si="81"/>
        <v>}</v>
      </c>
      <c r="S342" s="13" t="str">
        <f t="shared" si="76"/>
        <v/>
      </c>
    </row>
    <row r="343" spans="1:19" x14ac:dyDescent="0.55000000000000004">
      <c r="A343" s="9"/>
      <c r="B343" s="9"/>
      <c r="C343" s="9"/>
      <c r="D343" s="9"/>
      <c r="E343" s="21"/>
      <c r="F343" s="5"/>
      <c r="G343" s="6"/>
      <c r="H343" s="19"/>
      <c r="I343" s="14" t="str">
        <f t="shared" si="82"/>
        <v/>
      </c>
      <c r="J343" s="13" t="str">
        <f t="shared" si="83"/>
        <v/>
      </c>
      <c r="K343" s="13" t="str">
        <f t="shared" si="84"/>
        <v/>
      </c>
      <c r="L343" s="25" t="str">
        <f t="shared" si="85"/>
        <v/>
      </c>
      <c r="M343" s="13" t="str">
        <f t="shared" si="70"/>
        <v>"": ""</v>
      </c>
      <c r="N343" s="26" t="str">
        <f t="shared" si="77"/>
        <v>,</v>
      </c>
      <c r="O343" s="13" t="str">
        <f t="shared" si="78"/>
        <v/>
      </c>
      <c r="P343" s="13" t="str">
        <f t="shared" si="79"/>
        <v/>
      </c>
      <c r="Q343" s="13" t="str">
        <f t="shared" si="80"/>
        <v/>
      </c>
      <c r="R343" s="13" t="str">
        <f t="shared" si="81"/>
        <v>}</v>
      </c>
      <c r="S343" s="13" t="str">
        <f t="shared" si="76"/>
        <v/>
      </c>
    </row>
    <row r="344" spans="1:19" x14ac:dyDescent="0.55000000000000004">
      <c r="A344" s="9"/>
      <c r="B344" s="9"/>
      <c r="C344" s="9"/>
      <c r="D344" s="9"/>
      <c r="E344" s="21"/>
      <c r="F344" s="5"/>
      <c r="G344" s="6"/>
      <c r="H344" s="19"/>
      <c r="I344" s="14" t="str">
        <f t="shared" si="82"/>
        <v/>
      </c>
      <c r="J344" s="13" t="str">
        <f t="shared" si="83"/>
        <v/>
      </c>
      <c r="K344" s="13" t="str">
        <f t="shared" si="84"/>
        <v/>
      </c>
      <c r="L344" s="25" t="str">
        <f t="shared" si="85"/>
        <v/>
      </c>
      <c r="M344" s="13" t="str">
        <f t="shared" ref="M344:M407" si="86">""""&amp;D344&amp;""": """&amp;SUBSTITUTE(G344,"""","'")&amp;""""</f>
        <v>"": ""</v>
      </c>
      <c r="N344" s="26" t="str">
        <f t="shared" si="77"/>
        <v>,</v>
      </c>
      <c r="O344" s="13" t="str">
        <f t="shared" si="78"/>
        <v/>
      </c>
      <c r="P344" s="13" t="str">
        <f t="shared" si="79"/>
        <v/>
      </c>
      <c r="Q344" s="13" t="str">
        <f t="shared" si="80"/>
        <v/>
      </c>
      <c r="R344" s="13" t="str">
        <f t="shared" si="81"/>
        <v>}</v>
      </c>
      <c r="S344" s="13" t="str">
        <f t="shared" ref="S344:S407" si="87">IF(A344="","",I344&amp;J344&amp;K344&amp;L344&amp;M344&amp;N344&amp;O344&amp;P344&amp;Q344&amp;R344)</f>
        <v/>
      </c>
    </row>
    <row r="345" spans="1:19" x14ac:dyDescent="0.55000000000000004">
      <c r="A345" s="9"/>
      <c r="B345" s="9"/>
      <c r="C345" s="9"/>
      <c r="D345" s="9"/>
      <c r="E345" s="21"/>
      <c r="F345" s="5"/>
      <c r="G345" s="6"/>
      <c r="H345" s="19"/>
      <c r="I345" s="14" t="str">
        <f t="shared" si="82"/>
        <v/>
      </c>
      <c r="J345" s="13" t="str">
        <f t="shared" si="83"/>
        <v/>
      </c>
      <c r="K345" s="13" t="str">
        <f t="shared" si="84"/>
        <v/>
      </c>
      <c r="L345" s="25" t="str">
        <f t="shared" si="85"/>
        <v/>
      </c>
      <c r="M345" s="13" t="str">
        <f t="shared" si="86"/>
        <v>"": ""</v>
      </c>
      <c r="N345" s="26" t="str">
        <f t="shared" si="77"/>
        <v>,</v>
      </c>
      <c r="O345" s="13" t="str">
        <f t="shared" si="78"/>
        <v/>
      </c>
      <c r="P345" s="13" t="str">
        <f t="shared" si="79"/>
        <v/>
      </c>
      <c r="Q345" s="13" t="str">
        <f t="shared" si="80"/>
        <v/>
      </c>
      <c r="R345" s="13" t="str">
        <f t="shared" si="81"/>
        <v>}</v>
      </c>
      <c r="S345" s="13" t="str">
        <f t="shared" si="87"/>
        <v/>
      </c>
    </row>
    <row r="346" spans="1:19" x14ac:dyDescent="0.55000000000000004">
      <c r="A346" s="9"/>
      <c r="B346" s="9"/>
      <c r="C346" s="9"/>
      <c r="D346" s="9"/>
      <c r="E346" s="21"/>
      <c r="F346" s="5"/>
      <c r="G346" s="6"/>
      <c r="H346" s="19"/>
      <c r="I346" s="14" t="str">
        <f t="shared" si="82"/>
        <v/>
      </c>
      <c r="J346" s="13" t="str">
        <f t="shared" si="83"/>
        <v/>
      </c>
      <c r="K346" s="13" t="str">
        <f t="shared" si="84"/>
        <v/>
      </c>
      <c r="L346" s="25" t="str">
        <f t="shared" si="85"/>
        <v/>
      </c>
      <c r="M346" s="13" t="str">
        <f t="shared" si="86"/>
        <v>"": ""</v>
      </c>
      <c r="N346" s="26" t="str">
        <f t="shared" si="77"/>
        <v>,</v>
      </c>
      <c r="O346" s="13" t="str">
        <f t="shared" si="78"/>
        <v/>
      </c>
      <c r="P346" s="13" t="str">
        <f t="shared" si="79"/>
        <v/>
      </c>
      <c r="Q346" s="13" t="str">
        <f t="shared" si="80"/>
        <v/>
      </c>
      <c r="R346" s="13" t="str">
        <f t="shared" si="81"/>
        <v>}</v>
      </c>
      <c r="S346" s="13" t="str">
        <f t="shared" si="87"/>
        <v/>
      </c>
    </row>
    <row r="347" spans="1:19" x14ac:dyDescent="0.55000000000000004">
      <c r="A347" s="9"/>
      <c r="B347" s="9"/>
      <c r="C347" s="9"/>
      <c r="D347" s="9"/>
      <c r="E347" s="21"/>
      <c r="F347" s="5"/>
      <c r="G347" s="6"/>
      <c r="H347" s="19"/>
      <c r="I347" s="14" t="str">
        <f t="shared" si="82"/>
        <v/>
      </c>
      <c r="J347" s="13" t="str">
        <f t="shared" si="83"/>
        <v/>
      </c>
      <c r="K347" s="13" t="str">
        <f t="shared" si="84"/>
        <v/>
      </c>
      <c r="L347" s="25" t="str">
        <f t="shared" si="85"/>
        <v/>
      </c>
      <c r="M347" s="13" t="str">
        <f t="shared" si="86"/>
        <v>"": ""</v>
      </c>
      <c r="N347" s="26" t="str">
        <f t="shared" si="77"/>
        <v>,</v>
      </c>
      <c r="O347" s="13" t="str">
        <f t="shared" si="78"/>
        <v/>
      </c>
      <c r="P347" s="13" t="str">
        <f t="shared" si="79"/>
        <v/>
      </c>
      <c r="Q347" s="13" t="str">
        <f t="shared" si="80"/>
        <v/>
      </c>
      <c r="R347" s="13" t="str">
        <f t="shared" si="81"/>
        <v>}</v>
      </c>
      <c r="S347" s="13" t="str">
        <f t="shared" si="87"/>
        <v/>
      </c>
    </row>
    <row r="348" spans="1:19" x14ac:dyDescent="0.55000000000000004">
      <c r="A348" s="9"/>
      <c r="B348" s="9"/>
      <c r="C348" s="9"/>
      <c r="D348" s="9"/>
      <c r="E348" s="21"/>
      <c r="F348" s="5"/>
      <c r="G348" s="6"/>
      <c r="H348" s="19"/>
      <c r="I348" s="14" t="str">
        <f t="shared" si="82"/>
        <v/>
      </c>
      <c r="J348" s="13" t="str">
        <f t="shared" si="83"/>
        <v/>
      </c>
      <c r="K348" s="13" t="str">
        <f t="shared" si="84"/>
        <v/>
      </c>
      <c r="L348" s="25" t="str">
        <f t="shared" si="85"/>
        <v/>
      </c>
      <c r="M348" s="13" t="str">
        <f t="shared" si="86"/>
        <v>"": ""</v>
      </c>
      <c r="N348" s="26" t="str">
        <f t="shared" si="77"/>
        <v>,</v>
      </c>
      <c r="O348" s="13" t="str">
        <f t="shared" si="78"/>
        <v/>
      </c>
      <c r="P348" s="13" t="str">
        <f t="shared" si="79"/>
        <v/>
      </c>
      <c r="Q348" s="13" t="str">
        <f t="shared" si="80"/>
        <v/>
      </c>
      <c r="R348" s="13" t="str">
        <f t="shared" si="81"/>
        <v>}</v>
      </c>
      <c r="S348" s="13" t="str">
        <f t="shared" si="87"/>
        <v/>
      </c>
    </row>
    <row r="349" spans="1:19" x14ac:dyDescent="0.55000000000000004">
      <c r="A349" s="9"/>
      <c r="B349" s="9"/>
      <c r="C349" s="9"/>
      <c r="D349" s="9"/>
      <c r="E349" s="21"/>
      <c r="F349" s="5"/>
      <c r="G349" s="6"/>
      <c r="H349" s="19"/>
      <c r="I349" s="14" t="str">
        <f t="shared" si="82"/>
        <v/>
      </c>
      <c r="J349" s="13" t="str">
        <f t="shared" si="83"/>
        <v/>
      </c>
      <c r="K349" s="13" t="str">
        <f t="shared" si="84"/>
        <v/>
      </c>
      <c r="L349" s="25" t="str">
        <f t="shared" si="85"/>
        <v/>
      </c>
      <c r="M349" s="13" t="str">
        <f t="shared" si="86"/>
        <v>"": ""</v>
      </c>
      <c r="N349" s="26" t="str">
        <f t="shared" si="77"/>
        <v>,</v>
      </c>
      <c r="O349" s="13" t="str">
        <f t="shared" si="78"/>
        <v/>
      </c>
      <c r="P349" s="13" t="str">
        <f t="shared" si="79"/>
        <v/>
      </c>
      <c r="Q349" s="13" t="str">
        <f t="shared" si="80"/>
        <v/>
      </c>
      <c r="R349" s="13" t="str">
        <f t="shared" si="81"/>
        <v>}</v>
      </c>
      <c r="S349" s="13" t="str">
        <f t="shared" si="87"/>
        <v/>
      </c>
    </row>
    <row r="350" spans="1:19" x14ac:dyDescent="0.55000000000000004">
      <c r="A350" s="9"/>
      <c r="B350" s="9"/>
      <c r="C350" s="9"/>
      <c r="D350" s="9"/>
      <c r="E350" s="21"/>
      <c r="F350" s="5"/>
      <c r="G350" s="6"/>
      <c r="H350" s="19"/>
      <c r="I350" s="14" t="str">
        <f t="shared" si="82"/>
        <v/>
      </c>
      <c r="J350" s="13" t="str">
        <f t="shared" si="83"/>
        <v/>
      </c>
      <c r="K350" s="13" t="str">
        <f t="shared" si="84"/>
        <v/>
      </c>
      <c r="L350" s="25" t="str">
        <f t="shared" si="85"/>
        <v/>
      </c>
      <c r="M350" s="13" t="str">
        <f t="shared" si="86"/>
        <v>"": ""</v>
      </c>
      <c r="N350" s="26" t="str">
        <f t="shared" si="77"/>
        <v>,</v>
      </c>
      <c r="O350" s="13" t="str">
        <f t="shared" si="78"/>
        <v/>
      </c>
      <c r="P350" s="13" t="str">
        <f t="shared" si="79"/>
        <v/>
      </c>
      <c r="Q350" s="13" t="str">
        <f t="shared" si="80"/>
        <v/>
      </c>
      <c r="R350" s="13" t="str">
        <f t="shared" si="81"/>
        <v>}</v>
      </c>
      <c r="S350" s="13" t="str">
        <f t="shared" si="87"/>
        <v/>
      </c>
    </row>
    <row r="351" spans="1:19" x14ac:dyDescent="0.55000000000000004">
      <c r="A351" s="9"/>
      <c r="B351" s="9"/>
      <c r="C351" s="9"/>
      <c r="D351" s="9"/>
      <c r="E351" s="21"/>
      <c r="F351" s="5"/>
      <c r="G351" s="6"/>
      <c r="H351" s="19"/>
      <c r="I351" s="14" t="str">
        <f t="shared" si="82"/>
        <v/>
      </c>
      <c r="J351" s="13" t="str">
        <f t="shared" si="83"/>
        <v/>
      </c>
      <c r="K351" s="13" t="str">
        <f t="shared" si="84"/>
        <v/>
      </c>
      <c r="L351" s="25" t="str">
        <f t="shared" si="85"/>
        <v/>
      </c>
      <c r="M351" s="13" t="str">
        <f t="shared" si="86"/>
        <v>"": ""</v>
      </c>
      <c r="N351" s="26" t="str">
        <f t="shared" si="77"/>
        <v>,</v>
      </c>
      <c r="O351" s="13" t="str">
        <f t="shared" si="78"/>
        <v/>
      </c>
      <c r="P351" s="13" t="str">
        <f t="shared" si="79"/>
        <v/>
      </c>
      <c r="Q351" s="13" t="str">
        <f t="shared" si="80"/>
        <v/>
      </c>
      <c r="R351" s="13" t="str">
        <f t="shared" si="81"/>
        <v>}</v>
      </c>
      <c r="S351" s="13" t="str">
        <f t="shared" si="87"/>
        <v/>
      </c>
    </row>
    <row r="352" spans="1:19" x14ac:dyDescent="0.55000000000000004">
      <c r="A352" s="9"/>
      <c r="B352" s="9"/>
      <c r="C352" s="9"/>
      <c r="D352" s="9"/>
      <c r="E352" s="21"/>
      <c r="F352" s="5"/>
      <c r="G352" s="6"/>
      <c r="H352" s="19"/>
      <c r="I352" s="14" t="str">
        <f t="shared" si="82"/>
        <v/>
      </c>
      <c r="J352" s="13" t="str">
        <f t="shared" si="83"/>
        <v/>
      </c>
      <c r="K352" s="13" t="str">
        <f t="shared" si="84"/>
        <v/>
      </c>
      <c r="L352" s="25" t="str">
        <f t="shared" si="85"/>
        <v/>
      </c>
      <c r="M352" s="13" t="str">
        <f t="shared" si="86"/>
        <v>"": ""</v>
      </c>
      <c r="N352" s="26" t="str">
        <f t="shared" si="77"/>
        <v>,</v>
      </c>
      <c r="O352" s="13" t="str">
        <f t="shared" si="78"/>
        <v/>
      </c>
      <c r="P352" s="13" t="str">
        <f t="shared" si="79"/>
        <v/>
      </c>
      <c r="Q352" s="13" t="str">
        <f t="shared" si="80"/>
        <v/>
      </c>
      <c r="R352" s="13" t="str">
        <f t="shared" si="81"/>
        <v>}</v>
      </c>
      <c r="S352" s="13" t="str">
        <f t="shared" si="87"/>
        <v/>
      </c>
    </row>
    <row r="353" spans="1:19" x14ac:dyDescent="0.55000000000000004">
      <c r="A353" s="9"/>
      <c r="B353" s="9"/>
      <c r="C353" s="9"/>
      <c r="D353" s="9"/>
      <c r="E353" s="21"/>
      <c r="F353" s="5"/>
      <c r="G353" s="6"/>
      <c r="H353" s="19"/>
      <c r="I353" s="14" t="str">
        <f t="shared" si="82"/>
        <v/>
      </c>
      <c r="J353" s="13" t="str">
        <f t="shared" si="83"/>
        <v/>
      </c>
      <c r="K353" s="13" t="str">
        <f t="shared" si="84"/>
        <v/>
      </c>
      <c r="L353" s="25" t="str">
        <f t="shared" si="85"/>
        <v/>
      </c>
      <c r="M353" s="13" t="str">
        <f t="shared" si="86"/>
        <v>"": ""</v>
      </c>
      <c r="N353" s="26" t="str">
        <f t="shared" si="77"/>
        <v>,</v>
      </c>
      <c r="O353" s="13" t="str">
        <f t="shared" si="78"/>
        <v/>
      </c>
      <c r="P353" s="13" t="str">
        <f t="shared" si="79"/>
        <v/>
      </c>
      <c r="Q353" s="13" t="str">
        <f t="shared" si="80"/>
        <v/>
      </c>
      <c r="R353" s="13" t="str">
        <f t="shared" si="81"/>
        <v>}</v>
      </c>
      <c r="S353" s="13" t="str">
        <f t="shared" si="87"/>
        <v/>
      </c>
    </row>
    <row r="354" spans="1:19" x14ac:dyDescent="0.55000000000000004">
      <c r="A354" s="9"/>
      <c r="B354" s="9"/>
      <c r="C354" s="9"/>
      <c r="D354" s="9"/>
      <c r="E354" s="21"/>
      <c r="F354" s="5"/>
      <c r="G354" s="6"/>
      <c r="H354" s="19"/>
      <c r="I354" s="14" t="str">
        <f t="shared" si="82"/>
        <v/>
      </c>
      <c r="J354" s="13" t="str">
        <f t="shared" si="83"/>
        <v/>
      </c>
      <c r="K354" s="13" t="str">
        <f t="shared" si="84"/>
        <v/>
      </c>
      <c r="L354" s="25" t="str">
        <f t="shared" si="85"/>
        <v/>
      </c>
      <c r="M354" s="13" t="str">
        <f t="shared" si="86"/>
        <v>"": ""</v>
      </c>
      <c r="N354" s="26" t="str">
        <f t="shared" si="77"/>
        <v>,</v>
      </c>
      <c r="O354" s="13" t="str">
        <f t="shared" si="78"/>
        <v/>
      </c>
      <c r="P354" s="13" t="str">
        <f t="shared" si="79"/>
        <v/>
      </c>
      <c r="Q354" s="13" t="str">
        <f t="shared" si="80"/>
        <v/>
      </c>
      <c r="R354" s="13" t="str">
        <f t="shared" si="81"/>
        <v>}</v>
      </c>
      <c r="S354" s="13" t="str">
        <f t="shared" si="87"/>
        <v/>
      </c>
    </row>
    <row r="355" spans="1:19" x14ac:dyDescent="0.55000000000000004">
      <c r="A355" s="9"/>
      <c r="B355" s="9"/>
      <c r="C355" s="9"/>
      <c r="D355" s="9"/>
      <c r="E355" s="21"/>
      <c r="F355" s="5"/>
      <c r="G355" s="6"/>
      <c r="H355" s="19"/>
      <c r="I355" s="14" t="str">
        <f t="shared" si="82"/>
        <v/>
      </c>
      <c r="J355" s="13" t="str">
        <f t="shared" si="83"/>
        <v/>
      </c>
      <c r="K355" s="13" t="str">
        <f t="shared" si="84"/>
        <v/>
      </c>
      <c r="L355" s="25" t="str">
        <f t="shared" si="85"/>
        <v/>
      </c>
      <c r="M355" s="13" t="str">
        <f t="shared" si="86"/>
        <v>"": ""</v>
      </c>
      <c r="N355" s="26" t="str">
        <f t="shared" si="77"/>
        <v>,</v>
      </c>
      <c r="O355" s="13" t="str">
        <f t="shared" si="78"/>
        <v/>
      </c>
      <c r="P355" s="13" t="str">
        <f t="shared" si="79"/>
        <v/>
      </c>
      <c r="Q355" s="13" t="str">
        <f t="shared" si="80"/>
        <v/>
      </c>
      <c r="R355" s="13" t="str">
        <f t="shared" si="81"/>
        <v>}</v>
      </c>
      <c r="S355" s="13" t="str">
        <f t="shared" si="87"/>
        <v/>
      </c>
    </row>
    <row r="356" spans="1:19" x14ac:dyDescent="0.55000000000000004">
      <c r="A356" s="9"/>
      <c r="B356" s="9"/>
      <c r="C356" s="9"/>
      <c r="D356" s="9"/>
      <c r="E356" s="21"/>
      <c r="F356" s="5"/>
      <c r="G356" s="6"/>
      <c r="H356" s="19"/>
      <c r="I356" s="14" t="str">
        <f t="shared" si="82"/>
        <v/>
      </c>
      <c r="J356" s="13" t="str">
        <f t="shared" si="83"/>
        <v/>
      </c>
      <c r="K356" s="13" t="str">
        <f t="shared" si="84"/>
        <v/>
      </c>
      <c r="L356" s="25" t="str">
        <f t="shared" si="85"/>
        <v/>
      </c>
      <c r="M356" s="13" t="str">
        <f t="shared" si="86"/>
        <v>"": ""</v>
      </c>
      <c r="N356" s="26" t="str">
        <f t="shared" si="77"/>
        <v>,</v>
      </c>
      <c r="O356" s="13" t="str">
        <f t="shared" si="78"/>
        <v/>
      </c>
      <c r="P356" s="13" t="str">
        <f t="shared" si="79"/>
        <v/>
      </c>
      <c r="Q356" s="13" t="str">
        <f t="shared" si="80"/>
        <v/>
      </c>
      <c r="R356" s="13" t="str">
        <f t="shared" si="81"/>
        <v>}</v>
      </c>
      <c r="S356" s="13" t="str">
        <f t="shared" si="87"/>
        <v/>
      </c>
    </row>
    <row r="357" spans="1:19" x14ac:dyDescent="0.55000000000000004">
      <c r="A357" s="9"/>
      <c r="B357" s="9"/>
      <c r="C357" s="9"/>
      <c r="D357" s="9"/>
      <c r="E357" s="21"/>
      <c r="F357" s="5"/>
      <c r="G357" s="6"/>
      <c r="H357" s="19"/>
      <c r="I357" s="14" t="str">
        <f t="shared" si="82"/>
        <v/>
      </c>
      <c r="J357" s="13" t="str">
        <f t="shared" si="83"/>
        <v/>
      </c>
      <c r="K357" s="13" t="str">
        <f t="shared" si="84"/>
        <v/>
      </c>
      <c r="L357" s="25" t="str">
        <f t="shared" si="85"/>
        <v/>
      </c>
      <c r="M357" s="13" t="str">
        <f t="shared" si="86"/>
        <v>"": ""</v>
      </c>
      <c r="N357" s="26" t="str">
        <f t="shared" si="77"/>
        <v>,</v>
      </c>
      <c r="O357" s="13" t="str">
        <f t="shared" si="78"/>
        <v/>
      </c>
      <c r="P357" s="13" t="str">
        <f t="shared" si="79"/>
        <v/>
      </c>
      <c r="Q357" s="13" t="str">
        <f t="shared" si="80"/>
        <v/>
      </c>
      <c r="R357" s="13" t="str">
        <f t="shared" si="81"/>
        <v>}</v>
      </c>
      <c r="S357" s="13" t="str">
        <f t="shared" si="87"/>
        <v/>
      </c>
    </row>
    <row r="358" spans="1:19" x14ac:dyDescent="0.55000000000000004">
      <c r="A358" s="9"/>
      <c r="B358" s="9"/>
      <c r="C358" s="9"/>
      <c r="D358" s="9"/>
      <c r="E358" s="21"/>
      <c r="F358" s="5"/>
      <c r="G358" s="6"/>
      <c r="H358" s="19"/>
      <c r="I358" s="14" t="str">
        <f t="shared" si="82"/>
        <v/>
      </c>
      <c r="J358" s="13" t="str">
        <f t="shared" si="83"/>
        <v/>
      </c>
      <c r="K358" s="13" t="str">
        <f t="shared" si="84"/>
        <v/>
      </c>
      <c r="L358" s="25" t="str">
        <f t="shared" si="85"/>
        <v/>
      </c>
      <c r="M358" s="13" t="str">
        <f t="shared" si="86"/>
        <v>"": ""</v>
      </c>
      <c r="N358" s="26" t="str">
        <f t="shared" si="77"/>
        <v>,</v>
      </c>
      <c r="O358" s="13" t="str">
        <f t="shared" si="78"/>
        <v/>
      </c>
      <c r="P358" s="13" t="str">
        <f t="shared" si="79"/>
        <v/>
      </c>
      <c r="Q358" s="13" t="str">
        <f t="shared" si="80"/>
        <v/>
      </c>
      <c r="R358" s="13" t="str">
        <f t="shared" si="81"/>
        <v>}</v>
      </c>
      <c r="S358" s="13" t="str">
        <f t="shared" si="87"/>
        <v/>
      </c>
    </row>
    <row r="359" spans="1:19" x14ac:dyDescent="0.55000000000000004">
      <c r="A359" s="9"/>
      <c r="B359" s="9"/>
      <c r="C359" s="9"/>
      <c r="D359" s="9"/>
      <c r="E359" s="21"/>
      <c r="F359" s="5"/>
      <c r="G359" s="6"/>
      <c r="H359" s="19"/>
      <c r="I359" s="14" t="str">
        <f t="shared" si="82"/>
        <v/>
      </c>
      <c r="J359" s="13" t="str">
        <f t="shared" si="83"/>
        <v/>
      </c>
      <c r="K359" s="13" t="str">
        <f t="shared" si="84"/>
        <v/>
      </c>
      <c r="L359" s="25" t="str">
        <f t="shared" si="85"/>
        <v/>
      </c>
      <c r="M359" s="13" t="str">
        <f t="shared" si="86"/>
        <v>"": ""</v>
      </c>
      <c r="N359" s="26" t="str">
        <f t="shared" si="77"/>
        <v>,</v>
      </c>
      <c r="O359" s="13" t="str">
        <f t="shared" si="78"/>
        <v/>
      </c>
      <c r="P359" s="13" t="str">
        <f t="shared" si="79"/>
        <v/>
      </c>
      <c r="Q359" s="13" t="str">
        <f t="shared" si="80"/>
        <v/>
      </c>
      <c r="R359" s="13" t="str">
        <f t="shared" si="81"/>
        <v>}</v>
      </c>
      <c r="S359" s="13" t="str">
        <f t="shared" si="87"/>
        <v/>
      </c>
    </row>
    <row r="360" spans="1:19" x14ac:dyDescent="0.55000000000000004">
      <c r="A360" s="9"/>
      <c r="B360" s="9"/>
      <c r="C360" s="9"/>
      <c r="D360" s="9"/>
      <c r="E360" s="21"/>
      <c r="F360" s="5"/>
      <c r="G360" s="6"/>
      <c r="H360" s="19"/>
      <c r="I360" s="14" t="str">
        <f t="shared" si="82"/>
        <v/>
      </c>
      <c r="J360" s="13" t="str">
        <f t="shared" si="83"/>
        <v/>
      </c>
      <c r="K360" s="13" t="str">
        <f t="shared" si="84"/>
        <v/>
      </c>
      <c r="L360" s="25" t="str">
        <f t="shared" si="85"/>
        <v/>
      </c>
      <c r="M360" s="13" t="str">
        <f t="shared" si="86"/>
        <v>"": ""</v>
      </c>
      <c r="N360" s="26" t="str">
        <f t="shared" si="77"/>
        <v>,</v>
      </c>
      <c r="O360" s="13" t="str">
        <f t="shared" si="78"/>
        <v/>
      </c>
      <c r="P360" s="13" t="str">
        <f t="shared" si="79"/>
        <v/>
      </c>
      <c r="Q360" s="13" t="str">
        <f t="shared" si="80"/>
        <v/>
      </c>
      <c r="R360" s="13" t="str">
        <f t="shared" si="81"/>
        <v>}</v>
      </c>
      <c r="S360" s="13" t="str">
        <f t="shared" si="87"/>
        <v/>
      </c>
    </row>
    <row r="361" spans="1:19" x14ac:dyDescent="0.55000000000000004">
      <c r="A361" s="9"/>
      <c r="B361" s="9"/>
      <c r="C361" s="9"/>
      <c r="D361" s="9"/>
      <c r="E361" s="21"/>
      <c r="F361" s="5"/>
      <c r="G361" s="6"/>
      <c r="H361" s="19"/>
      <c r="I361" s="14" t="str">
        <f t="shared" si="82"/>
        <v/>
      </c>
      <c r="J361" s="13" t="str">
        <f t="shared" si="83"/>
        <v/>
      </c>
      <c r="K361" s="13" t="str">
        <f t="shared" si="84"/>
        <v/>
      </c>
      <c r="L361" s="25" t="str">
        <f t="shared" si="85"/>
        <v/>
      </c>
      <c r="M361" s="13" t="str">
        <f t="shared" si="86"/>
        <v>"": ""</v>
      </c>
      <c r="N361" s="26" t="str">
        <f t="shared" si="77"/>
        <v>,</v>
      </c>
      <c r="O361" s="13" t="str">
        <f t="shared" si="78"/>
        <v/>
      </c>
      <c r="P361" s="13" t="str">
        <f t="shared" si="79"/>
        <v/>
      </c>
      <c r="Q361" s="13" t="str">
        <f t="shared" si="80"/>
        <v/>
      </c>
      <c r="R361" s="13" t="str">
        <f t="shared" si="81"/>
        <v>}</v>
      </c>
      <c r="S361" s="13" t="str">
        <f t="shared" si="87"/>
        <v/>
      </c>
    </row>
    <row r="362" spans="1:19" x14ac:dyDescent="0.55000000000000004">
      <c r="A362" s="9"/>
      <c r="B362" s="9"/>
      <c r="C362" s="9"/>
      <c r="D362" s="9"/>
      <c r="E362" s="21"/>
      <c r="F362" s="5"/>
      <c r="G362" s="6"/>
      <c r="H362" s="19"/>
      <c r="I362" s="14" t="str">
        <f t="shared" si="82"/>
        <v/>
      </c>
      <c r="J362" s="13" t="str">
        <f t="shared" si="83"/>
        <v/>
      </c>
      <c r="K362" s="13" t="str">
        <f t="shared" si="84"/>
        <v/>
      </c>
      <c r="L362" s="25" t="str">
        <f t="shared" si="85"/>
        <v/>
      </c>
      <c r="M362" s="13" t="str">
        <f t="shared" si="86"/>
        <v>"": ""</v>
      </c>
      <c r="N362" s="26" t="str">
        <f t="shared" si="77"/>
        <v>,</v>
      </c>
      <c r="O362" s="13" t="str">
        <f t="shared" si="78"/>
        <v/>
      </c>
      <c r="P362" s="13" t="str">
        <f t="shared" si="79"/>
        <v/>
      </c>
      <c r="Q362" s="13" t="str">
        <f t="shared" si="80"/>
        <v/>
      </c>
      <c r="R362" s="13" t="str">
        <f t="shared" si="81"/>
        <v>}</v>
      </c>
      <c r="S362" s="13" t="str">
        <f t="shared" si="87"/>
        <v/>
      </c>
    </row>
    <row r="363" spans="1:19" x14ac:dyDescent="0.55000000000000004">
      <c r="A363" s="9"/>
      <c r="B363" s="9"/>
      <c r="C363" s="9"/>
      <c r="D363" s="9"/>
      <c r="E363" s="21"/>
      <c r="F363" s="5"/>
      <c r="G363" s="6"/>
      <c r="H363" s="19"/>
      <c r="I363" s="14" t="str">
        <f t="shared" si="82"/>
        <v/>
      </c>
      <c r="J363" s="13" t="str">
        <f t="shared" si="83"/>
        <v/>
      </c>
      <c r="K363" s="13" t="str">
        <f t="shared" si="84"/>
        <v/>
      </c>
      <c r="L363" s="25" t="str">
        <f t="shared" si="85"/>
        <v/>
      </c>
      <c r="M363" s="13" t="str">
        <f t="shared" si="86"/>
        <v>"": ""</v>
      </c>
      <c r="N363" s="26" t="str">
        <f t="shared" si="77"/>
        <v>,</v>
      </c>
      <c r="O363" s="13" t="str">
        <f t="shared" si="78"/>
        <v/>
      </c>
      <c r="P363" s="13" t="str">
        <f t="shared" si="79"/>
        <v/>
      </c>
      <c r="Q363" s="13" t="str">
        <f t="shared" si="80"/>
        <v/>
      </c>
      <c r="R363" s="13" t="str">
        <f t="shared" si="81"/>
        <v>}</v>
      </c>
      <c r="S363" s="13" t="str">
        <f t="shared" si="87"/>
        <v/>
      </c>
    </row>
    <row r="364" spans="1:19" x14ac:dyDescent="0.55000000000000004">
      <c r="A364" s="9"/>
      <c r="B364" s="9"/>
      <c r="C364" s="9"/>
      <c r="D364" s="9"/>
      <c r="E364" s="21"/>
      <c r="F364" s="5"/>
      <c r="G364" s="6"/>
      <c r="H364" s="19"/>
      <c r="I364" s="14" t="str">
        <f t="shared" si="82"/>
        <v/>
      </c>
      <c r="J364" s="13" t="str">
        <f t="shared" si="83"/>
        <v/>
      </c>
      <c r="K364" s="13" t="str">
        <f t="shared" si="84"/>
        <v/>
      </c>
      <c r="L364" s="25" t="str">
        <f t="shared" si="85"/>
        <v/>
      </c>
      <c r="M364" s="13" t="str">
        <f t="shared" si="86"/>
        <v>"": ""</v>
      </c>
      <c r="N364" s="26" t="str">
        <f t="shared" si="77"/>
        <v>,</v>
      </c>
      <c r="O364" s="13" t="str">
        <f t="shared" si="78"/>
        <v/>
      </c>
      <c r="P364" s="13" t="str">
        <f t="shared" si="79"/>
        <v/>
      </c>
      <c r="Q364" s="13" t="str">
        <f t="shared" si="80"/>
        <v/>
      </c>
      <c r="R364" s="13" t="str">
        <f t="shared" si="81"/>
        <v>}</v>
      </c>
      <c r="S364" s="13" t="str">
        <f t="shared" si="87"/>
        <v/>
      </c>
    </row>
    <row r="365" spans="1:19" x14ac:dyDescent="0.55000000000000004">
      <c r="A365" s="9"/>
      <c r="B365" s="9"/>
      <c r="C365" s="9"/>
      <c r="D365" s="9"/>
      <c r="E365" s="21"/>
      <c r="F365" s="5"/>
      <c r="G365" s="6"/>
      <c r="H365" s="19"/>
      <c r="I365" s="14" t="str">
        <f t="shared" si="82"/>
        <v/>
      </c>
      <c r="J365" s="13" t="str">
        <f t="shared" si="83"/>
        <v/>
      </c>
      <c r="K365" s="13" t="str">
        <f t="shared" si="84"/>
        <v/>
      </c>
      <c r="L365" s="25" t="str">
        <f t="shared" si="85"/>
        <v/>
      </c>
      <c r="M365" s="13" t="str">
        <f t="shared" si="86"/>
        <v>"": ""</v>
      </c>
      <c r="N365" s="26" t="str">
        <f t="shared" si="77"/>
        <v>,</v>
      </c>
      <c r="O365" s="13" t="str">
        <f t="shared" si="78"/>
        <v/>
      </c>
      <c r="P365" s="13" t="str">
        <f t="shared" si="79"/>
        <v/>
      </c>
      <c r="Q365" s="13" t="str">
        <f t="shared" si="80"/>
        <v/>
      </c>
      <c r="R365" s="13" t="str">
        <f t="shared" si="81"/>
        <v>}</v>
      </c>
      <c r="S365" s="13" t="str">
        <f t="shared" si="87"/>
        <v/>
      </c>
    </row>
    <row r="366" spans="1:19" x14ac:dyDescent="0.55000000000000004">
      <c r="A366" s="9"/>
      <c r="B366" s="9"/>
      <c r="C366" s="9"/>
      <c r="D366" s="9"/>
      <c r="E366" s="21"/>
      <c r="F366" s="5"/>
      <c r="G366" s="6"/>
      <c r="H366" s="19"/>
      <c r="I366" s="14" t="str">
        <f t="shared" si="82"/>
        <v/>
      </c>
      <c r="J366" s="13" t="str">
        <f t="shared" si="83"/>
        <v/>
      </c>
      <c r="K366" s="13" t="str">
        <f t="shared" si="84"/>
        <v/>
      </c>
      <c r="L366" s="25" t="str">
        <f t="shared" si="85"/>
        <v/>
      </c>
      <c r="M366" s="13" t="str">
        <f t="shared" si="86"/>
        <v>"": ""</v>
      </c>
      <c r="N366" s="26" t="str">
        <f t="shared" si="77"/>
        <v>,</v>
      </c>
      <c r="O366" s="13" t="str">
        <f t="shared" si="78"/>
        <v/>
      </c>
      <c r="P366" s="13" t="str">
        <f t="shared" si="79"/>
        <v/>
      </c>
      <c r="Q366" s="13" t="str">
        <f t="shared" si="80"/>
        <v/>
      </c>
      <c r="R366" s="13" t="str">
        <f t="shared" si="81"/>
        <v>}</v>
      </c>
      <c r="S366" s="13" t="str">
        <f t="shared" si="87"/>
        <v/>
      </c>
    </row>
    <row r="367" spans="1:19" x14ac:dyDescent="0.55000000000000004">
      <c r="A367" s="9"/>
      <c r="B367" s="9"/>
      <c r="C367" s="9"/>
      <c r="D367" s="9"/>
      <c r="E367" s="21"/>
      <c r="F367" s="5"/>
      <c r="G367" s="6"/>
      <c r="H367" s="19"/>
      <c r="I367" s="14" t="str">
        <f t="shared" si="82"/>
        <v/>
      </c>
      <c r="J367" s="13" t="str">
        <f t="shared" si="83"/>
        <v/>
      </c>
      <c r="K367" s="13" t="str">
        <f t="shared" si="84"/>
        <v/>
      </c>
      <c r="L367" s="25" t="str">
        <f t="shared" si="85"/>
        <v/>
      </c>
      <c r="M367" s="13" t="str">
        <f t="shared" si="86"/>
        <v>"": ""</v>
      </c>
      <c r="N367" s="26" t="str">
        <f t="shared" si="77"/>
        <v>,</v>
      </c>
      <c r="O367" s="13" t="str">
        <f t="shared" si="78"/>
        <v/>
      </c>
      <c r="P367" s="13" t="str">
        <f t="shared" si="79"/>
        <v/>
      </c>
      <c r="Q367" s="13" t="str">
        <f t="shared" si="80"/>
        <v/>
      </c>
      <c r="R367" s="13" t="str">
        <f t="shared" si="81"/>
        <v>}</v>
      </c>
      <c r="S367" s="13" t="str">
        <f t="shared" si="87"/>
        <v/>
      </c>
    </row>
    <row r="368" spans="1:19" x14ac:dyDescent="0.55000000000000004">
      <c r="A368" s="9"/>
      <c r="B368" s="9"/>
      <c r="C368" s="9"/>
      <c r="D368" s="9"/>
      <c r="E368" s="21"/>
      <c r="F368" s="5"/>
      <c r="G368" s="6"/>
      <c r="H368" s="19"/>
      <c r="I368" s="14" t="str">
        <f t="shared" si="82"/>
        <v/>
      </c>
      <c r="J368" s="13" t="str">
        <f t="shared" si="83"/>
        <v/>
      </c>
      <c r="K368" s="13" t="str">
        <f t="shared" si="84"/>
        <v/>
      </c>
      <c r="L368" s="25" t="str">
        <f t="shared" si="85"/>
        <v/>
      </c>
      <c r="M368" s="13" t="str">
        <f t="shared" si="86"/>
        <v>"": ""</v>
      </c>
      <c r="N368" s="26" t="str">
        <f t="shared" si="77"/>
        <v>,</v>
      </c>
      <c r="O368" s="13" t="str">
        <f t="shared" si="78"/>
        <v/>
      </c>
      <c r="P368" s="13" t="str">
        <f t="shared" si="79"/>
        <v/>
      </c>
      <c r="Q368" s="13" t="str">
        <f t="shared" si="80"/>
        <v/>
      </c>
      <c r="R368" s="13" t="str">
        <f t="shared" si="81"/>
        <v>}</v>
      </c>
      <c r="S368" s="13" t="str">
        <f t="shared" si="87"/>
        <v/>
      </c>
    </row>
    <row r="369" spans="1:19" x14ac:dyDescent="0.55000000000000004">
      <c r="A369" s="9"/>
      <c r="B369" s="9"/>
      <c r="C369" s="9"/>
      <c r="D369" s="9"/>
      <c r="E369" s="21"/>
      <c r="F369" s="5"/>
      <c r="G369" s="6"/>
      <c r="H369" s="19"/>
      <c r="I369" s="14" t="str">
        <f t="shared" si="82"/>
        <v/>
      </c>
      <c r="J369" s="13" t="str">
        <f t="shared" si="83"/>
        <v/>
      </c>
      <c r="K369" s="13" t="str">
        <f t="shared" si="84"/>
        <v/>
      </c>
      <c r="L369" s="25" t="str">
        <f t="shared" si="85"/>
        <v/>
      </c>
      <c r="M369" s="13" t="str">
        <f t="shared" si="86"/>
        <v>"": ""</v>
      </c>
      <c r="N369" s="26" t="str">
        <f t="shared" si="77"/>
        <v>,</v>
      </c>
      <c r="O369" s="13" t="str">
        <f t="shared" si="78"/>
        <v/>
      </c>
      <c r="P369" s="13" t="str">
        <f t="shared" si="79"/>
        <v/>
      </c>
      <c r="Q369" s="13" t="str">
        <f t="shared" si="80"/>
        <v/>
      </c>
      <c r="R369" s="13" t="str">
        <f t="shared" si="81"/>
        <v>}</v>
      </c>
      <c r="S369" s="13" t="str">
        <f t="shared" si="87"/>
        <v/>
      </c>
    </row>
    <row r="370" spans="1:19" x14ac:dyDescent="0.55000000000000004">
      <c r="A370" s="9"/>
      <c r="B370" s="9"/>
      <c r="C370" s="9"/>
      <c r="D370" s="9"/>
      <c r="E370" s="21"/>
      <c r="F370" s="5"/>
      <c r="G370" s="6"/>
      <c r="H370" s="19"/>
      <c r="I370" s="14" t="str">
        <f t="shared" si="82"/>
        <v/>
      </c>
      <c r="J370" s="13" t="str">
        <f t="shared" si="83"/>
        <v/>
      </c>
      <c r="K370" s="13" t="str">
        <f t="shared" si="84"/>
        <v/>
      </c>
      <c r="L370" s="25" t="str">
        <f t="shared" si="85"/>
        <v/>
      </c>
      <c r="M370" s="13" t="str">
        <f t="shared" si="86"/>
        <v>"": ""</v>
      </c>
      <c r="N370" s="26" t="str">
        <f t="shared" si="77"/>
        <v>,</v>
      </c>
      <c r="O370" s="13" t="str">
        <f t="shared" si="78"/>
        <v/>
      </c>
      <c r="P370" s="13" t="str">
        <f t="shared" si="79"/>
        <v/>
      </c>
      <c r="Q370" s="13" t="str">
        <f t="shared" si="80"/>
        <v/>
      </c>
      <c r="R370" s="13" t="str">
        <f t="shared" si="81"/>
        <v>}</v>
      </c>
      <c r="S370" s="13" t="str">
        <f t="shared" si="87"/>
        <v/>
      </c>
    </row>
    <row r="371" spans="1:19" x14ac:dyDescent="0.55000000000000004">
      <c r="A371" s="9"/>
      <c r="B371" s="9"/>
      <c r="C371" s="9"/>
      <c r="D371" s="9"/>
      <c r="E371" s="21"/>
      <c r="F371" s="5"/>
      <c r="G371" s="6"/>
      <c r="H371" s="19"/>
      <c r="I371" s="14" t="str">
        <f t="shared" si="82"/>
        <v/>
      </c>
      <c r="J371" s="13" t="str">
        <f t="shared" si="83"/>
        <v/>
      </c>
      <c r="K371" s="13" t="str">
        <f t="shared" si="84"/>
        <v/>
      </c>
      <c r="L371" s="25" t="str">
        <f t="shared" si="85"/>
        <v/>
      </c>
      <c r="M371" s="13" t="str">
        <f t="shared" si="86"/>
        <v>"": ""</v>
      </c>
      <c r="N371" s="26" t="str">
        <f t="shared" si="77"/>
        <v>,</v>
      </c>
      <c r="O371" s="13" t="str">
        <f t="shared" si="78"/>
        <v/>
      </c>
      <c r="P371" s="13" t="str">
        <f t="shared" si="79"/>
        <v/>
      </c>
      <c r="Q371" s="13" t="str">
        <f t="shared" si="80"/>
        <v/>
      </c>
      <c r="R371" s="13" t="str">
        <f t="shared" si="81"/>
        <v>}</v>
      </c>
      <c r="S371" s="13" t="str">
        <f t="shared" si="87"/>
        <v/>
      </c>
    </row>
    <row r="372" spans="1:19" x14ac:dyDescent="0.55000000000000004">
      <c r="A372" s="9"/>
      <c r="B372" s="9"/>
      <c r="C372" s="9"/>
      <c r="D372" s="9"/>
      <c r="E372" s="21"/>
      <c r="F372" s="5"/>
      <c r="G372" s="6"/>
      <c r="H372" s="19"/>
      <c r="I372" s="14" t="str">
        <f t="shared" si="82"/>
        <v/>
      </c>
      <c r="J372" s="13" t="str">
        <f t="shared" si="83"/>
        <v/>
      </c>
      <c r="K372" s="13" t="str">
        <f t="shared" si="84"/>
        <v/>
      </c>
      <c r="L372" s="25" t="str">
        <f t="shared" si="85"/>
        <v/>
      </c>
      <c r="M372" s="13" t="str">
        <f t="shared" si="86"/>
        <v>"": ""</v>
      </c>
      <c r="N372" s="26" t="str">
        <f t="shared" si="77"/>
        <v>,</v>
      </c>
      <c r="O372" s="13" t="str">
        <f t="shared" si="78"/>
        <v/>
      </c>
      <c r="P372" s="13" t="str">
        <f t="shared" si="79"/>
        <v/>
      </c>
      <c r="Q372" s="13" t="str">
        <f t="shared" si="80"/>
        <v/>
      </c>
      <c r="R372" s="13" t="str">
        <f t="shared" si="81"/>
        <v>}</v>
      </c>
      <c r="S372" s="13" t="str">
        <f t="shared" si="87"/>
        <v/>
      </c>
    </row>
    <row r="373" spans="1:19" x14ac:dyDescent="0.55000000000000004">
      <c r="A373" s="9"/>
      <c r="B373" s="9"/>
      <c r="C373" s="9"/>
      <c r="D373" s="9"/>
      <c r="E373" s="21"/>
      <c r="F373" s="5"/>
      <c r="G373" s="6"/>
      <c r="H373" s="19"/>
      <c r="I373" s="14" t="str">
        <f t="shared" si="82"/>
        <v/>
      </c>
      <c r="J373" s="13" t="str">
        <f t="shared" si="83"/>
        <v/>
      </c>
      <c r="K373" s="13" t="str">
        <f t="shared" si="84"/>
        <v/>
      </c>
      <c r="L373" s="25" t="str">
        <f t="shared" si="85"/>
        <v/>
      </c>
      <c r="M373" s="13" t="str">
        <f t="shared" si="86"/>
        <v>"": ""</v>
      </c>
      <c r="N373" s="26" t="str">
        <f t="shared" si="77"/>
        <v>,</v>
      </c>
      <c r="O373" s="13" t="str">
        <f t="shared" si="78"/>
        <v/>
      </c>
      <c r="P373" s="13" t="str">
        <f t="shared" si="79"/>
        <v/>
      </c>
      <c r="Q373" s="13" t="str">
        <f t="shared" si="80"/>
        <v/>
      </c>
      <c r="R373" s="13" t="str">
        <f t="shared" si="81"/>
        <v>}</v>
      </c>
      <c r="S373" s="13" t="str">
        <f t="shared" si="87"/>
        <v/>
      </c>
    </row>
    <row r="374" spans="1:19" x14ac:dyDescent="0.55000000000000004">
      <c r="A374" s="9"/>
      <c r="B374" s="9"/>
      <c r="C374" s="9"/>
      <c r="D374" s="9"/>
      <c r="E374" s="21"/>
      <c r="F374" s="5"/>
      <c r="G374" s="6"/>
      <c r="H374" s="19"/>
      <c r="I374" s="14" t="str">
        <f t="shared" si="82"/>
        <v/>
      </c>
      <c r="J374" s="13" t="str">
        <f t="shared" si="83"/>
        <v/>
      </c>
      <c r="K374" s="13" t="str">
        <f t="shared" si="84"/>
        <v/>
      </c>
      <c r="L374" s="25" t="str">
        <f t="shared" si="85"/>
        <v/>
      </c>
      <c r="M374" s="13" t="str">
        <f t="shared" si="86"/>
        <v>"": ""</v>
      </c>
      <c r="N374" s="26" t="str">
        <f t="shared" si="77"/>
        <v>,</v>
      </c>
      <c r="O374" s="13" t="str">
        <f t="shared" si="78"/>
        <v/>
      </c>
      <c r="P374" s="13" t="str">
        <f t="shared" si="79"/>
        <v/>
      </c>
      <c r="Q374" s="13" t="str">
        <f t="shared" si="80"/>
        <v/>
      </c>
      <c r="R374" s="13" t="str">
        <f t="shared" si="81"/>
        <v>}</v>
      </c>
      <c r="S374" s="13" t="str">
        <f t="shared" si="87"/>
        <v/>
      </c>
    </row>
    <row r="375" spans="1:19" x14ac:dyDescent="0.55000000000000004">
      <c r="A375" s="9"/>
      <c r="B375" s="9"/>
      <c r="C375" s="9"/>
      <c r="D375" s="9"/>
      <c r="E375" s="21"/>
      <c r="F375" s="5"/>
      <c r="G375" s="6"/>
      <c r="H375" s="19"/>
      <c r="I375" s="14" t="str">
        <f t="shared" si="82"/>
        <v/>
      </c>
      <c r="J375" s="13" t="str">
        <f t="shared" si="83"/>
        <v/>
      </c>
      <c r="K375" s="13" t="str">
        <f t="shared" si="84"/>
        <v/>
      </c>
      <c r="L375" s="25" t="str">
        <f t="shared" si="85"/>
        <v/>
      </c>
      <c r="M375" s="13" t="str">
        <f t="shared" si="86"/>
        <v>"": ""</v>
      </c>
      <c r="N375" s="26" t="str">
        <f t="shared" si="77"/>
        <v>,</v>
      </c>
      <c r="O375" s="13" t="str">
        <f t="shared" si="78"/>
        <v/>
      </c>
      <c r="P375" s="13" t="str">
        <f t="shared" si="79"/>
        <v/>
      </c>
      <c r="Q375" s="13" t="str">
        <f t="shared" si="80"/>
        <v/>
      </c>
      <c r="R375" s="13" t="str">
        <f t="shared" si="81"/>
        <v>}</v>
      </c>
      <c r="S375" s="13" t="str">
        <f t="shared" si="87"/>
        <v/>
      </c>
    </row>
    <row r="376" spans="1:19" x14ac:dyDescent="0.55000000000000004">
      <c r="A376" s="9"/>
      <c r="B376" s="9"/>
      <c r="C376" s="9"/>
      <c r="D376" s="9"/>
      <c r="E376" s="21"/>
      <c r="F376" s="5"/>
      <c r="G376" s="6"/>
      <c r="H376" s="19"/>
      <c r="I376" s="14" t="str">
        <f t="shared" si="82"/>
        <v/>
      </c>
      <c r="J376" s="13" t="str">
        <f t="shared" si="83"/>
        <v/>
      </c>
      <c r="K376" s="13" t="str">
        <f t="shared" si="84"/>
        <v/>
      </c>
      <c r="L376" s="25" t="str">
        <f t="shared" si="85"/>
        <v/>
      </c>
      <c r="M376" s="13" t="str">
        <f t="shared" si="86"/>
        <v>"": ""</v>
      </c>
      <c r="N376" s="26" t="str">
        <f t="shared" si="77"/>
        <v>,</v>
      </c>
      <c r="O376" s="13" t="str">
        <f t="shared" si="78"/>
        <v/>
      </c>
      <c r="P376" s="13" t="str">
        <f t="shared" si="79"/>
        <v/>
      </c>
      <c r="Q376" s="13" t="str">
        <f t="shared" si="80"/>
        <v/>
      </c>
      <c r="R376" s="13" t="str">
        <f t="shared" si="81"/>
        <v>}</v>
      </c>
      <c r="S376" s="13" t="str">
        <f t="shared" si="87"/>
        <v/>
      </c>
    </row>
    <row r="377" spans="1:19" x14ac:dyDescent="0.55000000000000004">
      <c r="A377" s="9"/>
      <c r="B377" s="9"/>
      <c r="C377" s="9"/>
      <c r="D377" s="9"/>
      <c r="E377" s="21"/>
      <c r="F377" s="5"/>
      <c r="G377" s="6"/>
      <c r="H377" s="19"/>
      <c r="I377" s="14" t="str">
        <f t="shared" si="82"/>
        <v/>
      </c>
      <c r="J377" s="13" t="str">
        <f t="shared" si="83"/>
        <v/>
      </c>
      <c r="K377" s="13" t="str">
        <f t="shared" si="84"/>
        <v/>
      </c>
      <c r="L377" s="25" t="str">
        <f t="shared" si="85"/>
        <v/>
      </c>
      <c r="M377" s="13" t="str">
        <f t="shared" si="86"/>
        <v>"": ""</v>
      </c>
      <c r="N377" s="26" t="str">
        <f t="shared" si="77"/>
        <v>,</v>
      </c>
      <c r="O377" s="13" t="str">
        <f t="shared" si="78"/>
        <v/>
      </c>
      <c r="P377" s="13" t="str">
        <f t="shared" si="79"/>
        <v/>
      </c>
      <c r="Q377" s="13" t="str">
        <f t="shared" si="80"/>
        <v/>
      </c>
      <c r="R377" s="13" t="str">
        <f t="shared" si="81"/>
        <v>}</v>
      </c>
      <c r="S377" s="13" t="str">
        <f t="shared" si="87"/>
        <v/>
      </c>
    </row>
    <row r="378" spans="1:19" x14ac:dyDescent="0.55000000000000004">
      <c r="A378" s="9"/>
      <c r="B378" s="9"/>
      <c r="C378" s="9"/>
      <c r="D378" s="9"/>
      <c r="E378" s="21"/>
      <c r="F378" s="5"/>
      <c r="G378" s="6"/>
      <c r="H378" s="19"/>
      <c r="I378" s="14" t="str">
        <f t="shared" si="82"/>
        <v/>
      </c>
      <c r="J378" s="13" t="str">
        <f t="shared" si="83"/>
        <v/>
      </c>
      <c r="K378" s="13" t="str">
        <f t="shared" si="84"/>
        <v/>
      </c>
      <c r="L378" s="25" t="str">
        <f t="shared" si="85"/>
        <v/>
      </c>
      <c r="M378" s="13" t="str">
        <f t="shared" si="86"/>
        <v>"": ""</v>
      </c>
      <c r="N378" s="26" t="str">
        <f t="shared" si="77"/>
        <v>,</v>
      </c>
      <c r="O378" s="13" t="str">
        <f t="shared" si="78"/>
        <v/>
      </c>
      <c r="P378" s="13" t="str">
        <f t="shared" si="79"/>
        <v/>
      </c>
      <c r="Q378" s="13" t="str">
        <f t="shared" si="80"/>
        <v/>
      </c>
      <c r="R378" s="13" t="str">
        <f t="shared" si="81"/>
        <v>}</v>
      </c>
      <c r="S378" s="13" t="str">
        <f t="shared" si="87"/>
        <v/>
      </c>
    </row>
    <row r="379" spans="1:19" x14ac:dyDescent="0.55000000000000004">
      <c r="A379" s="9"/>
      <c r="B379" s="9"/>
      <c r="C379" s="9"/>
      <c r="D379" s="9"/>
      <c r="E379" s="21"/>
      <c r="F379" s="5"/>
      <c r="G379" s="6"/>
      <c r="H379" s="19"/>
      <c r="I379" s="14" t="str">
        <f t="shared" si="82"/>
        <v/>
      </c>
      <c r="J379" s="13" t="str">
        <f t="shared" si="83"/>
        <v/>
      </c>
      <c r="K379" s="13" t="str">
        <f t="shared" si="84"/>
        <v/>
      </c>
      <c r="L379" s="25" t="str">
        <f t="shared" si="85"/>
        <v/>
      </c>
      <c r="M379" s="13" t="str">
        <f t="shared" si="86"/>
        <v>"": ""</v>
      </c>
      <c r="N379" s="26" t="str">
        <f t="shared" si="77"/>
        <v>,</v>
      </c>
      <c r="O379" s="13" t="str">
        <f t="shared" si="78"/>
        <v/>
      </c>
      <c r="P379" s="13" t="str">
        <f t="shared" si="79"/>
        <v/>
      </c>
      <c r="Q379" s="13" t="str">
        <f t="shared" si="80"/>
        <v/>
      </c>
      <c r="R379" s="13" t="str">
        <f t="shared" si="81"/>
        <v>}</v>
      </c>
      <c r="S379" s="13" t="str">
        <f t="shared" si="87"/>
        <v/>
      </c>
    </row>
    <row r="380" spans="1:19" x14ac:dyDescent="0.55000000000000004">
      <c r="A380" s="9"/>
      <c r="B380" s="9"/>
      <c r="C380" s="9"/>
      <c r="D380" s="9"/>
      <c r="E380" s="21"/>
      <c r="F380" s="5"/>
      <c r="G380" s="6"/>
      <c r="H380" s="19"/>
      <c r="I380" s="14" t="str">
        <f t="shared" si="82"/>
        <v/>
      </c>
      <c r="J380" s="13" t="str">
        <f t="shared" si="83"/>
        <v/>
      </c>
      <c r="K380" s="13" t="str">
        <f t="shared" si="84"/>
        <v/>
      </c>
      <c r="L380" s="25" t="str">
        <f t="shared" si="85"/>
        <v/>
      </c>
      <c r="M380" s="13" t="str">
        <f t="shared" si="86"/>
        <v>"": ""</v>
      </c>
      <c r="N380" s="26" t="str">
        <f t="shared" si="77"/>
        <v>,</v>
      </c>
      <c r="O380" s="13" t="str">
        <f t="shared" si="78"/>
        <v/>
      </c>
      <c r="P380" s="13" t="str">
        <f t="shared" si="79"/>
        <v/>
      </c>
      <c r="Q380" s="13" t="str">
        <f t="shared" si="80"/>
        <v/>
      </c>
      <c r="R380" s="13" t="str">
        <f t="shared" si="81"/>
        <v>}</v>
      </c>
      <c r="S380" s="13" t="str">
        <f t="shared" si="87"/>
        <v/>
      </c>
    </row>
    <row r="381" spans="1:19" x14ac:dyDescent="0.55000000000000004">
      <c r="A381" s="9"/>
      <c r="B381" s="9"/>
      <c r="C381" s="9"/>
      <c r="D381" s="9"/>
      <c r="E381" s="21"/>
      <c r="F381" s="5"/>
      <c r="G381" s="6"/>
      <c r="H381" s="19"/>
      <c r="I381" s="14" t="str">
        <f t="shared" si="82"/>
        <v/>
      </c>
      <c r="J381" s="13" t="str">
        <f t="shared" si="83"/>
        <v/>
      </c>
      <c r="K381" s="13" t="str">
        <f t="shared" si="84"/>
        <v/>
      </c>
      <c r="L381" s="25" t="str">
        <f t="shared" si="85"/>
        <v/>
      </c>
      <c r="M381" s="13" t="str">
        <f t="shared" si="86"/>
        <v>"": ""</v>
      </c>
      <c r="N381" s="26" t="str">
        <f t="shared" si="77"/>
        <v>,</v>
      </c>
      <c r="O381" s="13" t="str">
        <f t="shared" si="78"/>
        <v/>
      </c>
      <c r="P381" s="13" t="str">
        <f t="shared" si="79"/>
        <v/>
      </c>
      <c r="Q381" s="13" t="str">
        <f t="shared" si="80"/>
        <v/>
      </c>
      <c r="R381" s="13" t="str">
        <f t="shared" si="81"/>
        <v>}</v>
      </c>
      <c r="S381" s="13" t="str">
        <f t="shared" si="87"/>
        <v/>
      </c>
    </row>
    <row r="382" spans="1:19" x14ac:dyDescent="0.55000000000000004">
      <c r="A382" s="9"/>
      <c r="B382" s="9"/>
      <c r="C382" s="9"/>
      <c r="D382" s="9"/>
      <c r="E382" s="21"/>
      <c r="F382" s="5"/>
      <c r="G382" s="6"/>
      <c r="H382" s="19"/>
      <c r="I382" s="14" t="str">
        <f t="shared" si="82"/>
        <v/>
      </c>
      <c r="J382" s="13" t="str">
        <f t="shared" si="83"/>
        <v/>
      </c>
      <c r="K382" s="13" t="str">
        <f t="shared" si="84"/>
        <v/>
      </c>
      <c r="L382" s="25" t="str">
        <f t="shared" si="85"/>
        <v/>
      </c>
      <c r="M382" s="13" t="str">
        <f t="shared" si="86"/>
        <v>"": ""</v>
      </c>
      <c r="N382" s="26" t="str">
        <f t="shared" si="77"/>
        <v>,</v>
      </c>
      <c r="O382" s="13" t="str">
        <f t="shared" si="78"/>
        <v/>
      </c>
      <c r="P382" s="13" t="str">
        <f t="shared" si="79"/>
        <v/>
      </c>
      <c r="Q382" s="13" t="str">
        <f t="shared" si="80"/>
        <v/>
      </c>
      <c r="R382" s="13" t="str">
        <f t="shared" si="81"/>
        <v>}</v>
      </c>
      <c r="S382" s="13" t="str">
        <f t="shared" si="87"/>
        <v/>
      </c>
    </row>
    <row r="383" spans="1:19" x14ac:dyDescent="0.55000000000000004">
      <c r="A383" s="9"/>
      <c r="B383" s="9"/>
      <c r="C383" s="9"/>
      <c r="D383" s="9"/>
      <c r="E383" s="21"/>
      <c r="F383" s="5"/>
      <c r="G383" s="6"/>
      <c r="H383" s="19"/>
      <c r="I383" s="14" t="str">
        <f t="shared" si="82"/>
        <v/>
      </c>
      <c r="J383" s="13" t="str">
        <f t="shared" si="83"/>
        <v/>
      </c>
      <c r="K383" s="13" t="str">
        <f t="shared" si="84"/>
        <v/>
      </c>
      <c r="L383" s="25" t="str">
        <f t="shared" si="85"/>
        <v/>
      </c>
      <c r="M383" s="13" t="str">
        <f t="shared" si="86"/>
        <v>"": ""</v>
      </c>
      <c r="N383" s="26" t="str">
        <f t="shared" si="77"/>
        <v>,</v>
      </c>
      <c r="O383" s="13" t="str">
        <f t="shared" si="78"/>
        <v/>
      </c>
      <c r="P383" s="13" t="str">
        <f t="shared" si="79"/>
        <v/>
      </c>
      <c r="Q383" s="13" t="str">
        <f t="shared" si="80"/>
        <v/>
      </c>
      <c r="R383" s="13" t="str">
        <f t="shared" si="81"/>
        <v>}</v>
      </c>
      <c r="S383" s="13" t="str">
        <f t="shared" si="87"/>
        <v/>
      </c>
    </row>
    <row r="384" spans="1:19" x14ac:dyDescent="0.55000000000000004">
      <c r="A384" s="9"/>
      <c r="B384" s="9"/>
      <c r="C384" s="9"/>
      <c r="D384" s="9"/>
      <c r="E384" s="21"/>
      <c r="F384" s="5"/>
      <c r="G384" s="6"/>
      <c r="H384" s="19"/>
      <c r="I384" s="14" t="str">
        <f t="shared" si="82"/>
        <v/>
      </c>
      <c r="J384" s="13" t="str">
        <f t="shared" si="83"/>
        <v/>
      </c>
      <c r="K384" s="13" t="str">
        <f t="shared" si="84"/>
        <v/>
      </c>
      <c r="L384" s="25" t="str">
        <f t="shared" si="85"/>
        <v/>
      </c>
      <c r="M384" s="13" t="str">
        <f t="shared" si="86"/>
        <v>"": ""</v>
      </c>
      <c r="N384" s="26" t="str">
        <f t="shared" si="77"/>
        <v>,</v>
      </c>
      <c r="O384" s="13" t="str">
        <f t="shared" si="78"/>
        <v/>
      </c>
      <c r="P384" s="13" t="str">
        <f t="shared" si="79"/>
        <v/>
      </c>
      <c r="Q384" s="13" t="str">
        <f t="shared" si="80"/>
        <v/>
      </c>
      <c r="R384" s="13" t="str">
        <f t="shared" si="81"/>
        <v>}</v>
      </c>
      <c r="S384" s="13" t="str">
        <f t="shared" si="87"/>
        <v/>
      </c>
    </row>
    <row r="385" spans="1:19" x14ac:dyDescent="0.55000000000000004">
      <c r="A385" s="9"/>
      <c r="B385" s="9"/>
      <c r="C385" s="9"/>
      <c r="D385" s="9"/>
      <c r="E385" s="21"/>
      <c r="F385" s="5"/>
      <c r="G385" s="6"/>
      <c r="H385" s="19"/>
      <c r="I385" s="14" t="str">
        <f t="shared" si="82"/>
        <v/>
      </c>
      <c r="J385" s="13" t="str">
        <f t="shared" si="83"/>
        <v/>
      </c>
      <c r="K385" s="13" t="str">
        <f t="shared" si="84"/>
        <v/>
      </c>
      <c r="L385" s="25" t="str">
        <f t="shared" si="85"/>
        <v/>
      </c>
      <c r="M385" s="13" t="str">
        <f t="shared" si="86"/>
        <v>"": ""</v>
      </c>
      <c r="N385" s="26" t="str">
        <f t="shared" si="77"/>
        <v>,</v>
      </c>
      <c r="O385" s="13" t="str">
        <f t="shared" si="78"/>
        <v/>
      </c>
      <c r="P385" s="13" t="str">
        <f t="shared" si="79"/>
        <v/>
      </c>
      <c r="Q385" s="13" t="str">
        <f t="shared" si="80"/>
        <v/>
      </c>
      <c r="R385" s="13" t="str">
        <f t="shared" si="81"/>
        <v>}</v>
      </c>
      <c r="S385" s="13" t="str">
        <f t="shared" si="87"/>
        <v/>
      </c>
    </row>
    <row r="386" spans="1:19" x14ac:dyDescent="0.55000000000000004">
      <c r="A386" s="9"/>
      <c r="B386" s="9"/>
      <c r="C386" s="9"/>
      <c r="D386" s="9"/>
      <c r="E386" s="21"/>
      <c r="F386" s="5"/>
      <c r="G386" s="6"/>
      <c r="H386" s="19"/>
      <c r="I386" s="14" t="str">
        <f t="shared" si="82"/>
        <v/>
      </c>
      <c r="J386" s="13" t="str">
        <f t="shared" si="83"/>
        <v/>
      </c>
      <c r="K386" s="13" t="str">
        <f t="shared" si="84"/>
        <v/>
      </c>
      <c r="L386" s="25" t="str">
        <f t="shared" si="85"/>
        <v/>
      </c>
      <c r="M386" s="13" t="str">
        <f t="shared" si="86"/>
        <v>"": ""</v>
      </c>
      <c r="N386" s="26" t="str">
        <f t="shared" si="77"/>
        <v>,</v>
      </c>
      <c r="O386" s="13" t="str">
        <f t="shared" si="78"/>
        <v/>
      </c>
      <c r="P386" s="13" t="str">
        <f t="shared" si="79"/>
        <v/>
      </c>
      <c r="Q386" s="13" t="str">
        <f t="shared" si="80"/>
        <v/>
      </c>
      <c r="R386" s="13" t="str">
        <f t="shared" si="81"/>
        <v>}</v>
      </c>
      <c r="S386" s="13" t="str">
        <f t="shared" si="87"/>
        <v/>
      </c>
    </row>
    <row r="387" spans="1:19" x14ac:dyDescent="0.55000000000000004">
      <c r="A387" s="9"/>
      <c r="B387" s="9"/>
      <c r="C387" s="9"/>
      <c r="D387" s="9"/>
      <c r="E387" s="21"/>
      <c r="F387" s="5"/>
      <c r="G387" s="6"/>
      <c r="H387" s="19"/>
      <c r="I387" s="14" t="str">
        <f t="shared" si="82"/>
        <v/>
      </c>
      <c r="J387" s="13" t="str">
        <f t="shared" si="83"/>
        <v/>
      </c>
      <c r="K387" s="13" t="str">
        <f t="shared" si="84"/>
        <v/>
      </c>
      <c r="L387" s="25" t="str">
        <f t="shared" si="85"/>
        <v/>
      </c>
      <c r="M387" s="13" t="str">
        <f t="shared" si="86"/>
        <v>"": ""</v>
      </c>
      <c r="N387" s="26" t="str">
        <f t="shared" si="77"/>
        <v>,</v>
      </c>
      <c r="O387" s="13" t="str">
        <f t="shared" si="78"/>
        <v/>
      </c>
      <c r="P387" s="13" t="str">
        <f t="shared" si="79"/>
        <v/>
      </c>
      <c r="Q387" s="13" t="str">
        <f t="shared" si="80"/>
        <v/>
      </c>
      <c r="R387" s="13" t="str">
        <f t="shared" si="81"/>
        <v>}</v>
      </c>
      <c r="S387" s="13" t="str">
        <f t="shared" si="87"/>
        <v/>
      </c>
    </row>
    <row r="388" spans="1:19" x14ac:dyDescent="0.55000000000000004">
      <c r="A388" s="9"/>
      <c r="B388" s="9"/>
      <c r="C388" s="9"/>
      <c r="D388" s="9"/>
      <c r="E388" s="21"/>
      <c r="F388" s="5"/>
      <c r="G388" s="6"/>
      <c r="H388" s="19"/>
      <c r="I388" s="14" t="str">
        <f t="shared" si="82"/>
        <v/>
      </c>
      <c r="J388" s="13" t="str">
        <f t="shared" si="83"/>
        <v/>
      </c>
      <c r="K388" s="13" t="str">
        <f t="shared" si="84"/>
        <v/>
      </c>
      <c r="L388" s="25" t="str">
        <f t="shared" si="85"/>
        <v/>
      </c>
      <c r="M388" s="13" t="str">
        <f t="shared" si="86"/>
        <v>"": ""</v>
      </c>
      <c r="N388" s="26" t="str">
        <f t="shared" ref="N388:N429" si="88">IF(AND(B389=B388,C389=C388),",","}")</f>
        <v>,</v>
      </c>
      <c r="O388" s="13" t="str">
        <f t="shared" ref="O388:O429" si="89">IF(NOT(B388=B389),"}",IF(C388=C389,"",","))</f>
        <v/>
      </c>
      <c r="P388" s="13" t="str">
        <f t="shared" ref="P388:P429" si="90">IF(B388=B389,"",IF(A388=A389,",",""))</f>
        <v/>
      </c>
      <c r="Q388" s="13" t="str">
        <f t="shared" ref="Q388:Q429" si="91">IF(A389=A388,"",IF(A389="","}","},"))</f>
        <v/>
      </c>
      <c r="R388" s="13" t="str">
        <f t="shared" ref="R388:R429" si="92">IF(A389="","}","")</f>
        <v>}</v>
      </c>
      <c r="S388" s="13" t="str">
        <f t="shared" si="87"/>
        <v/>
      </c>
    </row>
    <row r="389" spans="1:19" x14ac:dyDescent="0.55000000000000004">
      <c r="A389" s="9"/>
      <c r="B389" s="9"/>
      <c r="C389" s="9"/>
      <c r="D389" s="9"/>
      <c r="E389" s="21"/>
      <c r="F389" s="5"/>
      <c r="G389" s="6"/>
      <c r="H389" s="19"/>
      <c r="I389" s="14" t="str">
        <f t="shared" ref="I389:I429" si="93">IF(A388="section","{","")</f>
        <v/>
      </c>
      <c r="J389" s="13" t="str">
        <f t="shared" ref="J389:J429" si="94">IF(A389=A388,"",""""&amp;A389&amp;""": {")</f>
        <v/>
      </c>
      <c r="K389" s="13" t="str">
        <f t="shared" ref="K389:K429" si="95">IF(B389=B388,"",""""&amp;B389&amp;""": {")</f>
        <v/>
      </c>
      <c r="L389" s="25" t="str">
        <f t="shared" ref="L389:L429" si="96">IF(AND(B389=B388,C389=C388),"",""""&amp;C389&amp;""": {")</f>
        <v/>
      </c>
      <c r="M389" s="13" t="str">
        <f t="shared" si="86"/>
        <v>"": ""</v>
      </c>
      <c r="N389" s="26" t="str">
        <f t="shared" si="88"/>
        <v>,</v>
      </c>
      <c r="O389" s="13" t="str">
        <f t="shared" si="89"/>
        <v/>
      </c>
      <c r="P389" s="13" t="str">
        <f t="shared" si="90"/>
        <v/>
      </c>
      <c r="Q389" s="13" t="str">
        <f t="shared" si="91"/>
        <v/>
      </c>
      <c r="R389" s="13" t="str">
        <f t="shared" si="92"/>
        <v>}</v>
      </c>
      <c r="S389" s="13" t="str">
        <f t="shared" si="87"/>
        <v/>
      </c>
    </row>
    <row r="390" spans="1:19" x14ac:dyDescent="0.55000000000000004">
      <c r="A390" s="9"/>
      <c r="B390" s="9"/>
      <c r="C390" s="9"/>
      <c r="D390" s="9"/>
      <c r="E390" s="21"/>
      <c r="F390" s="5"/>
      <c r="G390" s="6"/>
      <c r="H390" s="19"/>
      <c r="I390" s="14" t="str">
        <f t="shared" si="93"/>
        <v/>
      </c>
      <c r="J390" s="13" t="str">
        <f t="shared" si="94"/>
        <v/>
      </c>
      <c r="K390" s="13" t="str">
        <f t="shared" si="95"/>
        <v/>
      </c>
      <c r="L390" s="25" t="str">
        <f t="shared" si="96"/>
        <v/>
      </c>
      <c r="M390" s="13" t="str">
        <f t="shared" si="86"/>
        <v>"": ""</v>
      </c>
      <c r="N390" s="26" t="str">
        <f t="shared" si="88"/>
        <v>,</v>
      </c>
      <c r="O390" s="13" t="str">
        <f t="shared" si="89"/>
        <v/>
      </c>
      <c r="P390" s="13" t="str">
        <f t="shared" si="90"/>
        <v/>
      </c>
      <c r="Q390" s="13" t="str">
        <f t="shared" si="91"/>
        <v/>
      </c>
      <c r="R390" s="13" t="str">
        <f t="shared" si="92"/>
        <v>}</v>
      </c>
      <c r="S390" s="13" t="str">
        <f t="shared" si="87"/>
        <v/>
      </c>
    </row>
    <row r="391" spans="1:19" x14ac:dyDescent="0.55000000000000004">
      <c r="A391" s="9"/>
      <c r="B391" s="9"/>
      <c r="C391" s="9"/>
      <c r="D391" s="9"/>
      <c r="E391" s="21"/>
      <c r="F391" s="5"/>
      <c r="G391" s="6"/>
      <c r="H391" s="19"/>
      <c r="I391" s="14" t="str">
        <f t="shared" si="93"/>
        <v/>
      </c>
      <c r="J391" s="13" t="str">
        <f t="shared" si="94"/>
        <v/>
      </c>
      <c r="K391" s="13" t="str">
        <f t="shared" si="95"/>
        <v/>
      </c>
      <c r="L391" s="25" t="str">
        <f t="shared" si="96"/>
        <v/>
      </c>
      <c r="M391" s="13" t="str">
        <f t="shared" si="86"/>
        <v>"": ""</v>
      </c>
      <c r="N391" s="26" t="str">
        <f t="shared" si="88"/>
        <v>,</v>
      </c>
      <c r="O391" s="13" t="str">
        <f t="shared" si="89"/>
        <v/>
      </c>
      <c r="P391" s="13" t="str">
        <f t="shared" si="90"/>
        <v/>
      </c>
      <c r="Q391" s="13" t="str">
        <f t="shared" si="91"/>
        <v/>
      </c>
      <c r="R391" s="13" t="str">
        <f t="shared" si="92"/>
        <v>}</v>
      </c>
      <c r="S391" s="13" t="str">
        <f t="shared" si="87"/>
        <v/>
      </c>
    </row>
    <row r="392" spans="1:19" x14ac:dyDescent="0.55000000000000004">
      <c r="A392" s="9"/>
      <c r="B392" s="9"/>
      <c r="C392" s="9"/>
      <c r="D392" s="9"/>
      <c r="E392" s="21"/>
      <c r="F392" s="5"/>
      <c r="G392" s="6"/>
      <c r="H392" s="19"/>
      <c r="I392" s="14" t="str">
        <f t="shared" si="93"/>
        <v/>
      </c>
      <c r="J392" s="13" t="str">
        <f t="shared" si="94"/>
        <v/>
      </c>
      <c r="K392" s="13" t="str">
        <f t="shared" si="95"/>
        <v/>
      </c>
      <c r="L392" s="25" t="str">
        <f t="shared" si="96"/>
        <v/>
      </c>
      <c r="M392" s="13" t="str">
        <f t="shared" si="86"/>
        <v>"": ""</v>
      </c>
      <c r="N392" s="26" t="str">
        <f t="shared" si="88"/>
        <v>,</v>
      </c>
      <c r="O392" s="13" t="str">
        <f t="shared" si="89"/>
        <v/>
      </c>
      <c r="P392" s="13" t="str">
        <f t="shared" si="90"/>
        <v/>
      </c>
      <c r="Q392" s="13" t="str">
        <f t="shared" si="91"/>
        <v/>
      </c>
      <c r="R392" s="13" t="str">
        <f t="shared" si="92"/>
        <v>}</v>
      </c>
      <c r="S392" s="13" t="str">
        <f t="shared" si="87"/>
        <v/>
      </c>
    </row>
    <row r="393" spans="1:19" x14ac:dyDescent="0.55000000000000004">
      <c r="A393" s="9"/>
      <c r="B393" s="9"/>
      <c r="C393" s="9"/>
      <c r="D393" s="9"/>
      <c r="E393" s="21"/>
      <c r="F393" s="5"/>
      <c r="G393" s="6"/>
      <c r="H393" s="19"/>
      <c r="I393" s="14" t="str">
        <f t="shared" si="93"/>
        <v/>
      </c>
      <c r="J393" s="13" t="str">
        <f t="shared" si="94"/>
        <v/>
      </c>
      <c r="K393" s="13" t="str">
        <f t="shared" si="95"/>
        <v/>
      </c>
      <c r="L393" s="25" t="str">
        <f t="shared" si="96"/>
        <v/>
      </c>
      <c r="M393" s="13" t="str">
        <f t="shared" si="86"/>
        <v>"": ""</v>
      </c>
      <c r="N393" s="26" t="str">
        <f t="shared" si="88"/>
        <v>,</v>
      </c>
      <c r="O393" s="13" t="str">
        <f t="shared" si="89"/>
        <v/>
      </c>
      <c r="P393" s="13" t="str">
        <f t="shared" si="90"/>
        <v/>
      </c>
      <c r="Q393" s="13" t="str">
        <f t="shared" si="91"/>
        <v/>
      </c>
      <c r="R393" s="13" t="str">
        <f t="shared" si="92"/>
        <v>}</v>
      </c>
      <c r="S393" s="13" t="str">
        <f t="shared" si="87"/>
        <v/>
      </c>
    </row>
    <row r="394" spans="1:19" x14ac:dyDescent="0.55000000000000004">
      <c r="A394" s="9"/>
      <c r="B394" s="9"/>
      <c r="C394" s="9"/>
      <c r="D394" s="9"/>
      <c r="E394" s="21"/>
      <c r="F394" s="5"/>
      <c r="G394" s="6"/>
      <c r="H394" s="19"/>
      <c r="I394" s="14" t="str">
        <f t="shared" si="93"/>
        <v/>
      </c>
      <c r="J394" s="13" t="str">
        <f t="shared" si="94"/>
        <v/>
      </c>
      <c r="K394" s="13" t="str">
        <f t="shared" si="95"/>
        <v/>
      </c>
      <c r="L394" s="25" t="str">
        <f t="shared" si="96"/>
        <v/>
      </c>
      <c r="M394" s="13" t="str">
        <f t="shared" si="86"/>
        <v>"": ""</v>
      </c>
      <c r="N394" s="26" t="str">
        <f t="shared" si="88"/>
        <v>,</v>
      </c>
      <c r="O394" s="13" t="str">
        <f t="shared" si="89"/>
        <v/>
      </c>
      <c r="P394" s="13" t="str">
        <f t="shared" si="90"/>
        <v/>
      </c>
      <c r="Q394" s="13" t="str">
        <f t="shared" si="91"/>
        <v/>
      </c>
      <c r="R394" s="13" t="str">
        <f t="shared" si="92"/>
        <v>}</v>
      </c>
      <c r="S394" s="13" t="str">
        <f t="shared" si="87"/>
        <v/>
      </c>
    </row>
    <row r="395" spans="1:19" x14ac:dyDescent="0.55000000000000004">
      <c r="A395" s="9"/>
      <c r="B395" s="9"/>
      <c r="C395" s="9"/>
      <c r="D395" s="9"/>
      <c r="E395" s="21"/>
      <c r="F395" s="5"/>
      <c r="G395" s="6"/>
      <c r="H395" s="19"/>
      <c r="I395" s="14" t="str">
        <f t="shared" si="93"/>
        <v/>
      </c>
      <c r="J395" s="13" t="str">
        <f t="shared" si="94"/>
        <v/>
      </c>
      <c r="K395" s="13" t="str">
        <f t="shared" si="95"/>
        <v/>
      </c>
      <c r="L395" s="25" t="str">
        <f t="shared" si="96"/>
        <v/>
      </c>
      <c r="M395" s="13" t="str">
        <f t="shared" si="86"/>
        <v>"": ""</v>
      </c>
      <c r="N395" s="26" t="str">
        <f t="shared" si="88"/>
        <v>,</v>
      </c>
      <c r="O395" s="13" t="str">
        <f t="shared" si="89"/>
        <v/>
      </c>
      <c r="P395" s="13" t="str">
        <f t="shared" si="90"/>
        <v/>
      </c>
      <c r="Q395" s="13" t="str">
        <f t="shared" si="91"/>
        <v/>
      </c>
      <c r="R395" s="13" t="str">
        <f t="shared" si="92"/>
        <v>}</v>
      </c>
      <c r="S395" s="13" t="str">
        <f t="shared" si="87"/>
        <v/>
      </c>
    </row>
    <row r="396" spans="1:19" x14ac:dyDescent="0.55000000000000004">
      <c r="A396" s="9"/>
      <c r="B396" s="9"/>
      <c r="C396" s="9"/>
      <c r="D396" s="9"/>
      <c r="E396" s="21"/>
      <c r="F396" s="5"/>
      <c r="G396" s="6"/>
      <c r="H396" s="19"/>
      <c r="I396" s="14" t="str">
        <f t="shared" si="93"/>
        <v/>
      </c>
      <c r="J396" s="13" t="str">
        <f t="shared" si="94"/>
        <v/>
      </c>
      <c r="K396" s="13" t="str">
        <f t="shared" si="95"/>
        <v/>
      </c>
      <c r="L396" s="25" t="str">
        <f t="shared" si="96"/>
        <v/>
      </c>
      <c r="M396" s="13" t="str">
        <f t="shared" si="86"/>
        <v>"": ""</v>
      </c>
      <c r="N396" s="26" t="str">
        <f t="shared" si="88"/>
        <v>,</v>
      </c>
      <c r="O396" s="13" t="str">
        <f t="shared" si="89"/>
        <v/>
      </c>
      <c r="P396" s="13" t="str">
        <f t="shared" si="90"/>
        <v/>
      </c>
      <c r="Q396" s="13" t="str">
        <f t="shared" si="91"/>
        <v/>
      </c>
      <c r="R396" s="13" t="str">
        <f t="shared" si="92"/>
        <v>}</v>
      </c>
      <c r="S396" s="13" t="str">
        <f t="shared" si="87"/>
        <v/>
      </c>
    </row>
    <row r="397" spans="1:19" x14ac:dyDescent="0.55000000000000004">
      <c r="A397" s="9"/>
      <c r="B397" s="9"/>
      <c r="C397" s="9"/>
      <c r="D397" s="9"/>
      <c r="E397" s="21"/>
      <c r="F397" s="5"/>
      <c r="G397" s="6"/>
      <c r="H397" s="19"/>
      <c r="I397" s="14" t="str">
        <f t="shared" si="93"/>
        <v/>
      </c>
      <c r="J397" s="13" t="str">
        <f t="shared" si="94"/>
        <v/>
      </c>
      <c r="K397" s="13" t="str">
        <f t="shared" si="95"/>
        <v/>
      </c>
      <c r="L397" s="25" t="str">
        <f t="shared" si="96"/>
        <v/>
      </c>
      <c r="M397" s="13" t="str">
        <f t="shared" si="86"/>
        <v>"": ""</v>
      </c>
      <c r="N397" s="26" t="str">
        <f t="shared" si="88"/>
        <v>,</v>
      </c>
      <c r="O397" s="13" t="str">
        <f t="shared" si="89"/>
        <v/>
      </c>
      <c r="P397" s="13" t="str">
        <f t="shared" si="90"/>
        <v/>
      </c>
      <c r="Q397" s="13" t="str">
        <f t="shared" si="91"/>
        <v/>
      </c>
      <c r="R397" s="13" t="str">
        <f t="shared" si="92"/>
        <v>}</v>
      </c>
      <c r="S397" s="13" t="str">
        <f t="shared" si="87"/>
        <v/>
      </c>
    </row>
    <row r="398" spans="1:19" x14ac:dyDescent="0.55000000000000004">
      <c r="A398" s="9"/>
      <c r="B398" s="9"/>
      <c r="C398" s="9"/>
      <c r="D398" s="9"/>
      <c r="E398" s="21"/>
      <c r="F398" s="5"/>
      <c r="G398" s="6"/>
      <c r="H398" s="19"/>
      <c r="I398" s="14" t="str">
        <f t="shared" si="93"/>
        <v/>
      </c>
      <c r="J398" s="13" t="str">
        <f t="shared" si="94"/>
        <v/>
      </c>
      <c r="K398" s="13" t="str">
        <f t="shared" si="95"/>
        <v/>
      </c>
      <c r="L398" s="25" t="str">
        <f t="shared" si="96"/>
        <v/>
      </c>
      <c r="M398" s="13" t="str">
        <f t="shared" si="86"/>
        <v>"": ""</v>
      </c>
      <c r="N398" s="26" t="str">
        <f t="shared" si="88"/>
        <v>,</v>
      </c>
      <c r="O398" s="13" t="str">
        <f t="shared" si="89"/>
        <v/>
      </c>
      <c r="P398" s="13" t="str">
        <f t="shared" si="90"/>
        <v/>
      </c>
      <c r="Q398" s="13" t="str">
        <f t="shared" si="91"/>
        <v/>
      </c>
      <c r="R398" s="13" t="str">
        <f t="shared" si="92"/>
        <v>}</v>
      </c>
      <c r="S398" s="13" t="str">
        <f t="shared" si="87"/>
        <v/>
      </c>
    </row>
    <row r="399" spans="1:19" x14ac:dyDescent="0.55000000000000004">
      <c r="A399" s="9"/>
      <c r="B399" s="9"/>
      <c r="C399" s="9"/>
      <c r="D399" s="9"/>
      <c r="E399" s="21"/>
      <c r="F399" s="5"/>
      <c r="G399" s="6"/>
      <c r="H399" s="19"/>
      <c r="I399" s="14" t="str">
        <f t="shared" si="93"/>
        <v/>
      </c>
      <c r="J399" s="13" t="str">
        <f t="shared" si="94"/>
        <v/>
      </c>
      <c r="K399" s="13" t="str">
        <f t="shared" si="95"/>
        <v/>
      </c>
      <c r="L399" s="25" t="str">
        <f t="shared" si="96"/>
        <v/>
      </c>
      <c r="M399" s="13" t="str">
        <f t="shared" si="86"/>
        <v>"": ""</v>
      </c>
      <c r="N399" s="26" t="str">
        <f t="shared" si="88"/>
        <v>,</v>
      </c>
      <c r="O399" s="13" t="str">
        <f t="shared" si="89"/>
        <v/>
      </c>
      <c r="P399" s="13" t="str">
        <f t="shared" si="90"/>
        <v/>
      </c>
      <c r="Q399" s="13" t="str">
        <f t="shared" si="91"/>
        <v/>
      </c>
      <c r="R399" s="13" t="str">
        <f t="shared" si="92"/>
        <v>}</v>
      </c>
      <c r="S399" s="13" t="str">
        <f t="shared" si="87"/>
        <v/>
      </c>
    </row>
    <row r="400" spans="1:19" x14ac:dyDescent="0.55000000000000004">
      <c r="A400" s="9"/>
      <c r="B400" s="9"/>
      <c r="C400" s="9"/>
      <c r="D400" s="9"/>
      <c r="E400" s="21"/>
      <c r="F400" s="5"/>
      <c r="G400" s="6"/>
      <c r="H400" s="19"/>
      <c r="I400" s="14" t="str">
        <f t="shared" si="93"/>
        <v/>
      </c>
      <c r="J400" s="13" t="str">
        <f t="shared" si="94"/>
        <v/>
      </c>
      <c r="K400" s="13" t="str">
        <f t="shared" si="95"/>
        <v/>
      </c>
      <c r="L400" s="25" t="str">
        <f t="shared" si="96"/>
        <v/>
      </c>
      <c r="M400" s="13" t="str">
        <f t="shared" si="86"/>
        <v>"": ""</v>
      </c>
      <c r="N400" s="26" t="str">
        <f t="shared" si="88"/>
        <v>,</v>
      </c>
      <c r="O400" s="13" t="str">
        <f t="shared" si="89"/>
        <v/>
      </c>
      <c r="P400" s="13" t="str">
        <f t="shared" si="90"/>
        <v/>
      </c>
      <c r="Q400" s="13" t="str">
        <f t="shared" si="91"/>
        <v/>
      </c>
      <c r="R400" s="13" t="str">
        <f t="shared" si="92"/>
        <v>}</v>
      </c>
      <c r="S400" s="13" t="str">
        <f t="shared" si="87"/>
        <v/>
      </c>
    </row>
    <row r="401" spans="1:19" x14ac:dyDescent="0.55000000000000004">
      <c r="A401" s="9"/>
      <c r="B401" s="9"/>
      <c r="C401" s="9"/>
      <c r="D401" s="9"/>
      <c r="E401" s="21"/>
      <c r="F401" s="5"/>
      <c r="G401" s="6"/>
      <c r="H401" s="19"/>
      <c r="I401" s="14" t="str">
        <f t="shared" si="93"/>
        <v/>
      </c>
      <c r="J401" s="13" t="str">
        <f t="shared" si="94"/>
        <v/>
      </c>
      <c r="K401" s="13" t="str">
        <f t="shared" si="95"/>
        <v/>
      </c>
      <c r="L401" s="25" t="str">
        <f t="shared" si="96"/>
        <v/>
      </c>
      <c r="M401" s="13" t="str">
        <f t="shared" si="86"/>
        <v>"": ""</v>
      </c>
      <c r="N401" s="26" t="str">
        <f t="shared" si="88"/>
        <v>,</v>
      </c>
      <c r="O401" s="13" t="str">
        <f t="shared" si="89"/>
        <v/>
      </c>
      <c r="P401" s="13" t="str">
        <f t="shared" si="90"/>
        <v/>
      </c>
      <c r="Q401" s="13" t="str">
        <f t="shared" si="91"/>
        <v/>
      </c>
      <c r="R401" s="13" t="str">
        <f t="shared" si="92"/>
        <v>}</v>
      </c>
      <c r="S401" s="13" t="str">
        <f t="shared" si="87"/>
        <v/>
      </c>
    </row>
    <row r="402" spans="1:19" x14ac:dyDescent="0.55000000000000004">
      <c r="A402" s="9"/>
      <c r="B402" s="9"/>
      <c r="C402" s="9"/>
      <c r="D402" s="9"/>
      <c r="E402" s="21"/>
      <c r="F402" s="5"/>
      <c r="G402" s="6"/>
      <c r="H402" s="19"/>
      <c r="I402" s="14" t="str">
        <f t="shared" si="93"/>
        <v/>
      </c>
      <c r="J402" s="13" t="str">
        <f t="shared" si="94"/>
        <v/>
      </c>
      <c r="K402" s="13" t="str">
        <f t="shared" si="95"/>
        <v/>
      </c>
      <c r="L402" s="25" t="str">
        <f t="shared" si="96"/>
        <v/>
      </c>
      <c r="M402" s="13" t="str">
        <f t="shared" si="86"/>
        <v>"": ""</v>
      </c>
      <c r="N402" s="26" t="str">
        <f t="shared" si="88"/>
        <v>,</v>
      </c>
      <c r="O402" s="13" t="str">
        <f t="shared" si="89"/>
        <v/>
      </c>
      <c r="P402" s="13" t="str">
        <f t="shared" si="90"/>
        <v/>
      </c>
      <c r="Q402" s="13" t="str">
        <f t="shared" si="91"/>
        <v/>
      </c>
      <c r="R402" s="13" t="str">
        <f t="shared" si="92"/>
        <v>}</v>
      </c>
      <c r="S402" s="13" t="str">
        <f t="shared" si="87"/>
        <v/>
      </c>
    </row>
    <row r="403" spans="1:19" x14ac:dyDescent="0.55000000000000004">
      <c r="A403" s="9"/>
      <c r="B403" s="9"/>
      <c r="C403" s="9"/>
      <c r="D403" s="9"/>
      <c r="E403" s="21"/>
      <c r="F403" s="5"/>
      <c r="G403" s="6"/>
      <c r="H403" s="19"/>
      <c r="I403" s="14" t="str">
        <f t="shared" si="93"/>
        <v/>
      </c>
      <c r="J403" s="13" t="str">
        <f t="shared" si="94"/>
        <v/>
      </c>
      <c r="K403" s="13" t="str">
        <f t="shared" si="95"/>
        <v/>
      </c>
      <c r="L403" s="25" t="str">
        <f t="shared" si="96"/>
        <v/>
      </c>
      <c r="M403" s="13" t="str">
        <f t="shared" si="86"/>
        <v>"": ""</v>
      </c>
      <c r="N403" s="26" t="str">
        <f t="shared" si="88"/>
        <v>,</v>
      </c>
      <c r="O403" s="13" t="str">
        <f t="shared" si="89"/>
        <v/>
      </c>
      <c r="P403" s="13" t="str">
        <f t="shared" si="90"/>
        <v/>
      </c>
      <c r="Q403" s="13" t="str">
        <f t="shared" si="91"/>
        <v/>
      </c>
      <c r="R403" s="13" t="str">
        <f t="shared" si="92"/>
        <v>}</v>
      </c>
      <c r="S403" s="13" t="str">
        <f t="shared" si="87"/>
        <v/>
      </c>
    </row>
    <row r="404" spans="1:19" x14ac:dyDescent="0.55000000000000004">
      <c r="A404" s="9"/>
      <c r="B404" s="9"/>
      <c r="C404" s="9"/>
      <c r="D404" s="9"/>
      <c r="E404" s="21"/>
      <c r="F404" s="5"/>
      <c r="G404" s="6"/>
      <c r="H404" s="19"/>
      <c r="I404" s="14" t="str">
        <f t="shared" si="93"/>
        <v/>
      </c>
      <c r="J404" s="13" t="str">
        <f t="shared" si="94"/>
        <v/>
      </c>
      <c r="K404" s="13" t="str">
        <f t="shared" si="95"/>
        <v/>
      </c>
      <c r="L404" s="25" t="str">
        <f t="shared" si="96"/>
        <v/>
      </c>
      <c r="M404" s="13" t="str">
        <f t="shared" si="86"/>
        <v>"": ""</v>
      </c>
      <c r="N404" s="26" t="str">
        <f t="shared" si="88"/>
        <v>,</v>
      </c>
      <c r="O404" s="13" t="str">
        <f t="shared" si="89"/>
        <v/>
      </c>
      <c r="P404" s="13" t="str">
        <f t="shared" si="90"/>
        <v/>
      </c>
      <c r="Q404" s="13" t="str">
        <f t="shared" si="91"/>
        <v/>
      </c>
      <c r="R404" s="13" t="str">
        <f t="shared" si="92"/>
        <v>}</v>
      </c>
      <c r="S404" s="13" t="str">
        <f t="shared" si="87"/>
        <v/>
      </c>
    </row>
    <row r="405" spans="1:19" x14ac:dyDescent="0.55000000000000004">
      <c r="A405" s="9"/>
      <c r="B405" s="9"/>
      <c r="C405" s="9"/>
      <c r="D405" s="9"/>
      <c r="E405" s="21"/>
      <c r="F405" s="5"/>
      <c r="G405" s="6"/>
      <c r="H405" s="19"/>
      <c r="I405" s="14" t="str">
        <f t="shared" si="93"/>
        <v/>
      </c>
      <c r="J405" s="13" t="str">
        <f t="shared" si="94"/>
        <v/>
      </c>
      <c r="K405" s="13" t="str">
        <f t="shared" si="95"/>
        <v/>
      </c>
      <c r="L405" s="25" t="str">
        <f t="shared" si="96"/>
        <v/>
      </c>
      <c r="M405" s="13" t="str">
        <f t="shared" si="86"/>
        <v>"": ""</v>
      </c>
      <c r="N405" s="26" t="str">
        <f t="shared" si="88"/>
        <v>,</v>
      </c>
      <c r="O405" s="13" t="str">
        <f t="shared" si="89"/>
        <v/>
      </c>
      <c r="P405" s="13" t="str">
        <f t="shared" si="90"/>
        <v/>
      </c>
      <c r="Q405" s="13" t="str">
        <f t="shared" si="91"/>
        <v/>
      </c>
      <c r="R405" s="13" t="str">
        <f t="shared" si="92"/>
        <v>}</v>
      </c>
      <c r="S405" s="13" t="str">
        <f t="shared" si="87"/>
        <v/>
      </c>
    </row>
    <row r="406" spans="1:19" x14ac:dyDescent="0.55000000000000004">
      <c r="A406" s="9"/>
      <c r="B406" s="9"/>
      <c r="C406" s="9"/>
      <c r="D406" s="9"/>
      <c r="E406" s="21"/>
      <c r="F406" s="5"/>
      <c r="G406" s="6"/>
      <c r="H406" s="19"/>
      <c r="I406" s="14" t="str">
        <f t="shared" si="93"/>
        <v/>
      </c>
      <c r="J406" s="13" t="str">
        <f t="shared" si="94"/>
        <v/>
      </c>
      <c r="K406" s="13" t="str">
        <f t="shared" si="95"/>
        <v/>
      </c>
      <c r="L406" s="25" t="str">
        <f t="shared" si="96"/>
        <v/>
      </c>
      <c r="M406" s="13" t="str">
        <f t="shared" si="86"/>
        <v>"": ""</v>
      </c>
      <c r="N406" s="26" t="str">
        <f t="shared" si="88"/>
        <v>,</v>
      </c>
      <c r="O406" s="13" t="str">
        <f t="shared" si="89"/>
        <v/>
      </c>
      <c r="P406" s="13" t="str">
        <f t="shared" si="90"/>
        <v/>
      </c>
      <c r="Q406" s="13" t="str">
        <f t="shared" si="91"/>
        <v/>
      </c>
      <c r="R406" s="13" t="str">
        <f t="shared" si="92"/>
        <v>}</v>
      </c>
      <c r="S406" s="13" t="str">
        <f t="shared" si="87"/>
        <v/>
      </c>
    </row>
    <row r="407" spans="1:19" x14ac:dyDescent="0.55000000000000004">
      <c r="A407" s="9"/>
      <c r="B407" s="9"/>
      <c r="C407" s="9"/>
      <c r="D407" s="9"/>
      <c r="E407" s="21"/>
      <c r="F407" s="5"/>
      <c r="G407" s="6"/>
      <c r="H407" s="19"/>
      <c r="I407" s="14" t="str">
        <f t="shared" si="93"/>
        <v/>
      </c>
      <c r="J407" s="13" t="str">
        <f t="shared" si="94"/>
        <v/>
      </c>
      <c r="K407" s="13" t="str">
        <f t="shared" si="95"/>
        <v/>
      </c>
      <c r="L407" s="25" t="str">
        <f t="shared" si="96"/>
        <v/>
      </c>
      <c r="M407" s="13" t="str">
        <f t="shared" si="86"/>
        <v>"": ""</v>
      </c>
      <c r="N407" s="26" t="str">
        <f t="shared" si="88"/>
        <v>,</v>
      </c>
      <c r="O407" s="13" t="str">
        <f t="shared" si="89"/>
        <v/>
      </c>
      <c r="P407" s="13" t="str">
        <f t="shared" si="90"/>
        <v/>
      </c>
      <c r="Q407" s="13" t="str">
        <f t="shared" si="91"/>
        <v/>
      </c>
      <c r="R407" s="13" t="str">
        <f t="shared" si="92"/>
        <v>}</v>
      </c>
      <c r="S407" s="13" t="str">
        <f t="shared" si="87"/>
        <v/>
      </c>
    </row>
    <row r="408" spans="1:19" x14ac:dyDescent="0.55000000000000004">
      <c r="A408" s="9"/>
      <c r="B408" s="9"/>
      <c r="C408" s="9"/>
      <c r="D408" s="9"/>
      <c r="E408" s="21"/>
      <c r="F408" s="5"/>
      <c r="G408" s="6"/>
      <c r="H408" s="19"/>
      <c r="I408" s="14" t="str">
        <f t="shared" si="93"/>
        <v/>
      </c>
      <c r="J408" s="13" t="str">
        <f t="shared" si="94"/>
        <v/>
      </c>
      <c r="K408" s="13" t="str">
        <f t="shared" si="95"/>
        <v/>
      </c>
      <c r="L408" s="25" t="str">
        <f t="shared" si="96"/>
        <v/>
      </c>
      <c r="M408" s="13" t="str">
        <f t="shared" ref="M408:M429" si="97">""""&amp;D408&amp;""": """&amp;SUBSTITUTE(G408,"""","'")&amp;""""</f>
        <v>"": ""</v>
      </c>
      <c r="N408" s="26" t="str">
        <f t="shared" si="88"/>
        <v>,</v>
      </c>
      <c r="O408" s="13" t="str">
        <f t="shared" si="89"/>
        <v/>
      </c>
      <c r="P408" s="13" t="str">
        <f t="shared" si="90"/>
        <v/>
      </c>
      <c r="Q408" s="13" t="str">
        <f t="shared" si="91"/>
        <v/>
      </c>
      <c r="R408" s="13" t="str">
        <f t="shared" si="92"/>
        <v>}</v>
      </c>
      <c r="S408" s="13" t="str">
        <f t="shared" ref="S408:S471" si="98">IF(A408="","",I408&amp;J408&amp;K408&amp;L408&amp;M408&amp;N408&amp;O408&amp;P408&amp;Q408&amp;R408)</f>
        <v/>
      </c>
    </row>
    <row r="409" spans="1:19" x14ac:dyDescent="0.55000000000000004">
      <c r="A409" s="9"/>
      <c r="B409" s="9"/>
      <c r="C409" s="9"/>
      <c r="D409" s="9"/>
      <c r="E409" s="21"/>
      <c r="F409" s="5"/>
      <c r="G409" s="6"/>
      <c r="H409" s="19"/>
      <c r="I409" s="14" t="str">
        <f t="shared" si="93"/>
        <v/>
      </c>
      <c r="J409" s="13" t="str">
        <f t="shared" si="94"/>
        <v/>
      </c>
      <c r="K409" s="13" t="str">
        <f t="shared" si="95"/>
        <v/>
      </c>
      <c r="L409" s="25" t="str">
        <f t="shared" si="96"/>
        <v/>
      </c>
      <c r="M409" s="13" t="str">
        <f t="shared" si="97"/>
        <v>"": ""</v>
      </c>
      <c r="N409" s="26" t="str">
        <f t="shared" si="88"/>
        <v>,</v>
      </c>
      <c r="O409" s="13" t="str">
        <f t="shared" si="89"/>
        <v/>
      </c>
      <c r="P409" s="13" t="str">
        <f t="shared" si="90"/>
        <v/>
      </c>
      <c r="Q409" s="13" t="str">
        <f t="shared" si="91"/>
        <v/>
      </c>
      <c r="R409" s="13" t="str">
        <f t="shared" si="92"/>
        <v>}</v>
      </c>
      <c r="S409" s="13" t="str">
        <f t="shared" si="98"/>
        <v/>
      </c>
    </row>
    <row r="410" spans="1:19" x14ac:dyDescent="0.55000000000000004">
      <c r="A410" s="9"/>
      <c r="B410" s="9"/>
      <c r="C410" s="9"/>
      <c r="D410" s="9"/>
      <c r="E410" s="21"/>
      <c r="F410" s="5"/>
      <c r="G410" s="6"/>
      <c r="H410" s="19"/>
      <c r="I410" s="14" t="str">
        <f t="shared" si="93"/>
        <v/>
      </c>
      <c r="J410" s="13" t="str">
        <f t="shared" si="94"/>
        <v/>
      </c>
      <c r="K410" s="13" t="str">
        <f t="shared" si="95"/>
        <v/>
      </c>
      <c r="L410" s="25" t="str">
        <f t="shared" si="96"/>
        <v/>
      </c>
      <c r="M410" s="13" t="str">
        <f t="shared" si="97"/>
        <v>"": ""</v>
      </c>
      <c r="N410" s="26" t="str">
        <f t="shared" si="88"/>
        <v>,</v>
      </c>
      <c r="O410" s="13" t="str">
        <f t="shared" si="89"/>
        <v/>
      </c>
      <c r="P410" s="13" t="str">
        <f t="shared" si="90"/>
        <v/>
      </c>
      <c r="Q410" s="13" t="str">
        <f t="shared" si="91"/>
        <v/>
      </c>
      <c r="R410" s="13" t="str">
        <f t="shared" si="92"/>
        <v>}</v>
      </c>
      <c r="S410" s="13" t="str">
        <f t="shared" si="98"/>
        <v/>
      </c>
    </row>
    <row r="411" spans="1:19" x14ac:dyDescent="0.55000000000000004">
      <c r="A411" s="9"/>
      <c r="B411" s="9"/>
      <c r="C411" s="9"/>
      <c r="D411" s="9"/>
      <c r="E411" s="21"/>
      <c r="F411" s="5"/>
      <c r="G411" s="6"/>
      <c r="H411" s="19"/>
      <c r="I411" s="14" t="str">
        <f t="shared" si="93"/>
        <v/>
      </c>
      <c r="J411" s="13" t="str">
        <f t="shared" si="94"/>
        <v/>
      </c>
      <c r="K411" s="13" t="str">
        <f t="shared" si="95"/>
        <v/>
      </c>
      <c r="L411" s="25" t="str">
        <f t="shared" si="96"/>
        <v/>
      </c>
      <c r="M411" s="13" t="str">
        <f t="shared" si="97"/>
        <v>"": ""</v>
      </c>
      <c r="N411" s="26" t="str">
        <f t="shared" si="88"/>
        <v>,</v>
      </c>
      <c r="O411" s="13" t="str">
        <f t="shared" si="89"/>
        <v/>
      </c>
      <c r="P411" s="13" t="str">
        <f t="shared" si="90"/>
        <v/>
      </c>
      <c r="Q411" s="13" t="str">
        <f t="shared" si="91"/>
        <v/>
      </c>
      <c r="R411" s="13" t="str">
        <f t="shared" si="92"/>
        <v>}</v>
      </c>
      <c r="S411" s="13" t="str">
        <f t="shared" si="98"/>
        <v/>
      </c>
    </row>
    <row r="412" spans="1:19" x14ac:dyDescent="0.55000000000000004">
      <c r="A412" s="9"/>
      <c r="B412" s="9"/>
      <c r="C412" s="9"/>
      <c r="D412" s="9"/>
      <c r="E412" s="21"/>
      <c r="F412" s="5"/>
      <c r="G412" s="6"/>
      <c r="H412" s="19"/>
      <c r="I412" s="14" t="str">
        <f t="shared" si="93"/>
        <v/>
      </c>
      <c r="J412" s="13" t="str">
        <f t="shared" si="94"/>
        <v/>
      </c>
      <c r="K412" s="13" t="str">
        <f t="shared" si="95"/>
        <v/>
      </c>
      <c r="L412" s="25" t="str">
        <f t="shared" si="96"/>
        <v/>
      </c>
      <c r="M412" s="13" t="str">
        <f t="shared" si="97"/>
        <v>"": ""</v>
      </c>
      <c r="N412" s="26" t="str">
        <f t="shared" si="88"/>
        <v>,</v>
      </c>
      <c r="O412" s="13" t="str">
        <f t="shared" si="89"/>
        <v/>
      </c>
      <c r="P412" s="13" t="str">
        <f t="shared" si="90"/>
        <v/>
      </c>
      <c r="Q412" s="13" t="str">
        <f t="shared" si="91"/>
        <v/>
      </c>
      <c r="R412" s="13" t="str">
        <f t="shared" si="92"/>
        <v>}</v>
      </c>
      <c r="S412" s="13" t="str">
        <f t="shared" si="98"/>
        <v/>
      </c>
    </row>
    <row r="413" spans="1:19" x14ac:dyDescent="0.55000000000000004">
      <c r="A413" s="9"/>
      <c r="B413" s="9"/>
      <c r="C413" s="9"/>
      <c r="D413" s="9"/>
      <c r="E413" s="21"/>
      <c r="F413" s="5"/>
      <c r="G413" s="6"/>
      <c r="H413" s="19"/>
      <c r="I413" s="14" t="str">
        <f t="shared" si="93"/>
        <v/>
      </c>
      <c r="J413" s="13" t="str">
        <f t="shared" si="94"/>
        <v/>
      </c>
      <c r="K413" s="13" t="str">
        <f t="shared" si="95"/>
        <v/>
      </c>
      <c r="L413" s="25" t="str">
        <f t="shared" si="96"/>
        <v/>
      </c>
      <c r="M413" s="13" t="str">
        <f t="shared" si="97"/>
        <v>"": ""</v>
      </c>
      <c r="N413" s="26" t="str">
        <f t="shared" si="88"/>
        <v>,</v>
      </c>
      <c r="O413" s="13" t="str">
        <f t="shared" si="89"/>
        <v/>
      </c>
      <c r="P413" s="13" t="str">
        <f t="shared" si="90"/>
        <v/>
      </c>
      <c r="Q413" s="13" t="str">
        <f t="shared" si="91"/>
        <v/>
      </c>
      <c r="R413" s="13" t="str">
        <f t="shared" si="92"/>
        <v>}</v>
      </c>
      <c r="S413" s="13" t="str">
        <f t="shared" si="98"/>
        <v/>
      </c>
    </row>
    <row r="414" spans="1:19" x14ac:dyDescent="0.55000000000000004">
      <c r="A414" s="9"/>
      <c r="B414" s="9"/>
      <c r="C414" s="9"/>
      <c r="D414" s="9"/>
      <c r="E414" s="21"/>
      <c r="F414" s="5"/>
      <c r="G414" s="6"/>
      <c r="H414" s="19"/>
      <c r="I414" s="14" t="str">
        <f t="shared" si="93"/>
        <v/>
      </c>
      <c r="J414" s="13" t="str">
        <f t="shared" si="94"/>
        <v/>
      </c>
      <c r="K414" s="13" t="str">
        <f t="shared" si="95"/>
        <v/>
      </c>
      <c r="L414" s="25" t="str">
        <f t="shared" si="96"/>
        <v/>
      </c>
      <c r="M414" s="13" t="str">
        <f t="shared" si="97"/>
        <v>"": ""</v>
      </c>
      <c r="N414" s="26" t="str">
        <f t="shared" si="88"/>
        <v>,</v>
      </c>
      <c r="O414" s="13" t="str">
        <f t="shared" si="89"/>
        <v/>
      </c>
      <c r="P414" s="13" t="str">
        <f t="shared" si="90"/>
        <v/>
      </c>
      <c r="Q414" s="13" t="str">
        <f t="shared" si="91"/>
        <v/>
      </c>
      <c r="R414" s="13" t="str">
        <f t="shared" si="92"/>
        <v>}</v>
      </c>
      <c r="S414" s="13" t="str">
        <f t="shared" si="98"/>
        <v/>
      </c>
    </row>
    <row r="415" spans="1:19" x14ac:dyDescent="0.55000000000000004">
      <c r="A415" s="9"/>
      <c r="B415" s="9"/>
      <c r="C415" s="9"/>
      <c r="D415" s="9"/>
      <c r="E415" s="21"/>
      <c r="F415" s="5"/>
      <c r="G415" s="6"/>
      <c r="H415" s="19"/>
      <c r="I415" s="14" t="str">
        <f t="shared" si="93"/>
        <v/>
      </c>
      <c r="J415" s="13" t="str">
        <f t="shared" si="94"/>
        <v/>
      </c>
      <c r="K415" s="13" t="str">
        <f t="shared" si="95"/>
        <v/>
      </c>
      <c r="L415" s="25" t="str">
        <f t="shared" si="96"/>
        <v/>
      </c>
      <c r="M415" s="13" t="str">
        <f t="shared" si="97"/>
        <v>"": ""</v>
      </c>
      <c r="N415" s="26" t="str">
        <f t="shared" si="88"/>
        <v>,</v>
      </c>
      <c r="O415" s="13" t="str">
        <f t="shared" si="89"/>
        <v/>
      </c>
      <c r="P415" s="13" t="str">
        <f t="shared" si="90"/>
        <v/>
      </c>
      <c r="Q415" s="13" t="str">
        <f t="shared" si="91"/>
        <v/>
      </c>
      <c r="R415" s="13" t="str">
        <f t="shared" si="92"/>
        <v>}</v>
      </c>
      <c r="S415" s="13" t="str">
        <f t="shared" si="98"/>
        <v/>
      </c>
    </row>
    <row r="416" spans="1:19" x14ac:dyDescent="0.55000000000000004">
      <c r="A416" s="9"/>
      <c r="B416" s="9"/>
      <c r="C416" s="9"/>
      <c r="D416" s="9"/>
      <c r="E416" s="21"/>
      <c r="F416" s="5"/>
      <c r="G416" s="6"/>
      <c r="H416" s="19"/>
      <c r="I416" s="14" t="str">
        <f t="shared" si="93"/>
        <v/>
      </c>
      <c r="J416" s="13" t="str">
        <f t="shared" si="94"/>
        <v/>
      </c>
      <c r="K416" s="13" t="str">
        <f t="shared" si="95"/>
        <v/>
      </c>
      <c r="L416" s="25" t="str">
        <f t="shared" si="96"/>
        <v/>
      </c>
      <c r="M416" s="13" t="str">
        <f t="shared" si="97"/>
        <v>"": ""</v>
      </c>
      <c r="N416" s="26" t="str">
        <f t="shared" si="88"/>
        <v>,</v>
      </c>
      <c r="O416" s="13" t="str">
        <f t="shared" si="89"/>
        <v/>
      </c>
      <c r="P416" s="13" t="str">
        <f t="shared" si="90"/>
        <v/>
      </c>
      <c r="Q416" s="13" t="str">
        <f t="shared" si="91"/>
        <v/>
      </c>
      <c r="R416" s="13" t="str">
        <f t="shared" si="92"/>
        <v>}</v>
      </c>
      <c r="S416" s="13" t="str">
        <f t="shared" si="98"/>
        <v/>
      </c>
    </row>
    <row r="417" spans="1:19" x14ac:dyDescent="0.55000000000000004">
      <c r="A417" s="9"/>
      <c r="B417" s="9"/>
      <c r="C417" s="9"/>
      <c r="D417" s="9"/>
      <c r="E417" s="21"/>
      <c r="F417" s="5"/>
      <c r="G417" s="6"/>
      <c r="H417" s="19"/>
      <c r="I417" s="14" t="str">
        <f t="shared" si="93"/>
        <v/>
      </c>
      <c r="J417" s="13" t="str">
        <f t="shared" si="94"/>
        <v/>
      </c>
      <c r="K417" s="13" t="str">
        <f t="shared" si="95"/>
        <v/>
      </c>
      <c r="L417" s="25" t="str">
        <f t="shared" si="96"/>
        <v/>
      </c>
      <c r="M417" s="13" t="str">
        <f t="shared" si="97"/>
        <v>"": ""</v>
      </c>
      <c r="N417" s="26" t="str">
        <f t="shared" si="88"/>
        <v>,</v>
      </c>
      <c r="O417" s="13" t="str">
        <f t="shared" si="89"/>
        <v/>
      </c>
      <c r="P417" s="13" t="str">
        <f t="shared" si="90"/>
        <v/>
      </c>
      <c r="Q417" s="13" t="str">
        <f t="shared" si="91"/>
        <v/>
      </c>
      <c r="R417" s="13" t="str">
        <f t="shared" si="92"/>
        <v>}</v>
      </c>
      <c r="S417" s="13" t="str">
        <f t="shared" si="98"/>
        <v/>
      </c>
    </row>
    <row r="418" spans="1:19" x14ac:dyDescent="0.55000000000000004">
      <c r="A418" s="9"/>
      <c r="B418" s="9"/>
      <c r="C418" s="9"/>
      <c r="D418" s="9"/>
      <c r="E418" s="21"/>
      <c r="F418" s="5"/>
      <c r="G418" s="6"/>
      <c r="H418" s="19"/>
      <c r="I418" s="14" t="str">
        <f t="shared" si="93"/>
        <v/>
      </c>
      <c r="J418" s="13" t="str">
        <f t="shared" si="94"/>
        <v/>
      </c>
      <c r="K418" s="13" t="str">
        <f t="shared" si="95"/>
        <v/>
      </c>
      <c r="L418" s="25" t="str">
        <f t="shared" si="96"/>
        <v/>
      </c>
      <c r="M418" s="13" t="str">
        <f t="shared" si="97"/>
        <v>"": ""</v>
      </c>
      <c r="N418" s="26" t="str">
        <f t="shared" si="88"/>
        <v>,</v>
      </c>
      <c r="O418" s="13" t="str">
        <f t="shared" si="89"/>
        <v/>
      </c>
      <c r="P418" s="13" t="str">
        <f t="shared" si="90"/>
        <v/>
      </c>
      <c r="Q418" s="13" t="str">
        <f t="shared" si="91"/>
        <v/>
      </c>
      <c r="R418" s="13" t="str">
        <f t="shared" si="92"/>
        <v>}</v>
      </c>
      <c r="S418" s="13" t="str">
        <f t="shared" si="98"/>
        <v/>
      </c>
    </row>
    <row r="419" spans="1:19" x14ac:dyDescent="0.55000000000000004">
      <c r="A419" s="9"/>
      <c r="B419" s="9"/>
      <c r="C419" s="9"/>
      <c r="D419" s="9"/>
      <c r="E419" s="21"/>
      <c r="F419" s="5"/>
      <c r="G419" s="6"/>
      <c r="H419" s="19"/>
      <c r="I419" s="14" t="str">
        <f t="shared" si="93"/>
        <v/>
      </c>
      <c r="J419" s="13" t="str">
        <f t="shared" si="94"/>
        <v/>
      </c>
      <c r="K419" s="13" t="str">
        <f t="shared" si="95"/>
        <v/>
      </c>
      <c r="L419" s="25" t="str">
        <f t="shared" si="96"/>
        <v/>
      </c>
      <c r="M419" s="13" t="str">
        <f t="shared" si="97"/>
        <v>"": ""</v>
      </c>
      <c r="N419" s="26" t="str">
        <f t="shared" si="88"/>
        <v>,</v>
      </c>
      <c r="O419" s="13" t="str">
        <f t="shared" si="89"/>
        <v/>
      </c>
      <c r="P419" s="13" t="str">
        <f t="shared" si="90"/>
        <v/>
      </c>
      <c r="Q419" s="13" t="str">
        <f t="shared" si="91"/>
        <v/>
      </c>
      <c r="R419" s="13" t="str">
        <f t="shared" si="92"/>
        <v>}</v>
      </c>
      <c r="S419" s="13" t="str">
        <f t="shared" si="98"/>
        <v/>
      </c>
    </row>
    <row r="420" spans="1:19" x14ac:dyDescent="0.55000000000000004">
      <c r="A420" s="9"/>
      <c r="B420" s="9"/>
      <c r="C420" s="9"/>
      <c r="D420" s="9"/>
      <c r="E420" s="21"/>
      <c r="F420" s="5"/>
      <c r="G420" s="6"/>
      <c r="H420" s="19"/>
      <c r="I420" s="14" t="str">
        <f t="shared" si="93"/>
        <v/>
      </c>
      <c r="J420" s="13" t="str">
        <f t="shared" si="94"/>
        <v/>
      </c>
      <c r="K420" s="13" t="str">
        <f t="shared" si="95"/>
        <v/>
      </c>
      <c r="L420" s="25" t="str">
        <f t="shared" si="96"/>
        <v/>
      </c>
      <c r="M420" s="13" t="str">
        <f t="shared" si="97"/>
        <v>"": ""</v>
      </c>
      <c r="N420" s="26" t="str">
        <f t="shared" si="88"/>
        <v>,</v>
      </c>
      <c r="O420" s="13" t="str">
        <f t="shared" si="89"/>
        <v/>
      </c>
      <c r="P420" s="13" t="str">
        <f t="shared" si="90"/>
        <v/>
      </c>
      <c r="Q420" s="13" t="str">
        <f t="shared" si="91"/>
        <v/>
      </c>
      <c r="R420" s="13" t="str">
        <f t="shared" si="92"/>
        <v>}</v>
      </c>
      <c r="S420" s="13" t="str">
        <f t="shared" si="98"/>
        <v/>
      </c>
    </row>
    <row r="421" spans="1:19" x14ac:dyDescent="0.55000000000000004">
      <c r="A421" s="9"/>
      <c r="B421" s="9"/>
      <c r="C421" s="9"/>
      <c r="D421" s="9"/>
      <c r="E421" s="21"/>
      <c r="F421" s="5"/>
      <c r="G421" s="6"/>
      <c r="H421" s="19"/>
      <c r="I421" s="14" t="str">
        <f t="shared" si="93"/>
        <v/>
      </c>
      <c r="J421" s="13" t="str">
        <f t="shared" si="94"/>
        <v/>
      </c>
      <c r="K421" s="13" t="str">
        <f t="shared" si="95"/>
        <v/>
      </c>
      <c r="L421" s="25" t="str">
        <f t="shared" si="96"/>
        <v/>
      </c>
      <c r="M421" s="13" t="str">
        <f t="shared" si="97"/>
        <v>"": ""</v>
      </c>
      <c r="N421" s="26" t="str">
        <f t="shared" si="88"/>
        <v>,</v>
      </c>
      <c r="O421" s="13" t="str">
        <f t="shared" si="89"/>
        <v/>
      </c>
      <c r="P421" s="13" t="str">
        <f t="shared" si="90"/>
        <v/>
      </c>
      <c r="Q421" s="13" t="str">
        <f t="shared" si="91"/>
        <v/>
      </c>
      <c r="R421" s="13" t="str">
        <f t="shared" si="92"/>
        <v>}</v>
      </c>
      <c r="S421" s="13" t="str">
        <f t="shared" si="98"/>
        <v/>
      </c>
    </row>
    <row r="422" spans="1:19" x14ac:dyDescent="0.55000000000000004">
      <c r="A422" s="9"/>
      <c r="B422" s="9"/>
      <c r="C422" s="9"/>
      <c r="D422" s="9"/>
      <c r="E422" s="21"/>
      <c r="F422" s="5"/>
      <c r="G422" s="6"/>
      <c r="H422" s="19"/>
      <c r="I422" s="14" t="str">
        <f t="shared" si="93"/>
        <v/>
      </c>
      <c r="J422" s="13" t="str">
        <f t="shared" si="94"/>
        <v/>
      </c>
      <c r="K422" s="13" t="str">
        <f t="shared" si="95"/>
        <v/>
      </c>
      <c r="L422" s="25" t="str">
        <f t="shared" si="96"/>
        <v/>
      </c>
      <c r="M422" s="13" t="str">
        <f t="shared" si="97"/>
        <v>"": ""</v>
      </c>
      <c r="N422" s="26" t="str">
        <f t="shared" si="88"/>
        <v>,</v>
      </c>
      <c r="O422" s="13" t="str">
        <f t="shared" si="89"/>
        <v/>
      </c>
      <c r="P422" s="13" t="str">
        <f t="shared" si="90"/>
        <v/>
      </c>
      <c r="Q422" s="13" t="str">
        <f t="shared" si="91"/>
        <v/>
      </c>
      <c r="R422" s="13" t="str">
        <f t="shared" si="92"/>
        <v>}</v>
      </c>
      <c r="S422" s="13" t="str">
        <f t="shared" si="98"/>
        <v/>
      </c>
    </row>
    <row r="423" spans="1:19" x14ac:dyDescent="0.55000000000000004">
      <c r="A423" s="9"/>
      <c r="B423" s="9"/>
      <c r="C423" s="9"/>
      <c r="D423" s="9"/>
      <c r="E423" s="21"/>
      <c r="F423" s="5"/>
      <c r="G423" s="6"/>
      <c r="H423" s="19"/>
      <c r="I423" s="14" t="str">
        <f t="shared" si="93"/>
        <v/>
      </c>
      <c r="J423" s="13" t="str">
        <f t="shared" si="94"/>
        <v/>
      </c>
      <c r="K423" s="13" t="str">
        <f t="shared" si="95"/>
        <v/>
      </c>
      <c r="L423" s="25" t="str">
        <f t="shared" si="96"/>
        <v/>
      </c>
      <c r="M423" s="13" t="str">
        <f t="shared" si="97"/>
        <v>"": ""</v>
      </c>
      <c r="N423" s="26" t="str">
        <f t="shared" si="88"/>
        <v>,</v>
      </c>
      <c r="O423" s="13" t="str">
        <f t="shared" si="89"/>
        <v/>
      </c>
      <c r="P423" s="13" t="str">
        <f t="shared" si="90"/>
        <v/>
      </c>
      <c r="Q423" s="13" t="str">
        <f t="shared" si="91"/>
        <v/>
      </c>
      <c r="R423" s="13" t="str">
        <f t="shared" si="92"/>
        <v>}</v>
      </c>
      <c r="S423" s="13" t="str">
        <f t="shared" si="98"/>
        <v/>
      </c>
    </row>
    <row r="424" spans="1:19" x14ac:dyDescent="0.55000000000000004">
      <c r="A424" s="9"/>
      <c r="B424" s="9"/>
      <c r="C424" s="9"/>
      <c r="D424" s="9"/>
      <c r="E424" s="21"/>
      <c r="F424" s="5"/>
      <c r="G424" s="6"/>
      <c r="H424" s="19"/>
      <c r="I424" s="14" t="str">
        <f t="shared" si="93"/>
        <v/>
      </c>
      <c r="J424" s="13" t="str">
        <f t="shared" si="94"/>
        <v/>
      </c>
      <c r="K424" s="13" t="str">
        <f t="shared" si="95"/>
        <v/>
      </c>
      <c r="L424" s="25" t="str">
        <f t="shared" si="96"/>
        <v/>
      </c>
      <c r="M424" s="13" t="str">
        <f t="shared" si="97"/>
        <v>"": ""</v>
      </c>
      <c r="N424" s="26" t="str">
        <f t="shared" si="88"/>
        <v>,</v>
      </c>
      <c r="O424" s="13" t="str">
        <f t="shared" si="89"/>
        <v/>
      </c>
      <c r="P424" s="13" t="str">
        <f t="shared" si="90"/>
        <v/>
      </c>
      <c r="Q424" s="13" t="str">
        <f t="shared" si="91"/>
        <v/>
      </c>
      <c r="R424" s="13" t="str">
        <f t="shared" si="92"/>
        <v>}</v>
      </c>
      <c r="S424" s="13" t="str">
        <f t="shared" si="98"/>
        <v/>
      </c>
    </row>
    <row r="425" spans="1:19" x14ac:dyDescent="0.55000000000000004">
      <c r="A425" s="9"/>
      <c r="B425" s="9"/>
      <c r="C425" s="9"/>
      <c r="D425" s="9"/>
      <c r="E425" s="21"/>
      <c r="F425" s="5"/>
      <c r="G425" s="6"/>
      <c r="H425" s="19"/>
      <c r="I425" s="14" t="str">
        <f t="shared" si="93"/>
        <v/>
      </c>
      <c r="J425" s="13" t="str">
        <f t="shared" si="94"/>
        <v/>
      </c>
      <c r="K425" s="13" t="str">
        <f t="shared" si="95"/>
        <v/>
      </c>
      <c r="L425" s="25" t="str">
        <f t="shared" si="96"/>
        <v/>
      </c>
      <c r="M425" s="13" t="str">
        <f t="shared" si="97"/>
        <v>"": ""</v>
      </c>
      <c r="N425" s="26" t="str">
        <f t="shared" si="88"/>
        <v>,</v>
      </c>
      <c r="O425" s="13" t="str">
        <f t="shared" si="89"/>
        <v/>
      </c>
      <c r="P425" s="13" t="str">
        <f t="shared" si="90"/>
        <v/>
      </c>
      <c r="Q425" s="13" t="str">
        <f t="shared" si="91"/>
        <v/>
      </c>
      <c r="R425" s="13" t="str">
        <f t="shared" si="92"/>
        <v>}</v>
      </c>
      <c r="S425" s="13" t="str">
        <f t="shared" si="98"/>
        <v/>
      </c>
    </row>
    <row r="426" spans="1:19" x14ac:dyDescent="0.55000000000000004">
      <c r="A426" s="9"/>
      <c r="B426" s="9"/>
      <c r="C426" s="9"/>
      <c r="D426" s="9"/>
      <c r="E426" s="21"/>
      <c r="F426" s="5"/>
      <c r="G426" s="6"/>
      <c r="H426" s="19"/>
      <c r="I426" s="14" t="str">
        <f t="shared" si="93"/>
        <v/>
      </c>
      <c r="J426" s="13" t="str">
        <f t="shared" si="94"/>
        <v/>
      </c>
      <c r="K426" s="13" t="str">
        <f t="shared" si="95"/>
        <v/>
      </c>
      <c r="L426" s="25" t="str">
        <f t="shared" si="96"/>
        <v/>
      </c>
      <c r="M426" s="13" t="str">
        <f t="shared" si="97"/>
        <v>"": ""</v>
      </c>
      <c r="N426" s="26" t="str">
        <f t="shared" si="88"/>
        <v>,</v>
      </c>
      <c r="O426" s="13" t="str">
        <f t="shared" si="89"/>
        <v/>
      </c>
      <c r="P426" s="13" t="str">
        <f t="shared" si="90"/>
        <v/>
      </c>
      <c r="Q426" s="13" t="str">
        <f t="shared" si="91"/>
        <v/>
      </c>
      <c r="R426" s="13" t="str">
        <f t="shared" si="92"/>
        <v>}</v>
      </c>
      <c r="S426" s="13" t="str">
        <f t="shared" si="98"/>
        <v/>
      </c>
    </row>
    <row r="427" spans="1:19" x14ac:dyDescent="0.55000000000000004">
      <c r="A427" s="9"/>
      <c r="B427" s="9"/>
      <c r="C427" s="9"/>
      <c r="D427" s="9"/>
      <c r="E427" s="21"/>
      <c r="F427" s="5"/>
      <c r="G427" s="6"/>
      <c r="H427" s="19"/>
      <c r="I427" s="14" t="str">
        <f t="shared" si="93"/>
        <v/>
      </c>
      <c r="J427" s="13" t="str">
        <f t="shared" si="94"/>
        <v/>
      </c>
      <c r="K427" s="13" t="str">
        <f t="shared" si="95"/>
        <v/>
      </c>
      <c r="L427" s="25" t="str">
        <f t="shared" si="96"/>
        <v/>
      </c>
      <c r="M427" s="13" t="str">
        <f t="shared" si="97"/>
        <v>"": ""</v>
      </c>
      <c r="N427" s="26" t="str">
        <f t="shared" si="88"/>
        <v>,</v>
      </c>
      <c r="O427" s="13" t="str">
        <f t="shared" si="89"/>
        <v/>
      </c>
      <c r="P427" s="13" t="str">
        <f t="shared" si="90"/>
        <v/>
      </c>
      <c r="Q427" s="13" t="str">
        <f t="shared" si="91"/>
        <v/>
      </c>
      <c r="R427" s="13" t="str">
        <f t="shared" si="92"/>
        <v>}</v>
      </c>
      <c r="S427" s="13" t="str">
        <f t="shared" si="98"/>
        <v/>
      </c>
    </row>
    <row r="428" spans="1:19" x14ac:dyDescent="0.55000000000000004">
      <c r="A428" s="9"/>
      <c r="B428" s="9"/>
      <c r="C428" s="9"/>
      <c r="D428" s="9"/>
      <c r="E428" s="21"/>
      <c r="F428" s="5"/>
      <c r="G428" s="6"/>
      <c r="H428" s="19"/>
      <c r="I428" s="14" t="str">
        <f t="shared" si="93"/>
        <v/>
      </c>
      <c r="J428" s="13" t="str">
        <f t="shared" si="94"/>
        <v/>
      </c>
      <c r="K428" s="13" t="str">
        <f t="shared" si="95"/>
        <v/>
      </c>
      <c r="L428" s="25" t="str">
        <f t="shared" si="96"/>
        <v/>
      </c>
      <c r="M428" s="13" t="str">
        <f t="shared" si="97"/>
        <v>"": ""</v>
      </c>
      <c r="N428" s="26" t="str">
        <f t="shared" si="88"/>
        <v>,</v>
      </c>
      <c r="O428" s="13" t="str">
        <f t="shared" si="89"/>
        <v/>
      </c>
      <c r="P428" s="13" t="str">
        <f t="shared" si="90"/>
        <v/>
      </c>
      <c r="Q428" s="13" t="str">
        <f t="shared" si="91"/>
        <v/>
      </c>
      <c r="R428" s="13" t="str">
        <f t="shared" si="92"/>
        <v>}</v>
      </c>
      <c r="S428" s="13" t="str">
        <f t="shared" si="98"/>
        <v/>
      </c>
    </row>
    <row r="429" spans="1:19" x14ac:dyDescent="0.55000000000000004">
      <c r="I429" s="28" t="str">
        <f t="shared" si="93"/>
        <v/>
      </c>
      <c r="J429" s="15" t="str">
        <f t="shared" si="94"/>
        <v/>
      </c>
      <c r="K429" s="15" t="str">
        <f t="shared" si="95"/>
        <v/>
      </c>
      <c r="L429" s="15" t="str">
        <f t="shared" si="96"/>
        <v/>
      </c>
      <c r="M429" s="13" t="str">
        <f t="shared" si="97"/>
        <v>"": ""</v>
      </c>
      <c r="N429" s="26" t="str">
        <f t="shared" si="88"/>
        <v>,</v>
      </c>
      <c r="O429" s="15" t="str">
        <f t="shared" si="89"/>
        <v/>
      </c>
      <c r="P429" s="15" t="str">
        <f t="shared" si="90"/>
        <v/>
      </c>
      <c r="Q429" s="15" t="str">
        <f t="shared" si="91"/>
        <v/>
      </c>
      <c r="R429" s="15" t="str">
        <f t="shared" si="92"/>
        <v>}</v>
      </c>
      <c r="S429" s="15" t="str">
        <f t="shared" si="98"/>
        <v/>
      </c>
    </row>
  </sheetData>
  <sheetProtection algorithmName="SHA-512" hashValue="DbwGjqDGrfCW1GnpF6cxRqrWWp3rgn5Isr5GpVZi9tmwONwCM0F5vQCl5rOLn8rp2swjaeNqjzpZtwpk9q1BWg==" saltValue="EwiXw5LQI9vcmIa3pxbhgg==" spinCount="100000" sheet="1" selectLockedCells="1"/>
  <protectedRanges>
    <protectedRange algorithmName="SHA-512" hashValue="NgPY829S+ohHrwctHQLUGnVp3aC/FbhMzlJhwokHCOi1dJ0uiHIV2+J3q0P23C8LIgG8AOIg5kXPTZ28z8FMag==" saltValue="pkVAOC3cVOjDXjOHQJWN6w==" spinCount="100000" sqref="I1:S1048576" name="Range1"/>
    <protectedRange algorithmName="SHA-512" hashValue="eCfXFnSEnhvW0qovVEYMUlzR0+k9pUf39l1PN6i4hlKfXGzore6xz/ntoKarV0I55jiM5pq3izZlv1hIi9y5MQ==" saltValue="LlQbkbA4ALZMlj/SyzLWNw==" spinCount="100000" sqref="A1:XFD1" name="Range2"/>
  </protectedRanges>
  <autoFilter ref="A1:S429" xr:uid="{E7D31E7F-BFF5-4ADE-901A-4F6BC662C23D}">
    <sortState xmlns:xlrd2="http://schemas.microsoft.com/office/spreadsheetml/2017/richdata2" ref="A2:S429">
      <sortCondition ref="A1:A429"/>
    </sortState>
  </autoFilter>
  <sortState xmlns:xlrd2="http://schemas.microsoft.com/office/spreadsheetml/2017/richdata2" ref="A2:S215">
    <sortCondition ref="A2:A215"/>
    <sortCondition ref="B2:B215"/>
    <sortCondition ref="C2:C215"/>
  </sortSt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362EF3-DD1A-4D17-BC28-495672D92ADA}">
  <dimension ref="A1:A478"/>
  <sheetViews>
    <sheetView topLeftCell="A85" workbookViewId="0">
      <selection activeCell="A104" sqref="A104"/>
    </sheetView>
  </sheetViews>
  <sheetFormatPr defaultRowHeight="14.4" x14ac:dyDescent="0.55000000000000004"/>
  <cols>
    <col min="1" max="1" width="97.20703125" style="17" customWidth="1"/>
  </cols>
  <sheetData>
    <row r="1" spans="1:1" x14ac:dyDescent="0.55000000000000004">
      <c r="A1" s="3" t="s">
        <v>5</v>
      </c>
    </row>
    <row r="2" spans="1:1" ht="158.4" x14ac:dyDescent="0.55000000000000004">
      <c r="A2" s="6" t="s">
        <v>194</v>
      </c>
    </row>
    <row r="3" spans="1:1" ht="230.4" x14ac:dyDescent="0.55000000000000004">
      <c r="A3" s="6" t="s">
        <v>13</v>
      </c>
    </row>
    <row r="4" spans="1:1" x14ac:dyDescent="0.55000000000000004">
      <c r="A4" s="6"/>
    </row>
    <row r="5" spans="1:1" ht="144" x14ac:dyDescent="0.55000000000000004">
      <c r="A5" s="6" t="s">
        <v>163</v>
      </c>
    </row>
    <row r="6" spans="1:1" ht="129.6" x14ac:dyDescent="0.55000000000000004">
      <c r="A6" s="6" t="s">
        <v>164</v>
      </c>
    </row>
    <row r="7" spans="1:1" x14ac:dyDescent="0.55000000000000004">
      <c r="A7" s="6"/>
    </row>
    <row r="8" spans="1:1" ht="129.6" x14ac:dyDescent="0.55000000000000004">
      <c r="A8" s="6" t="s">
        <v>155</v>
      </c>
    </row>
    <row r="9" spans="1:1" ht="129.6" x14ac:dyDescent="0.55000000000000004">
      <c r="A9" s="6" t="s">
        <v>164</v>
      </c>
    </row>
    <row r="10" spans="1:1" ht="129.6" x14ac:dyDescent="0.55000000000000004">
      <c r="A10" s="6" t="s">
        <v>164</v>
      </c>
    </row>
    <row r="11" spans="1:1" ht="201.6" x14ac:dyDescent="0.55000000000000004">
      <c r="A11" s="6" t="s">
        <v>156</v>
      </c>
    </row>
    <row r="12" spans="1:1" ht="187.2" x14ac:dyDescent="0.55000000000000004">
      <c r="A12" s="6" t="s">
        <v>165</v>
      </c>
    </row>
    <row r="13" spans="1:1" ht="187.2" x14ac:dyDescent="0.55000000000000004">
      <c r="A13" s="6" t="s">
        <v>166</v>
      </c>
    </row>
    <row r="14" spans="1:1" ht="57.6" x14ac:dyDescent="0.55000000000000004">
      <c r="A14" s="6" t="s">
        <v>167</v>
      </c>
    </row>
    <row r="15" spans="1:1" ht="57.6" x14ac:dyDescent="0.55000000000000004">
      <c r="A15" s="6" t="s">
        <v>167</v>
      </c>
    </row>
    <row r="16" spans="1:1" x14ac:dyDescent="0.55000000000000004">
      <c r="A16" s="6"/>
    </row>
    <row r="17" spans="1:1" x14ac:dyDescent="0.55000000000000004">
      <c r="A17" s="6"/>
    </row>
    <row r="18" spans="1:1" ht="57.6" x14ac:dyDescent="0.55000000000000004">
      <c r="A18" s="6" t="s">
        <v>167</v>
      </c>
    </row>
    <row r="19" spans="1:1" ht="57.6" x14ac:dyDescent="0.55000000000000004">
      <c r="A19" s="6" t="s">
        <v>167</v>
      </c>
    </row>
    <row r="20" spans="1:1" ht="57.6" x14ac:dyDescent="0.55000000000000004">
      <c r="A20" s="6" t="s">
        <v>167</v>
      </c>
    </row>
    <row r="21" spans="1:1" ht="72" x14ac:dyDescent="0.55000000000000004">
      <c r="A21" s="6" t="s">
        <v>135</v>
      </c>
    </row>
    <row r="22" spans="1:1" ht="43.2" x14ac:dyDescent="0.55000000000000004">
      <c r="A22" s="6" t="s">
        <v>17</v>
      </c>
    </row>
    <row r="23" spans="1:1" ht="43.2" x14ac:dyDescent="0.55000000000000004">
      <c r="A23" s="6" t="s">
        <v>168</v>
      </c>
    </row>
    <row r="24" spans="1:1" ht="57.6" x14ac:dyDescent="0.55000000000000004">
      <c r="A24" s="6" t="s">
        <v>169</v>
      </c>
    </row>
    <row r="25" spans="1:1" ht="43.2" x14ac:dyDescent="0.55000000000000004">
      <c r="A25" s="6" t="s">
        <v>170</v>
      </c>
    </row>
    <row r="26" spans="1:1" ht="57.6" x14ac:dyDescent="0.55000000000000004">
      <c r="A26" s="6" t="s">
        <v>21</v>
      </c>
    </row>
    <row r="27" spans="1:1" ht="43.2" x14ac:dyDescent="0.55000000000000004">
      <c r="A27" s="6" t="s">
        <v>171</v>
      </c>
    </row>
    <row r="28" spans="1:1" ht="115.2" x14ac:dyDescent="0.55000000000000004">
      <c r="A28" s="6" t="s">
        <v>172</v>
      </c>
    </row>
    <row r="29" spans="1:1" x14ac:dyDescent="0.55000000000000004">
      <c r="A29" s="6" t="s">
        <v>84</v>
      </c>
    </row>
    <row r="30" spans="1:1" x14ac:dyDescent="0.55000000000000004">
      <c r="A30" s="6"/>
    </row>
    <row r="31" spans="1:1" ht="43.2" x14ac:dyDescent="0.55000000000000004">
      <c r="A31" s="6" t="s">
        <v>89</v>
      </c>
    </row>
    <row r="32" spans="1:1" x14ac:dyDescent="0.55000000000000004">
      <c r="A32" s="6"/>
    </row>
    <row r="33" spans="1:1" ht="72" x14ac:dyDescent="0.55000000000000004">
      <c r="A33" s="6" t="s">
        <v>157</v>
      </c>
    </row>
    <row r="34" spans="1:1" ht="144" x14ac:dyDescent="0.55000000000000004">
      <c r="A34" s="6" t="s">
        <v>173</v>
      </c>
    </row>
    <row r="35" spans="1:1" x14ac:dyDescent="0.55000000000000004">
      <c r="A35" s="6"/>
    </row>
    <row r="36" spans="1:1" x14ac:dyDescent="0.55000000000000004">
      <c r="A36" s="6" t="s">
        <v>84</v>
      </c>
    </row>
    <row r="37" spans="1:1" x14ac:dyDescent="0.55000000000000004">
      <c r="A37" s="6" t="s">
        <v>84</v>
      </c>
    </row>
    <row r="38" spans="1:1" ht="244.8" x14ac:dyDescent="0.55000000000000004">
      <c r="A38" s="6" t="s">
        <v>158</v>
      </c>
    </row>
    <row r="39" spans="1:1" ht="144" x14ac:dyDescent="0.55000000000000004">
      <c r="A39" s="6" t="s">
        <v>159</v>
      </c>
    </row>
    <row r="40" spans="1:1" ht="144" x14ac:dyDescent="0.55000000000000004">
      <c r="A40" s="6" t="s">
        <v>160</v>
      </c>
    </row>
    <row r="41" spans="1:1" ht="144" x14ac:dyDescent="0.55000000000000004">
      <c r="A41" s="6" t="s">
        <v>63</v>
      </c>
    </row>
    <row r="42" spans="1:1" ht="86.4" x14ac:dyDescent="0.55000000000000004">
      <c r="A42" s="6" t="s">
        <v>49</v>
      </c>
    </row>
    <row r="43" spans="1:1" x14ac:dyDescent="0.55000000000000004">
      <c r="A43" s="6"/>
    </row>
    <row r="44" spans="1:1" ht="86.4" x14ac:dyDescent="0.55000000000000004">
      <c r="A44" s="6" t="s">
        <v>49</v>
      </c>
    </row>
    <row r="45" spans="1:1" ht="86.4" x14ac:dyDescent="0.55000000000000004">
      <c r="A45" s="6" t="s">
        <v>49</v>
      </c>
    </row>
    <row r="46" spans="1:1" ht="86.4" x14ac:dyDescent="0.55000000000000004">
      <c r="A46" s="6" t="s">
        <v>49</v>
      </c>
    </row>
    <row r="47" spans="1:1" ht="86.4" x14ac:dyDescent="0.55000000000000004">
      <c r="A47" s="6" t="s">
        <v>50</v>
      </c>
    </row>
    <row r="48" spans="1:1" ht="43.2" x14ac:dyDescent="0.55000000000000004">
      <c r="A48" s="6" t="s">
        <v>141</v>
      </c>
    </row>
    <row r="49" spans="1:1" ht="28.8" x14ac:dyDescent="0.55000000000000004">
      <c r="A49" s="6" t="s">
        <v>174</v>
      </c>
    </row>
    <row r="50" spans="1:1" ht="28.8" x14ac:dyDescent="0.55000000000000004">
      <c r="A50" s="6" t="s">
        <v>175</v>
      </c>
    </row>
    <row r="51" spans="1:1" x14ac:dyDescent="0.55000000000000004">
      <c r="A51" s="6" t="s">
        <v>84</v>
      </c>
    </row>
    <row r="52" spans="1:1" x14ac:dyDescent="0.55000000000000004">
      <c r="A52" s="6"/>
    </row>
    <row r="53" spans="1:1" ht="100.8" x14ac:dyDescent="0.55000000000000004">
      <c r="A53" s="6" t="s">
        <v>62</v>
      </c>
    </row>
    <row r="54" spans="1:1" ht="43.2" x14ac:dyDescent="0.55000000000000004">
      <c r="A54" s="6" t="s">
        <v>26</v>
      </c>
    </row>
    <row r="55" spans="1:1" ht="72" x14ac:dyDescent="0.55000000000000004">
      <c r="A55" s="6" t="s">
        <v>45</v>
      </c>
    </row>
    <row r="56" spans="1:1" ht="72" x14ac:dyDescent="0.55000000000000004">
      <c r="A56" s="6" t="s">
        <v>45</v>
      </c>
    </row>
    <row r="57" spans="1:1" ht="72" x14ac:dyDescent="0.55000000000000004">
      <c r="A57" s="6" t="s">
        <v>45</v>
      </c>
    </row>
    <row r="58" spans="1:1" ht="72" x14ac:dyDescent="0.55000000000000004">
      <c r="A58" s="6" t="s">
        <v>45</v>
      </c>
    </row>
    <row r="59" spans="1:1" ht="201.6" x14ac:dyDescent="0.55000000000000004">
      <c r="A59" s="6" t="s">
        <v>68</v>
      </c>
    </row>
    <row r="60" spans="1:1" ht="72" x14ac:dyDescent="0.55000000000000004">
      <c r="A60" s="6" t="s">
        <v>152</v>
      </c>
    </row>
    <row r="61" spans="1:1" ht="100.8" x14ac:dyDescent="0.55000000000000004">
      <c r="A61" s="6" t="s">
        <v>60</v>
      </c>
    </row>
    <row r="62" spans="1:1" ht="158.4" x14ac:dyDescent="0.55000000000000004">
      <c r="A62" s="6" t="s">
        <v>33</v>
      </c>
    </row>
    <row r="63" spans="1:1" ht="158.4" x14ac:dyDescent="0.55000000000000004">
      <c r="A63" s="6" t="s">
        <v>33</v>
      </c>
    </row>
    <row r="64" spans="1:1" ht="158.4" x14ac:dyDescent="0.55000000000000004">
      <c r="A64" s="6" t="s">
        <v>33</v>
      </c>
    </row>
    <row r="65" spans="1:1" ht="158.4" x14ac:dyDescent="0.55000000000000004">
      <c r="A65" s="6" t="s">
        <v>33</v>
      </c>
    </row>
    <row r="66" spans="1:1" ht="72" x14ac:dyDescent="0.55000000000000004">
      <c r="A66" s="6" t="s">
        <v>52</v>
      </c>
    </row>
    <row r="67" spans="1:1" x14ac:dyDescent="0.55000000000000004">
      <c r="A67" s="6"/>
    </row>
    <row r="68" spans="1:1" ht="72" x14ac:dyDescent="0.55000000000000004">
      <c r="A68" s="6" t="s">
        <v>52</v>
      </c>
    </row>
    <row r="69" spans="1:1" ht="72" x14ac:dyDescent="0.55000000000000004">
      <c r="A69" s="6" t="s">
        <v>52</v>
      </c>
    </row>
    <row r="70" spans="1:1" ht="72" x14ac:dyDescent="0.55000000000000004">
      <c r="A70" s="6" t="s">
        <v>52</v>
      </c>
    </row>
    <row r="71" spans="1:1" ht="72" x14ac:dyDescent="0.55000000000000004">
      <c r="A71" s="6" t="s">
        <v>52</v>
      </c>
    </row>
    <row r="72" spans="1:1" ht="43.2" x14ac:dyDescent="0.55000000000000004">
      <c r="A72" s="6" t="s">
        <v>65</v>
      </c>
    </row>
    <row r="73" spans="1:1" x14ac:dyDescent="0.55000000000000004">
      <c r="A73" s="8"/>
    </row>
    <row r="74" spans="1:1" ht="28.8" x14ac:dyDescent="0.55000000000000004">
      <c r="A74" s="6" t="s">
        <v>154</v>
      </c>
    </row>
    <row r="75" spans="1:1" ht="43.2" x14ac:dyDescent="0.55000000000000004">
      <c r="A75" s="6" t="s">
        <v>65</v>
      </c>
    </row>
    <row r="76" spans="1:1" x14ac:dyDescent="0.55000000000000004">
      <c r="A76" s="6"/>
    </row>
    <row r="77" spans="1:1" x14ac:dyDescent="0.55000000000000004">
      <c r="A77" s="6"/>
    </row>
    <row r="78" spans="1:1" ht="28.8" x14ac:dyDescent="0.55000000000000004">
      <c r="A78" s="6" t="s">
        <v>176</v>
      </c>
    </row>
    <row r="79" spans="1:1" ht="28.8" x14ac:dyDescent="0.55000000000000004">
      <c r="A79" s="6" t="s">
        <v>177</v>
      </c>
    </row>
    <row r="80" spans="1:1" x14ac:dyDescent="0.55000000000000004">
      <c r="A80" s="6"/>
    </row>
    <row r="81" spans="1:1" ht="28.8" x14ac:dyDescent="0.55000000000000004">
      <c r="A81" s="6" t="s">
        <v>178</v>
      </c>
    </row>
    <row r="82" spans="1:1" x14ac:dyDescent="0.55000000000000004">
      <c r="A82" s="6" t="s">
        <v>84</v>
      </c>
    </row>
    <row r="83" spans="1:1" ht="28.8" x14ac:dyDescent="0.55000000000000004">
      <c r="A83" s="6" t="s">
        <v>179</v>
      </c>
    </row>
    <row r="84" spans="1:1" ht="28.8" x14ac:dyDescent="0.55000000000000004">
      <c r="A84" s="6" t="s">
        <v>180</v>
      </c>
    </row>
    <row r="85" spans="1:1" x14ac:dyDescent="0.55000000000000004">
      <c r="A85" s="6"/>
    </row>
    <row r="86" spans="1:1" ht="28.8" x14ac:dyDescent="0.55000000000000004">
      <c r="A86" s="6" t="s">
        <v>181</v>
      </c>
    </row>
    <row r="87" spans="1:1" ht="43.2" x14ac:dyDescent="0.55000000000000004">
      <c r="A87" s="6" t="s">
        <v>182</v>
      </c>
    </row>
    <row r="88" spans="1:1" ht="43.2" x14ac:dyDescent="0.55000000000000004">
      <c r="A88" s="6" t="s">
        <v>183</v>
      </c>
    </row>
    <row r="89" spans="1:1" ht="57.6" x14ac:dyDescent="0.55000000000000004">
      <c r="A89" s="6" t="s">
        <v>184</v>
      </c>
    </row>
    <row r="90" spans="1:1" ht="57.6" x14ac:dyDescent="0.55000000000000004">
      <c r="A90" s="6" t="s">
        <v>184</v>
      </c>
    </row>
    <row r="91" spans="1:1" x14ac:dyDescent="0.55000000000000004">
      <c r="A91" s="6"/>
    </row>
    <row r="92" spans="1:1" ht="57.6" x14ac:dyDescent="0.55000000000000004">
      <c r="A92" s="6" t="s">
        <v>184</v>
      </c>
    </row>
    <row r="93" spans="1:1" ht="57.6" x14ac:dyDescent="0.55000000000000004">
      <c r="A93" s="6" t="s">
        <v>184</v>
      </c>
    </row>
    <row r="94" spans="1:1" ht="57.6" x14ac:dyDescent="0.55000000000000004">
      <c r="A94" s="6" t="s">
        <v>184</v>
      </c>
    </row>
    <row r="95" spans="1:1" ht="72" x14ac:dyDescent="0.55000000000000004">
      <c r="A95" s="6" t="s">
        <v>161</v>
      </c>
    </row>
    <row r="96" spans="1:1" ht="144" x14ac:dyDescent="0.55000000000000004">
      <c r="A96" s="6" t="s">
        <v>185</v>
      </c>
    </row>
    <row r="97" spans="1:1" ht="129.6" x14ac:dyDescent="0.55000000000000004">
      <c r="A97" s="6" t="s">
        <v>164</v>
      </c>
    </row>
    <row r="98" spans="1:1" x14ac:dyDescent="0.55000000000000004">
      <c r="A98" s="6"/>
    </row>
    <row r="99" spans="1:1" ht="129.6" x14ac:dyDescent="0.55000000000000004">
      <c r="A99" s="6" t="s">
        <v>164</v>
      </c>
    </row>
    <row r="100" spans="1:1" ht="129.6" x14ac:dyDescent="0.55000000000000004">
      <c r="A100" s="6" t="s">
        <v>164</v>
      </c>
    </row>
    <row r="101" spans="1:1" ht="129.6" x14ac:dyDescent="0.55000000000000004">
      <c r="A101" s="6" t="s">
        <v>164</v>
      </c>
    </row>
    <row r="102" spans="1:1" ht="201.6" x14ac:dyDescent="0.55000000000000004">
      <c r="A102" s="6" t="s">
        <v>156</v>
      </c>
    </row>
    <row r="103" spans="1:1" ht="144" x14ac:dyDescent="0.55000000000000004">
      <c r="A103" s="6" t="s">
        <v>186</v>
      </c>
    </row>
    <row r="104" spans="1:1" ht="129.6" x14ac:dyDescent="0.55000000000000004">
      <c r="A104" s="6" t="s">
        <v>187</v>
      </c>
    </row>
    <row r="105" spans="1:1" ht="129.6" x14ac:dyDescent="0.55000000000000004">
      <c r="A105" s="6" t="s">
        <v>162</v>
      </c>
    </row>
    <row r="106" spans="1:1" ht="129.6" x14ac:dyDescent="0.55000000000000004">
      <c r="A106" s="6" t="s">
        <v>187</v>
      </c>
    </row>
    <row r="107" spans="1:1" ht="129.6" x14ac:dyDescent="0.55000000000000004">
      <c r="A107" s="6" t="s">
        <v>187</v>
      </c>
    </row>
    <row r="108" spans="1:1" ht="43.2" x14ac:dyDescent="0.55000000000000004">
      <c r="A108" s="6" t="s">
        <v>188</v>
      </c>
    </row>
    <row r="109" spans="1:1" ht="43.2" x14ac:dyDescent="0.55000000000000004">
      <c r="A109" s="6" t="s">
        <v>31</v>
      </c>
    </row>
    <row r="110" spans="1:1" ht="57.6" x14ac:dyDescent="0.55000000000000004">
      <c r="A110" s="6" t="s">
        <v>28</v>
      </c>
    </row>
    <row r="111" spans="1:1" x14ac:dyDescent="0.55000000000000004">
      <c r="A111" s="6"/>
    </row>
    <row r="112" spans="1:1" ht="43.2" x14ac:dyDescent="0.55000000000000004">
      <c r="A112" s="6" t="s">
        <v>29</v>
      </c>
    </row>
    <row r="113" spans="1:1" ht="43.2" x14ac:dyDescent="0.55000000000000004">
      <c r="A113" s="6" t="s">
        <v>189</v>
      </c>
    </row>
    <row r="114" spans="1:1" ht="57.6" x14ac:dyDescent="0.55000000000000004">
      <c r="A114" s="6" t="s">
        <v>167</v>
      </c>
    </row>
    <row r="115" spans="1:1" ht="57.6" x14ac:dyDescent="0.55000000000000004">
      <c r="A115" s="6" t="s">
        <v>167</v>
      </c>
    </row>
    <row r="116" spans="1:1" x14ac:dyDescent="0.55000000000000004">
      <c r="A116" s="6"/>
    </row>
    <row r="117" spans="1:1" x14ac:dyDescent="0.55000000000000004">
      <c r="A117" s="6"/>
    </row>
    <row r="118" spans="1:1" ht="57.6" x14ac:dyDescent="0.55000000000000004">
      <c r="A118" s="6" t="s">
        <v>167</v>
      </c>
    </row>
    <row r="119" spans="1:1" ht="57.6" x14ac:dyDescent="0.55000000000000004">
      <c r="A119" s="6" t="s">
        <v>167</v>
      </c>
    </row>
    <row r="120" spans="1:1" ht="57.6" x14ac:dyDescent="0.55000000000000004">
      <c r="A120" s="6" t="s">
        <v>167</v>
      </c>
    </row>
    <row r="121" spans="1:1" ht="72" x14ac:dyDescent="0.55000000000000004">
      <c r="A121" s="6" t="s">
        <v>135</v>
      </c>
    </row>
    <row r="122" spans="1:1" ht="43.2" x14ac:dyDescent="0.55000000000000004">
      <c r="A122" s="6" t="s">
        <v>17</v>
      </c>
    </row>
    <row r="123" spans="1:1" ht="43.2" x14ac:dyDescent="0.55000000000000004">
      <c r="A123" s="6" t="s">
        <v>168</v>
      </c>
    </row>
    <row r="124" spans="1:1" ht="57.6" x14ac:dyDescent="0.55000000000000004">
      <c r="A124" s="6" t="s">
        <v>169</v>
      </c>
    </row>
    <row r="125" spans="1:1" ht="43.2" x14ac:dyDescent="0.55000000000000004">
      <c r="A125" s="6" t="s">
        <v>170</v>
      </c>
    </row>
    <row r="126" spans="1:1" ht="57.6" x14ac:dyDescent="0.55000000000000004">
      <c r="A126" s="6" t="s">
        <v>21</v>
      </c>
    </row>
    <row r="127" spans="1:1" ht="43.2" x14ac:dyDescent="0.55000000000000004">
      <c r="A127" s="6" t="s">
        <v>171</v>
      </c>
    </row>
    <row r="128" spans="1:1" ht="43.2" x14ac:dyDescent="0.55000000000000004">
      <c r="A128" s="6" t="s">
        <v>58</v>
      </c>
    </row>
    <row r="129" spans="1:1" x14ac:dyDescent="0.55000000000000004">
      <c r="A129" s="6" t="s">
        <v>84</v>
      </c>
    </row>
    <row r="130" spans="1:1" x14ac:dyDescent="0.55000000000000004">
      <c r="A130" s="6" t="s">
        <v>84</v>
      </c>
    </row>
    <row r="131" spans="1:1" ht="57.6" x14ac:dyDescent="0.55000000000000004">
      <c r="A131" s="6" t="s">
        <v>47</v>
      </c>
    </row>
    <row r="132" spans="1:1" ht="28.8" x14ac:dyDescent="0.55000000000000004">
      <c r="A132" s="6" t="s">
        <v>39</v>
      </c>
    </row>
    <row r="133" spans="1:1" ht="28.8" x14ac:dyDescent="0.55000000000000004">
      <c r="A133" s="6" t="s">
        <v>39</v>
      </c>
    </row>
    <row r="134" spans="1:1" ht="28.8" x14ac:dyDescent="0.55000000000000004">
      <c r="A134" s="6" t="s">
        <v>38</v>
      </c>
    </row>
    <row r="135" spans="1:1" x14ac:dyDescent="0.55000000000000004">
      <c r="A135" s="6"/>
    </row>
    <row r="136" spans="1:1" x14ac:dyDescent="0.55000000000000004">
      <c r="A136" s="6"/>
    </row>
    <row r="137" spans="1:1" ht="28.8" x14ac:dyDescent="0.55000000000000004">
      <c r="A137" s="6" t="s">
        <v>193</v>
      </c>
    </row>
    <row r="138" spans="1:1" ht="28.8" x14ac:dyDescent="0.55000000000000004">
      <c r="A138" s="6" t="s">
        <v>35</v>
      </c>
    </row>
    <row r="139" spans="1:1" ht="28.8" x14ac:dyDescent="0.55000000000000004">
      <c r="A139" s="6" t="s">
        <v>37</v>
      </c>
    </row>
    <row r="140" spans="1:1" ht="28.8" x14ac:dyDescent="0.55000000000000004">
      <c r="A140" s="6" t="s">
        <v>36</v>
      </c>
    </row>
    <row r="141" spans="1:1" ht="57.6" x14ac:dyDescent="0.55000000000000004">
      <c r="A141" s="6" t="s">
        <v>56</v>
      </c>
    </row>
    <row r="142" spans="1:1" ht="100.8" x14ac:dyDescent="0.55000000000000004">
      <c r="A142" s="6" t="s">
        <v>190</v>
      </c>
    </row>
    <row r="143" spans="1:1" ht="115.2" x14ac:dyDescent="0.55000000000000004">
      <c r="A143" s="6" t="s">
        <v>172</v>
      </c>
    </row>
    <row r="144" spans="1:1" x14ac:dyDescent="0.55000000000000004">
      <c r="A144" s="6" t="s">
        <v>84</v>
      </c>
    </row>
    <row r="145" spans="1:1" x14ac:dyDescent="0.55000000000000004">
      <c r="A145" s="6" t="s">
        <v>87</v>
      </c>
    </row>
    <row r="146" spans="1:1" x14ac:dyDescent="0.55000000000000004">
      <c r="A146" s="6"/>
    </row>
    <row r="147" spans="1:1" ht="28.8" x14ac:dyDescent="0.55000000000000004">
      <c r="A147" s="6" t="s">
        <v>191</v>
      </c>
    </row>
    <row r="148" spans="1:1" x14ac:dyDescent="0.55000000000000004">
      <c r="A148" s="6"/>
    </row>
    <row r="149" spans="1:1" x14ac:dyDescent="0.55000000000000004">
      <c r="A149" s="6" t="s">
        <v>84</v>
      </c>
    </row>
    <row r="150" spans="1:1" x14ac:dyDescent="0.55000000000000004">
      <c r="A150" s="6" t="s">
        <v>84</v>
      </c>
    </row>
    <row r="151" spans="1:1" x14ac:dyDescent="0.55000000000000004">
      <c r="A151" s="6" t="s">
        <v>84</v>
      </c>
    </row>
    <row r="152" spans="1:1" x14ac:dyDescent="0.55000000000000004">
      <c r="A152" s="6" t="s">
        <v>84</v>
      </c>
    </row>
    <row r="153" spans="1:1" ht="43.2" x14ac:dyDescent="0.55000000000000004">
      <c r="A153" s="6" t="s">
        <v>192</v>
      </c>
    </row>
    <row r="154" spans="1:1" ht="43.2" x14ac:dyDescent="0.55000000000000004">
      <c r="A154" s="6" t="s">
        <v>54</v>
      </c>
    </row>
    <row r="155" spans="1:1" ht="57.6" x14ac:dyDescent="0.55000000000000004">
      <c r="A155" s="6" t="s">
        <v>43</v>
      </c>
    </row>
    <row r="156" spans="1:1" x14ac:dyDescent="0.55000000000000004">
      <c r="A156" s="6"/>
    </row>
    <row r="157" spans="1:1" ht="57.6" x14ac:dyDescent="0.55000000000000004">
      <c r="A157" s="6" t="s">
        <v>43</v>
      </c>
    </row>
    <row r="158" spans="1:1" ht="57.6" x14ac:dyDescent="0.55000000000000004">
      <c r="A158" s="6" t="s">
        <v>43</v>
      </c>
    </row>
    <row r="159" spans="1:1" ht="57.6" x14ac:dyDescent="0.55000000000000004">
      <c r="A159" s="6" t="s">
        <v>43</v>
      </c>
    </row>
    <row r="160" spans="1:1" ht="57.6" x14ac:dyDescent="0.55000000000000004">
      <c r="A160" s="6" t="s">
        <v>43</v>
      </c>
    </row>
    <row r="161" spans="1:1" x14ac:dyDescent="0.55000000000000004">
      <c r="A161" s="6" t="s">
        <v>84</v>
      </c>
    </row>
    <row r="162" spans="1:1" x14ac:dyDescent="0.55000000000000004">
      <c r="A162" s="6"/>
    </row>
    <row r="163" spans="1:1" x14ac:dyDescent="0.55000000000000004">
      <c r="A163" s="6"/>
    </row>
    <row r="164" spans="1:1" x14ac:dyDescent="0.55000000000000004">
      <c r="A164" s="6"/>
    </row>
    <row r="165" spans="1:1" x14ac:dyDescent="0.55000000000000004">
      <c r="A165" s="6"/>
    </row>
    <row r="166" spans="1:1" x14ac:dyDescent="0.55000000000000004">
      <c r="A166" s="6"/>
    </row>
    <row r="167" spans="1:1" x14ac:dyDescent="0.55000000000000004">
      <c r="A167" s="6"/>
    </row>
    <row r="168" spans="1:1" x14ac:dyDescent="0.55000000000000004">
      <c r="A168" s="6"/>
    </row>
    <row r="169" spans="1:1" x14ac:dyDescent="0.55000000000000004">
      <c r="A169" s="6"/>
    </row>
    <row r="170" spans="1:1" x14ac:dyDescent="0.55000000000000004">
      <c r="A170" s="6"/>
    </row>
    <row r="171" spans="1:1" x14ac:dyDescent="0.55000000000000004">
      <c r="A171" s="6"/>
    </row>
    <row r="172" spans="1:1" x14ac:dyDescent="0.55000000000000004">
      <c r="A172" s="6"/>
    </row>
    <row r="173" spans="1:1" x14ac:dyDescent="0.55000000000000004">
      <c r="A173" s="6"/>
    </row>
    <row r="174" spans="1:1" x14ac:dyDescent="0.55000000000000004">
      <c r="A174" s="6"/>
    </row>
    <row r="175" spans="1:1" x14ac:dyDescent="0.55000000000000004">
      <c r="A175" s="6"/>
    </row>
    <row r="176" spans="1:1" x14ac:dyDescent="0.55000000000000004">
      <c r="A176" s="6"/>
    </row>
    <row r="177" spans="1:1" x14ac:dyDescent="0.55000000000000004">
      <c r="A177" s="6"/>
    </row>
    <row r="178" spans="1:1" x14ac:dyDescent="0.55000000000000004">
      <c r="A178" s="6"/>
    </row>
    <row r="179" spans="1:1" x14ac:dyDescent="0.55000000000000004">
      <c r="A179" s="6"/>
    </row>
    <row r="180" spans="1:1" x14ac:dyDescent="0.55000000000000004">
      <c r="A180" s="6"/>
    </row>
    <row r="181" spans="1:1" x14ac:dyDescent="0.55000000000000004">
      <c r="A181" s="6"/>
    </row>
    <row r="182" spans="1:1" x14ac:dyDescent="0.55000000000000004">
      <c r="A182" s="6"/>
    </row>
    <row r="183" spans="1:1" x14ac:dyDescent="0.55000000000000004">
      <c r="A183" s="6"/>
    </row>
    <row r="184" spans="1:1" x14ac:dyDescent="0.55000000000000004">
      <c r="A184" s="6"/>
    </row>
    <row r="185" spans="1:1" x14ac:dyDescent="0.55000000000000004">
      <c r="A185" s="6"/>
    </row>
    <row r="186" spans="1:1" x14ac:dyDescent="0.55000000000000004">
      <c r="A186" s="6"/>
    </row>
    <row r="187" spans="1:1" x14ac:dyDescent="0.55000000000000004">
      <c r="A187" s="6"/>
    </row>
    <row r="188" spans="1:1" x14ac:dyDescent="0.55000000000000004">
      <c r="A188" s="6"/>
    </row>
    <row r="189" spans="1:1" x14ac:dyDescent="0.55000000000000004">
      <c r="A189" s="6"/>
    </row>
    <row r="190" spans="1:1" x14ac:dyDescent="0.55000000000000004">
      <c r="A190" s="6"/>
    </row>
    <row r="191" spans="1:1" x14ac:dyDescent="0.55000000000000004">
      <c r="A191" s="6"/>
    </row>
    <row r="192" spans="1:1" x14ac:dyDescent="0.55000000000000004">
      <c r="A192" s="6"/>
    </row>
    <row r="193" spans="1:1" x14ac:dyDescent="0.55000000000000004">
      <c r="A193" s="6"/>
    </row>
    <row r="194" spans="1:1" x14ac:dyDescent="0.55000000000000004">
      <c r="A194" s="6"/>
    </row>
    <row r="195" spans="1:1" x14ac:dyDescent="0.55000000000000004">
      <c r="A195" s="6"/>
    </row>
    <row r="196" spans="1:1" x14ac:dyDescent="0.55000000000000004">
      <c r="A196" s="6"/>
    </row>
    <row r="197" spans="1:1" x14ac:dyDescent="0.55000000000000004">
      <c r="A197" s="6"/>
    </row>
    <row r="198" spans="1:1" x14ac:dyDescent="0.55000000000000004">
      <c r="A198" s="6"/>
    </row>
    <row r="199" spans="1:1" x14ac:dyDescent="0.55000000000000004">
      <c r="A199" s="6"/>
    </row>
    <row r="200" spans="1:1" x14ac:dyDescent="0.55000000000000004">
      <c r="A200" s="6"/>
    </row>
    <row r="201" spans="1:1" x14ac:dyDescent="0.55000000000000004">
      <c r="A201" s="6"/>
    </row>
    <row r="202" spans="1:1" x14ac:dyDescent="0.55000000000000004">
      <c r="A202" s="6"/>
    </row>
    <row r="203" spans="1:1" x14ac:dyDescent="0.55000000000000004">
      <c r="A203" s="6"/>
    </row>
    <row r="204" spans="1:1" x14ac:dyDescent="0.55000000000000004">
      <c r="A204" s="6"/>
    </row>
    <row r="205" spans="1:1" x14ac:dyDescent="0.55000000000000004">
      <c r="A205" s="6"/>
    </row>
    <row r="206" spans="1:1" x14ac:dyDescent="0.55000000000000004">
      <c r="A206" s="6"/>
    </row>
    <row r="207" spans="1:1" x14ac:dyDescent="0.55000000000000004">
      <c r="A207" s="6"/>
    </row>
    <row r="208" spans="1:1" x14ac:dyDescent="0.55000000000000004">
      <c r="A208" s="6"/>
    </row>
    <row r="209" spans="1:1" x14ac:dyDescent="0.55000000000000004">
      <c r="A209" s="6"/>
    </row>
    <row r="210" spans="1:1" x14ac:dyDescent="0.55000000000000004">
      <c r="A210" s="6"/>
    </row>
    <row r="211" spans="1:1" x14ac:dyDescent="0.55000000000000004">
      <c r="A211" s="6"/>
    </row>
    <row r="212" spans="1:1" x14ac:dyDescent="0.55000000000000004">
      <c r="A212" s="6"/>
    </row>
    <row r="213" spans="1:1" x14ac:dyDescent="0.55000000000000004">
      <c r="A213" s="6"/>
    </row>
    <row r="214" spans="1:1" x14ac:dyDescent="0.55000000000000004">
      <c r="A214" s="6"/>
    </row>
    <row r="215" spans="1:1" x14ac:dyDescent="0.55000000000000004">
      <c r="A215" s="6"/>
    </row>
    <row r="216" spans="1:1" x14ac:dyDescent="0.55000000000000004">
      <c r="A216" s="6"/>
    </row>
    <row r="217" spans="1:1" x14ac:dyDescent="0.55000000000000004">
      <c r="A217" s="6"/>
    </row>
    <row r="218" spans="1:1" x14ac:dyDescent="0.55000000000000004">
      <c r="A218" s="6"/>
    </row>
    <row r="219" spans="1:1" x14ac:dyDescent="0.55000000000000004">
      <c r="A219" s="6"/>
    </row>
    <row r="220" spans="1:1" x14ac:dyDescent="0.55000000000000004">
      <c r="A220" s="6"/>
    </row>
    <row r="221" spans="1:1" x14ac:dyDescent="0.55000000000000004">
      <c r="A221" s="6"/>
    </row>
    <row r="222" spans="1:1" x14ac:dyDescent="0.55000000000000004">
      <c r="A222" s="6"/>
    </row>
    <row r="223" spans="1:1" x14ac:dyDescent="0.55000000000000004">
      <c r="A223" s="6"/>
    </row>
    <row r="224" spans="1:1" x14ac:dyDescent="0.55000000000000004">
      <c r="A224" s="6"/>
    </row>
    <row r="225" spans="1:1" x14ac:dyDescent="0.55000000000000004">
      <c r="A225" s="6"/>
    </row>
    <row r="226" spans="1:1" x14ac:dyDescent="0.55000000000000004">
      <c r="A226" s="6"/>
    </row>
    <row r="227" spans="1:1" x14ac:dyDescent="0.55000000000000004">
      <c r="A227" s="6"/>
    </row>
    <row r="228" spans="1:1" x14ac:dyDescent="0.55000000000000004">
      <c r="A228" s="6"/>
    </row>
    <row r="229" spans="1:1" x14ac:dyDescent="0.55000000000000004">
      <c r="A229" s="6"/>
    </row>
    <row r="230" spans="1:1" x14ac:dyDescent="0.55000000000000004">
      <c r="A230" s="6"/>
    </row>
    <row r="231" spans="1:1" x14ac:dyDescent="0.55000000000000004">
      <c r="A231" s="6"/>
    </row>
    <row r="232" spans="1:1" x14ac:dyDescent="0.55000000000000004">
      <c r="A232" s="6"/>
    </row>
    <row r="233" spans="1:1" x14ac:dyDescent="0.55000000000000004">
      <c r="A233" s="6"/>
    </row>
    <row r="234" spans="1:1" x14ac:dyDescent="0.55000000000000004">
      <c r="A234" s="6"/>
    </row>
    <row r="235" spans="1:1" x14ac:dyDescent="0.55000000000000004">
      <c r="A235" s="6"/>
    </row>
    <row r="236" spans="1:1" x14ac:dyDescent="0.55000000000000004">
      <c r="A236" s="6"/>
    </row>
    <row r="237" spans="1:1" x14ac:dyDescent="0.55000000000000004">
      <c r="A237" s="6"/>
    </row>
    <row r="238" spans="1:1" x14ac:dyDescent="0.55000000000000004">
      <c r="A238" s="6"/>
    </row>
    <row r="239" spans="1:1" x14ac:dyDescent="0.55000000000000004">
      <c r="A239" s="6"/>
    </row>
    <row r="240" spans="1:1" x14ac:dyDescent="0.55000000000000004">
      <c r="A240" s="6"/>
    </row>
    <row r="241" spans="1:1" x14ac:dyDescent="0.55000000000000004">
      <c r="A241" s="6"/>
    </row>
    <row r="242" spans="1:1" x14ac:dyDescent="0.55000000000000004">
      <c r="A242" s="6"/>
    </row>
    <row r="243" spans="1:1" x14ac:dyDescent="0.55000000000000004">
      <c r="A243" s="6"/>
    </row>
    <row r="244" spans="1:1" x14ac:dyDescent="0.55000000000000004">
      <c r="A244" s="6"/>
    </row>
    <row r="245" spans="1:1" x14ac:dyDescent="0.55000000000000004">
      <c r="A245" s="6"/>
    </row>
    <row r="246" spans="1:1" x14ac:dyDescent="0.55000000000000004">
      <c r="A246" s="6"/>
    </row>
    <row r="247" spans="1:1" x14ac:dyDescent="0.55000000000000004">
      <c r="A247" s="6"/>
    </row>
    <row r="248" spans="1:1" x14ac:dyDescent="0.55000000000000004">
      <c r="A248" s="6"/>
    </row>
    <row r="249" spans="1:1" x14ac:dyDescent="0.55000000000000004">
      <c r="A249" s="6"/>
    </row>
    <row r="250" spans="1:1" x14ac:dyDescent="0.55000000000000004">
      <c r="A250" s="6"/>
    </row>
    <row r="251" spans="1:1" x14ac:dyDescent="0.55000000000000004">
      <c r="A251" s="6"/>
    </row>
    <row r="252" spans="1:1" x14ac:dyDescent="0.55000000000000004">
      <c r="A252" s="6"/>
    </row>
    <row r="253" spans="1:1" x14ac:dyDescent="0.55000000000000004">
      <c r="A253" s="6"/>
    </row>
    <row r="254" spans="1:1" x14ac:dyDescent="0.55000000000000004">
      <c r="A254" s="6"/>
    </row>
    <row r="255" spans="1:1" x14ac:dyDescent="0.55000000000000004">
      <c r="A255" s="6"/>
    </row>
    <row r="256" spans="1:1" x14ac:dyDescent="0.55000000000000004">
      <c r="A256" s="6"/>
    </row>
    <row r="257" spans="1:1" x14ac:dyDescent="0.55000000000000004">
      <c r="A257" s="6"/>
    </row>
    <row r="258" spans="1:1" x14ac:dyDescent="0.55000000000000004">
      <c r="A258" s="6"/>
    </row>
    <row r="259" spans="1:1" x14ac:dyDescent="0.55000000000000004">
      <c r="A259" s="6"/>
    </row>
    <row r="260" spans="1:1" x14ac:dyDescent="0.55000000000000004">
      <c r="A260" s="6"/>
    </row>
    <row r="261" spans="1:1" x14ac:dyDescent="0.55000000000000004">
      <c r="A261" s="6"/>
    </row>
    <row r="262" spans="1:1" x14ac:dyDescent="0.55000000000000004">
      <c r="A262" s="6"/>
    </row>
    <row r="263" spans="1:1" x14ac:dyDescent="0.55000000000000004">
      <c r="A263" s="6"/>
    </row>
    <row r="264" spans="1:1" x14ac:dyDescent="0.55000000000000004">
      <c r="A264" s="6"/>
    </row>
    <row r="265" spans="1:1" x14ac:dyDescent="0.55000000000000004">
      <c r="A265" s="6"/>
    </row>
    <row r="266" spans="1:1" x14ac:dyDescent="0.55000000000000004">
      <c r="A266" s="6"/>
    </row>
    <row r="267" spans="1:1" x14ac:dyDescent="0.55000000000000004">
      <c r="A267" s="6"/>
    </row>
    <row r="268" spans="1:1" x14ac:dyDescent="0.55000000000000004">
      <c r="A268" s="6"/>
    </row>
    <row r="269" spans="1:1" x14ac:dyDescent="0.55000000000000004">
      <c r="A269" s="6"/>
    </row>
    <row r="270" spans="1:1" x14ac:dyDescent="0.55000000000000004">
      <c r="A270" s="6"/>
    </row>
    <row r="271" spans="1:1" x14ac:dyDescent="0.55000000000000004">
      <c r="A271" s="6"/>
    </row>
    <row r="272" spans="1:1" x14ac:dyDescent="0.55000000000000004">
      <c r="A272" s="6"/>
    </row>
    <row r="273" spans="1:1" x14ac:dyDescent="0.55000000000000004">
      <c r="A273" s="6"/>
    </row>
    <row r="274" spans="1:1" x14ac:dyDescent="0.55000000000000004">
      <c r="A274" s="6"/>
    </row>
    <row r="275" spans="1:1" x14ac:dyDescent="0.55000000000000004">
      <c r="A275" s="6"/>
    </row>
    <row r="276" spans="1:1" x14ac:dyDescent="0.55000000000000004">
      <c r="A276" s="6"/>
    </row>
    <row r="277" spans="1:1" x14ac:dyDescent="0.55000000000000004">
      <c r="A277" s="6"/>
    </row>
    <row r="278" spans="1:1" x14ac:dyDescent="0.55000000000000004">
      <c r="A278" s="6"/>
    </row>
    <row r="279" spans="1:1" x14ac:dyDescent="0.55000000000000004">
      <c r="A279" s="6"/>
    </row>
    <row r="280" spans="1:1" x14ac:dyDescent="0.55000000000000004">
      <c r="A280" s="6"/>
    </row>
    <row r="281" spans="1:1" x14ac:dyDescent="0.55000000000000004">
      <c r="A281" s="6"/>
    </row>
    <row r="282" spans="1:1" x14ac:dyDescent="0.55000000000000004">
      <c r="A282" s="6"/>
    </row>
    <row r="283" spans="1:1" x14ac:dyDescent="0.55000000000000004">
      <c r="A283" s="6"/>
    </row>
    <row r="284" spans="1:1" x14ac:dyDescent="0.55000000000000004">
      <c r="A284" s="6"/>
    </row>
    <row r="285" spans="1:1" x14ac:dyDescent="0.55000000000000004">
      <c r="A285" s="6"/>
    </row>
    <row r="286" spans="1:1" x14ac:dyDescent="0.55000000000000004">
      <c r="A286" s="6"/>
    </row>
    <row r="287" spans="1:1" x14ac:dyDescent="0.55000000000000004">
      <c r="A287" s="6"/>
    </row>
    <row r="288" spans="1:1" x14ac:dyDescent="0.55000000000000004">
      <c r="A288" s="6"/>
    </row>
    <row r="289" spans="1:1" x14ac:dyDescent="0.55000000000000004">
      <c r="A289" s="6"/>
    </row>
    <row r="290" spans="1:1" x14ac:dyDescent="0.55000000000000004">
      <c r="A290" s="6"/>
    </row>
    <row r="291" spans="1:1" x14ac:dyDescent="0.55000000000000004">
      <c r="A291" s="6"/>
    </row>
    <row r="292" spans="1:1" x14ac:dyDescent="0.55000000000000004">
      <c r="A292" s="6"/>
    </row>
    <row r="293" spans="1:1" x14ac:dyDescent="0.55000000000000004">
      <c r="A293" s="6"/>
    </row>
    <row r="294" spans="1:1" x14ac:dyDescent="0.55000000000000004">
      <c r="A294" s="6"/>
    </row>
    <row r="295" spans="1:1" x14ac:dyDescent="0.55000000000000004">
      <c r="A295" s="6"/>
    </row>
    <row r="296" spans="1:1" x14ac:dyDescent="0.55000000000000004">
      <c r="A296" s="6"/>
    </row>
    <row r="297" spans="1:1" x14ac:dyDescent="0.55000000000000004">
      <c r="A297" s="6"/>
    </row>
    <row r="298" spans="1:1" x14ac:dyDescent="0.55000000000000004">
      <c r="A298" s="6"/>
    </row>
    <row r="299" spans="1:1" x14ac:dyDescent="0.55000000000000004">
      <c r="A299" s="6"/>
    </row>
    <row r="300" spans="1:1" x14ac:dyDescent="0.55000000000000004">
      <c r="A300" s="6"/>
    </row>
    <row r="301" spans="1:1" x14ac:dyDescent="0.55000000000000004">
      <c r="A301" s="6"/>
    </row>
    <row r="302" spans="1:1" x14ac:dyDescent="0.55000000000000004">
      <c r="A302" s="6"/>
    </row>
    <row r="303" spans="1:1" x14ac:dyDescent="0.55000000000000004">
      <c r="A303" s="6"/>
    </row>
    <row r="304" spans="1:1" x14ac:dyDescent="0.55000000000000004">
      <c r="A304" s="6"/>
    </row>
    <row r="305" spans="1:1" x14ac:dyDescent="0.55000000000000004">
      <c r="A305" s="6"/>
    </row>
    <row r="306" spans="1:1" x14ac:dyDescent="0.55000000000000004">
      <c r="A306" s="6"/>
    </row>
    <row r="307" spans="1:1" x14ac:dyDescent="0.55000000000000004">
      <c r="A307" s="6"/>
    </row>
    <row r="308" spans="1:1" x14ac:dyDescent="0.55000000000000004">
      <c r="A308" s="6"/>
    </row>
    <row r="309" spans="1:1" x14ac:dyDescent="0.55000000000000004">
      <c r="A309" s="6"/>
    </row>
    <row r="310" spans="1:1" x14ac:dyDescent="0.55000000000000004">
      <c r="A310" s="6"/>
    </row>
    <row r="311" spans="1:1" x14ac:dyDescent="0.55000000000000004">
      <c r="A311" s="6"/>
    </row>
    <row r="312" spans="1:1" x14ac:dyDescent="0.55000000000000004">
      <c r="A312" s="6"/>
    </row>
    <row r="313" spans="1:1" x14ac:dyDescent="0.55000000000000004">
      <c r="A313" s="6"/>
    </row>
    <row r="314" spans="1:1" x14ac:dyDescent="0.55000000000000004">
      <c r="A314" s="6"/>
    </row>
    <row r="315" spans="1:1" x14ac:dyDescent="0.55000000000000004">
      <c r="A315" s="6"/>
    </row>
    <row r="316" spans="1:1" x14ac:dyDescent="0.55000000000000004">
      <c r="A316" s="6"/>
    </row>
    <row r="317" spans="1:1" x14ac:dyDescent="0.55000000000000004">
      <c r="A317" s="6"/>
    </row>
    <row r="318" spans="1:1" x14ac:dyDescent="0.55000000000000004">
      <c r="A318" s="6"/>
    </row>
    <row r="319" spans="1:1" x14ac:dyDescent="0.55000000000000004">
      <c r="A319" s="6"/>
    </row>
    <row r="320" spans="1:1" x14ac:dyDescent="0.55000000000000004">
      <c r="A320" s="6"/>
    </row>
    <row r="321" spans="1:1" x14ac:dyDescent="0.55000000000000004">
      <c r="A321" s="6"/>
    </row>
    <row r="322" spans="1:1" x14ac:dyDescent="0.55000000000000004">
      <c r="A322" s="6"/>
    </row>
    <row r="323" spans="1:1" x14ac:dyDescent="0.55000000000000004">
      <c r="A323" s="6"/>
    </row>
    <row r="324" spans="1:1" x14ac:dyDescent="0.55000000000000004">
      <c r="A324" s="6"/>
    </row>
    <row r="325" spans="1:1" x14ac:dyDescent="0.55000000000000004">
      <c r="A325" s="6"/>
    </row>
    <row r="326" spans="1:1" x14ac:dyDescent="0.55000000000000004">
      <c r="A326" s="6"/>
    </row>
    <row r="327" spans="1:1" x14ac:dyDescent="0.55000000000000004">
      <c r="A327" s="6"/>
    </row>
    <row r="328" spans="1:1" x14ac:dyDescent="0.55000000000000004">
      <c r="A328" s="6"/>
    </row>
    <row r="329" spans="1:1" x14ac:dyDescent="0.55000000000000004">
      <c r="A329" s="6"/>
    </row>
    <row r="330" spans="1:1" x14ac:dyDescent="0.55000000000000004">
      <c r="A330" s="6"/>
    </row>
    <row r="331" spans="1:1" x14ac:dyDescent="0.55000000000000004">
      <c r="A331" s="6"/>
    </row>
    <row r="332" spans="1:1" x14ac:dyDescent="0.55000000000000004">
      <c r="A332" s="6"/>
    </row>
    <row r="333" spans="1:1" x14ac:dyDescent="0.55000000000000004">
      <c r="A333" s="6"/>
    </row>
    <row r="334" spans="1:1" x14ac:dyDescent="0.55000000000000004">
      <c r="A334" s="6"/>
    </row>
    <row r="335" spans="1:1" x14ac:dyDescent="0.55000000000000004">
      <c r="A335" s="6"/>
    </row>
    <row r="336" spans="1:1" x14ac:dyDescent="0.55000000000000004">
      <c r="A336" s="6"/>
    </row>
    <row r="337" spans="1:1" x14ac:dyDescent="0.55000000000000004">
      <c r="A337" s="6"/>
    </row>
    <row r="338" spans="1:1" x14ac:dyDescent="0.55000000000000004">
      <c r="A338" s="6"/>
    </row>
    <row r="339" spans="1:1" x14ac:dyDescent="0.55000000000000004">
      <c r="A339" s="6"/>
    </row>
    <row r="340" spans="1:1" x14ac:dyDescent="0.55000000000000004">
      <c r="A340" s="6"/>
    </row>
    <row r="341" spans="1:1" x14ac:dyDescent="0.55000000000000004">
      <c r="A341" s="6"/>
    </row>
    <row r="342" spans="1:1" x14ac:dyDescent="0.55000000000000004">
      <c r="A342" s="6"/>
    </row>
    <row r="343" spans="1:1" x14ac:dyDescent="0.55000000000000004">
      <c r="A343" s="6"/>
    </row>
    <row r="344" spans="1:1" x14ac:dyDescent="0.55000000000000004">
      <c r="A344" s="6"/>
    </row>
    <row r="345" spans="1:1" x14ac:dyDescent="0.55000000000000004">
      <c r="A345" s="6"/>
    </row>
    <row r="346" spans="1:1" x14ac:dyDescent="0.55000000000000004">
      <c r="A346" s="6"/>
    </row>
    <row r="347" spans="1:1" x14ac:dyDescent="0.55000000000000004">
      <c r="A347" s="6"/>
    </row>
    <row r="348" spans="1:1" x14ac:dyDescent="0.55000000000000004">
      <c r="A348" s="6"/>
    </row>
    <row r="349" spans="1:1" x14ac:dyDescent="0.55000000000000004">
      <c r="A349" s="6"/>
    </row>
    <row r="350" spans="1:1" x14ac:dyDescent="0.55000000000000004">
      <c r="A350" s="6"/>
    </row>
    <row r="351" spans="1:1" x14ac:dyDescent="0.55000000000000004">
      <c r="A351" s="6"/>
    </row>
    <row r="352" spans="1:1" x14ac:dyDescent="0.55000000000000004">
      <c r="A352" s="6"/>
    </row>
    <row r="353" spans="1:1" x14ac:dyDescent="0.55000000000000004">
      <c r="A353" s="6"/>
    </row>
    <row r="354" spans="1:1" x14ac:dyDescent="0.55000000000000004">
      <c r="A354" s="6"/>
    </row>
    <row r="355" spans="1:1" x14ac:dyDescent="0.55000000000000004">
      <c r="A355" s="6"/>
    </row>
    <row r="356" spans="1:1" x14ac:dyDescent="0.55000000000000004">
      <c r="A356" s="6"/>
    </row>
    <row r="357" spans="1:1" x14ac:dyDescent="0.55000000000000004">
      <c r="A357" s="6"/>
    </row>
    <row r="358" spans="1:1" x14ac:dyDescent="0.55000000000000004">
      <c r="A358" s="6"/>
    </row>
    <row r="359" spans="1:1" x14ac:dyDescent="0.55000000000000004">
      <c r="A359" s="6"/>
    </row>
    <row r="360" spans="1:1" x14ac:dyDescent="0.55000000000000004">
      <c r="A360" s="6"/>
    </row>
    <row r="361" spans="1:1" x14ac:dyDescent="0.55000000000000004">
      <c r="A361" s="6"/>
    </row>
    <row r="362" spans="1:1" x14ac:dyDescent="0.55000000000000004">
      <c r="A362" s="6"/>
    </row>
    <row r="363" spans="1:1" x14ac:dyDescent="0.55000000000000004">
      <c r="A363" s="6"/>
    </row>
    <row r="364" spans="1:1" x14ac:dyDescent="0.55000000000000004">
      <c r="A364" s="6"/>
    </row>
    <row r="365" spans="1:1" x14ac:dyDescent="0.55000000000000004">
      <c r="A365" s="6"/>
    </row>
    <row r="366" spans="1:1" x14ac:dyDescent="0.55000000000000004">
      <c r="A366" s="6"/>
    </row>
    <row r="367" spans="1:1" x14ac:dyDescent="0.55000000000000004">
      <c r="A367" s="6"/>
    </row>
    <row r="368" spans="1:1" x14ac:dyDescent="0.55000000000000004">
      <c r="A368" s="6"/>
    </row>
    <row r="369" spans="1:1" x14ac:dyDescent="0.55000000000000004">
      <c r="A369" s="6"/>
    </row>
    <row r="370" spans="1:1" x14ac:dyDescent="0.55000000000000004">
      <c r="A370" s="6"/>
    </row>
    <row r="371" spans="1:1" x14ac:dyDescent="0.55000000000000004">
      <c r="A371" s="6"/>
    </row>
    <row r="372" spans="1:1" x14ac:dyDescent="0.55000000000000004">
      <c r="A372" s="6"/>
    </row>
    <row r="373" spans="1:1" x14ac:dyDescent="0.55000000000000004">
      <c r="A373" s="6"/>
    </row>
    <row r="374" spans="1:1" x14ac:dyDescent="0.55000000000000004">
      <c r="A374" s="6"/>
    </row>
    <row r="375" spans="1:1" x14ac:dyDescent="0.55000000000000004">
      <c r="A375" s="6"/>
    </row>
    <row r="376" spans="1:1" x14ac:dyDescent="0.55000000000000004">
      <c r="A376" s="6"/>
    </row>
    <row r="377" spans="1:1" x14ac:dyDescent="0.55000000000000004">
      <c r="A377" s="6"/>
    </row>
    <row r="378" spans="1:1" x14ac:dyDescent="0.55000000000000004">
      <c r="A378" s="6"/>
    </row>
    <row r="379" spans="1:1" x14ac:dyDescent="0.55000000000000004">
      <c r="A379" s="6"/>
    </row>
    <row r="380" spans="1:1" x14ac:dyDescent="0.55000000000000004">
      <c r="A380" s="6"/>
    </row>
    <row r="381" spans="1:1" x14ac:dyDescent="0.55000000000000004">
      <c r="A381" s="6"/>
    </row>
    <row r="382" spans="1:1" x14ac:dyDescent="0.55000000000000004">
      <c r="A382" s="6"/>
    </row>
    <row r="383" spans="1:1" x14ac:dyDescent="0.55000000000000004">
      <c r="A383" s="6"/>
    </row>
    <row r="384" spans="1:1" x14ac:dyDescent="0.55000000000000004">
      <c r="A384" s="6"/>
    </row>
    <row r="385" spans="1:1" x14ac:dyDescent="0.55000000000000004">
      <c r="A385" s="6"/>
    </row>
    <row r="386" spans="1:1" x14ac:dyDescent="0.55000000000000004">
      <c r="A386" s="6"/>
    </row>
    <row r="387" spans="1:1" x14ac:dyDescent="0.55000000000000004">
      <c r="A387" s="6"/>
    </row>
    <row r="388" spans="1:1" x14ac:dyDescent="0.55000000000000004">
      <c r="A388" s="6"/>
    </row>
    <row r="389" spans="1:1" x14ac:dyDescent="0.55000000000000004">
      <c r="A389" s="6"/>
    </row>
    <row r="390" spans="1:1" x14ac:dyDescent="0.55000000000000004">
      <c r="A390" s="6"/>
    </row>
    <row r="391" spans="1:1" x14ac:dyDescent="0.55000000000000004">
      <c r="A391" s="6"/>
    </row>
    <row r="392" spans="1:1" x14ac:dyDescent="0.55000000000000004">
      <c r="A392" s="6"/>
    </row>
    <row r="393" spans="1:1" x14ac:dyDescent="0.55000000000000004">
      <c r="A393" s="6"/>
    </row>
    <row r="394" spans="1:1" x14ac:dyDescent="0.55000000000000004">
      <c r="A394" s="6"/>
    </row>
    <row r="395" spans="1:1" x14ac:dyDescent="0.55000000000000004">
      <c r="A395" s="6"/>
    </row>
    <row r="396" spans="1:1" x14ac:dyDescent="0.55000000000000004">
      <c r="A396" s="6"/>
    </row>
    <row r="397" spans="1:1" x14ac:dyDescent="0.55000000000000004">
      <c r="A397" s="6"/>
    </row>
    <row r="398" spans="1:1" x14ac:dyDescent="0.55000000000000004">
      <c r="A398" s="6"/>
    </row>
    <row r="399" spans="1:1" x14ac:dyDescent="0.55000000000000004">
      <c r="A399" s="6"/>
    </row>
    <row r="400" spans="1:1" x14ac:dyDescent="0.55000000000000004">
      <c r="A400" s="6"/>
    </row>
    <row r="401" spans="1:1" x14ac:dyDescent="0.55000000000000004">
      <c r="A401" s="6"/>
    </row>
    <row r="402" spans="1:1" x14ac:dyDescent="0.55000000000000004">
      <c r="A402" s="6"/>
    </row>
    <row r="403" spans="1:1" x14ac:dyDescent="0.55000000000000004">
      <c r="A403" s="6"/>
    </row>
    <row r="404" spans="1:1" x14ac:dyDescent="0.55000000000000004">
      <c r="A404" s="6"/>
    </row>
    <row r="405" spans="1:1" x14ac:dyDescent="0.55000000000000004">
      <c r="A405" s="6"/>
    </row>
    <row r="406" spans="1:1" x14ac:dyDescent="0.55000000000000004">
      <c r="A406" s="6"/>
    </row>
    <row r="407" spans="1:1" x14ac:dyDescent="0.55000000000000004">
      <c r="A407" s="6"/>
    </row>
    <row r="408" spans="1:1" x14ac:dyDescent="0.55000000000000004">
      <c r="A408" s="6"/>
    </row>
    <row r="409" spans="1:1" x14ac:dyDescent="0.55000000000000004">
      <c r="A409" s="6"/>
    </row>
    <row r="410" spans="1:1" x14ac:dyDescent="0.55000000000000004">
      <c r="A410" s="6"/>
    </row>
    <row r="411" spans="1:1" x14ac:dyDescent="0.55000000000000004">
      <c r="A411" s="6"/>
    </row>
    <row r="412" spans="1:1" x14ac:dyDescent="0.55000000000000004">
      <c r="A412" s="6"/>
    </row>
    <row r="413" spans="1:1" x14ac:dyDescent="0.55000000000000004">
      <c r="A413" s="6"/>
    </row>
    <row r="414" spans="1:1" x14ac:dyDescent="0.55000000000000004">
      <c r="A414" s="6"/>
    </row>
    <row r="415" spans="1:1" x14ac:dyDescent="0.55000000000000004">
      <c r="A415" s="6"/>
    </row>
    <row r="416" spans="1:1" x14ac:dyDescent="0.55000000000000004">
      <c r="A416" s="6"/>
    </row>
    <row r="417" spans="1:1" x14ac:dyDescent="0.55000000000000004">
      <c r="A417" s="6"/>
    </row>
    <row r="418" spans="1:1" x14ac:dyDescent="0.55000000000000004">
      <c r="A418" s="6"/>
    </row>
    <row r="419" spans="1:1" x14ac:dyDescent="0.55000000000000004">
      <c r="A419" s="6"/>
    </row>
    <row r="420" spans="1:1" x14ac:dyDescent="0.55000000000000004">
      <c r="A420" s="6"/>
    </row>
    <row r="421" spans="1:1" x14ac:dyDescent="0.55000000000000004">
      <c r="A421" s="6"/>
    </row>
    <row r="422" spans="1:1" x14ac:dyDescent="0.55000000000000004">
      <c r="A422" s="6"/>
    </row>
    <row r="423" spans="1:1" x14ac:dyDescent="0.55000000000000004">
      <c r="A423" s="6"/>
    </row>
    <row r="424" spans="1:1" x14ac:dyDescent="0.55000000000000004">
      <c r="A424" s="6"/>
    </row>
    <row r="425" spans="1:1" x14ac:dyDescent="0.55000000000000004">
      <c r="A425" s="6"/>
    </row>
    <row r="426" spans="1:1" x14ac:dyDescent="0.55000000000000004">
      <c r="A426" s="6"/>
    </row>
    <row r="427" spans="1:1" x14ac:dyDescent="0.55000000000000004">
      <c r="A427" s="6"/>
    </row>
    <row r="428" spans="1:1" x14ac:dyDescent="0.55000000000000004">
      <c r="A428" s="6"/>
    </row>
    <row r="429" spans="1:1" x14ac:dyDescent="0.55000000000000004">
      <c r="A429" s="6"/>
    </row>
    <row r="430" spans="1:1" x14ac:dyDescent="0.55000000000000004">
      <c r="A430" s="6"/>
    </row>
    <row r="431" spans="1:1" x14ac:dyDescent="0.55000000000000004">
      <c r="A431" s="6"/>
    </row>
    <row r="432" spans="1:1" x14ac:dyDescent="0.55000000000000004">
      <c r="A432" s="6"/>
    </row>
    <row r="433" spans="1:1" x14ac:dyDescent="0.55000000000000004">
      <c r="A433" s="6"/>
    </row>
    <row r="434" spans="1:1" x14ac:dyDescent="0.55000000000000004">
      <c r="A434" s="6"/>
    </row>
    <row r="435" spans="1:1" x14ac:dyDescent="0.55000000000000004">
      <c r="A435" s="6"/>
    </row>
    <row r="436" spans="1:1" x14ac:dyDescent="0.55000000000000004">
      <c r="A436" s="6"/>
    </row>
    <row r="437" spans="1:1" x14ac:dyDescent="0.55000000000000004">
      <c r="A437" s="6"/>
    </row>
    <row r="438" spans="1:1" x14ac:dyDescent="0.55000000000000004">
      <c r="A438" s="6"/>
    </row>
    <row r="439" spans="1:1" x14ac:dyDescent="0.55000000000000004">
      <c r="A439" s="6"/>
    </row>
    <row r="440" spans="1:1" x14ac:dyDescent="0.55000000000000004">
      <c r="A440" s="6"/>
    </row>
    <row r="441" spans="1:1" x14ac:dyDescent="0.55000000000000004">
      <c r="A441" s="6"/>
    </row>
    <row r="442" spans="1:1" x14ac:dyDescent="0.55000000000000004">
      <c r="A442" s="6"/>
    </row>
    <row r="443" spans="1:1" x14ac:dyDescent="0.55000000000000004">
      <c r="A443" s="6"/>
    </row>
    <row r="444" spans="1:1" x14ac:dyDescent="0.55000000000000004">
      <c r="A444" s="6"/>
    </row>
    <row r="445" spans="1:1" x14ac:dyDescent="0.55000000000000004">
      <c r="A445" s="6"/>
    </row>
    <row r="446" spans="1:1" x14ac:dyDescent="0.55000000000000004">
      <c r="A446" s="6"/>
    </row>
    <row r="447" spans="1:1" x14ac:dyDescent="0.55000000000000004">
      <c r="A447" s="6"/>
    </row>
    <row r="448" spans="1:1" x14ac:dyDescent="0.55000000000000004">
      <c r="A448" s="6"/>
    </row>
    <row r="449" spans="1:1" x14ac:dyDescent="0.55000000000000004">
      <c r="A449" s="6"/>
    </row>
    <row r="450" spans="1:1" x14ac:dyDescent="0.55000000000000004">
      <c r="A450" s="6"/>
    </row>
    <row r="451" spans="1:1" x14ac:dyDescent="0.55000000000000004">
      <c r="A451" s="6"/>
    </row>
    <row r="452" spans="1:1" x14ac:dyDescent="0.55000000000000004">
      <c r="A452" s="6"/>
    </row>
    <row r="453" spans="1:1" x14ac:dyDescent="0.55000000000000004">
      <c r="A453" s="6"/>
    </row>
    <row r="454" spans="1:1" x14ac:dyDescent="0.55000000000000004">
      <c r="A454" s="6"/>
    </row>
    <row r="455" spans="1:1" x14ac:dyDescent="0.55000000000000004">
      <c r="A455" s="6"/>
    </row>
    <row r="456" spans="1:1" x14ac:dyDescent="0.55000000000000004">
      <c r="A456" s="6"/>
    </row>
    <row r="457" spans="1:1" x14ac:dyDescent="0.55000000000000004">
      <c r="A457" s="6"/>
    </row>
    <row r="458" spans="1:1" x14ac:dyDescent="0.55000000000000004">
      <c r="A458" s="6"/>
    </row>
    <row r="459" spans="1:1" x14ac:dyDescent="0.55000000000000004">
      <c r="A459" s="6"/>
    </row>
    <row r="460" spans="1:1" x14ac:dyDescent="0.55000000000000004">
      <c r="A460" s="6"/>
    </row>
    <row r="461" spans="1:1" x14ac:dyDescent="0.55000000000000004">
      <c r="A461" s="6"/>
    </row>
    <row r="462" spans="1:1" x14ac:dyDescent="0.55000000000000004">
      <c r="A462" s="6"/>
    </row>
    <row r="463" spans="1:1" x14ac:dyDescent="0.55000000000000004">
      <c r="A463" s="6"/>
    </row>
    <row r="464" spans="1:1" x14ac:dyDescent="0.55000000000000004">
      <c r="A464" s="6"/>
    </row>
    <row r="465" spans="1:1" x14ac:dyDescent="0.55000000000000004">
      <c r="A465" s="6"/>
    </row>
    <row r="466" spans="1:1" x14ac:dyDescent="0.55000000000000004">
      <c r="A466" s="6"/>
    </row>
    <row r="467" spans="1:1" x14ac:dyDescent="0.55000000000000004">
      <c r="A467" s="6"/>
    </row>
    <row r="468" spans="1:1" x14ac:dyDescent="0.55000000000000004">
      <c r="A468" s="6"/>
    </row>
    <row r="469" spans="1:1" x14ac:dyDescent="0.55000000000000004">
      <c r="A469" s="6"/>
    </row>
    <row r="470" spans="1:1" x14ac:dyDescent="0.55000000000000004">
      <c r="A470" s="6"/>
    </row>
    <row r="471" spans="1:1" x14ac:dyDescent="0.55000000000000004">
      <c r="A471" s="6"/>
    </row>
    <row r="472" spans="1:1" x14ac:dyDescent="0.55000000000000004">
      <c r="A472" s="6"/>
    </row>
    <row r="473" spans="1:1" x14ac:dyDescent="0.55000000000000004">
      <c r="A473" s="6"/>
    </row>
    <row r="474" spans="1:1" x14ac:dyDescent="0.55000000000000004">
      <c r="A474" s="6"/>
    </row>
    <row r="475" spans="1:1" x14ac:dyDescent="0.55000000000000004">
      <c r="A475" s="6"/>
    </row>
    <row r="476" spans="1:1" x14ac:dyDescent="0.55000000000000004">
      <c r="A476" s="6"/>
    </row>
    <row r="477" spans="1:1" x14ac:dyDescent="0.55000000000000004">
      <c r="A477" s="6"/>
    </row>
    <row r="478" spans="1:1" x14ac:dyDescent="0.55000000000000004">
      <c r="A478" s="6"/>
    </row>
  </sheetData>
  <protectedRanges>
    <protectedRange algorithmName="SHA-512" hashValue="eCfXFnSEnhvW0qovVEYMUlzR0+k9pUf39l1PN6i4hlKfXGzore6xz/ntoKarV0I55jiM5pq3izZlv1hIi9y5MQ==" saltValue="LlQbkbA4ALZMlj/SyzLWNw==" spinCount="100000" sqref="A1" name="Range2"/>
  </protectedRange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2978F5-E71A-43A0-BACC-EE5631803CBA}">
  <dimension ref="A1:A48"/>
  <sheetViews>
    <sheetView workbookViewId="0">
      <selection activeCell="A4" sqref="A4"/>
    </sheetView>
  </sheetViews>
  <sheetFormatPr defaultRowHeight="14.4" x14ac:dyDescent="0.55000000000000004"/>
  <cols>
    <col min="1" max="1" width="102" bestFit="1" customWidth="1"/>
  </cols>
  <sheetData>
    <row r="1" spans="1:1" x14ac:dyDescent="0.55000000000000004">
      <c r="A1" s="1" t="s">
        <v>117</v>
      </c>
    </row>
    <row r="3" spans="1:1" x14ac:dyDescent="0.55000000000000004">
      <c r="A3" t="s">
        <v>90</v>
      </c>
    </row>
    <row r="4" spans="1:1" x14ac:dyDescent="0.55000000000000004">
      <c r="A4" t="s">
        <v>91</v>
      </c>
    </row>
    <row r="5" spans="1:1" x14ac:dyDescent="0.55000000000000004">
      <c r="A5" t="s">
        <v>92</v>
      </c>
    </row>
    <row r="6" spans="1:1" x14ac:dyDescent="0.55000000000000004">
      <c r="A6" t="s">
        <v>93</v>
      </c>
    </row>
    <row r="8" spans="1:1" x14ac:dyDescent="0.55000000000000004">
      <c r="A8" s="1" t="s">
        <v>118</v>
      </c>
    </row>
    <row r="10" spans="1:1" x14ac:dyDescent="0.55000000000000004">
      <c r="A10" t="s">
        <v>94</v>
      </c>
    </row>
    <row r="11" spans="1:1" x14ac:dyDescent="0.55000000000000004">
      <c r="A11" t="s">
        <v>95</v>
      </c>
    </row>
    <row r="12" spans="1:1" x14ac:dyDescent="0.55000000000000004">
      <c r="A12" t="s">
        <v>96</v>
      </c>
    </row>
    <row r="13" spans="1:1" x14ac:dyDescent="0.55000000000000004">
      <c r="A13" t="s">
        <v>97</v>
      </c>
    </row>
    <row r="14" spans="1:1" x14ac:dyDescent="0.55000000000000004">
      <c r="A14" t="s">
        <v>98</v>
      </c>
    </row>
    <row r="16" spans="1:1" x14ac:dyDescent="0.55000000000000004">
      <c r="A16" s="1" t="s">
        <v>119</v>
      </c>
    </row>
    <row r="18" spans="1:1" x14ac:dyDescent="0.55000000000000004">
      <c r="A18" t="s">
        <v>99</v>
      </c>
    </row>
    <row r="19" spans="1:1" x14ac:dyDescent="0.55000000000000004">
      <c r="A19" t="s">
        <v>100</v>
      </c>
    </row>
    <row r="20" spans="1:1" x14ac:dyDescent="0.55000000000000004">
      <c r="A20" t="s">
        <v>101</v>
      </c>
    </row>
    <row r="21" spans="1:1" x14ac:dyDescent="0.55000000000000004">
      <c r="A21" t="s">
        <v>102</v>
      </c>
    </row>
    <row r="23" spans="1:1" x14ac:dyDescent="0.55000000000000004">
      <c r="A23" s="1" t="s">
        <v>120</v>
      </c>
    </row>
    <row r="25" spans="1:1" x14ac:dyDescent="0.55000000000000004">
      <c r="A25" t="s">
        <v>96</v>
      </c>
    </row>
    <row r="26" spans="1:1" x14ac:dyDescent="0.55000000000000004">
      <c r="A26" t="s">
        <v>103</v>
      </c>
    </row>
    <row r="27" spans="1:1" x14ac:dyDescent="0.55000000000000004">
      <c r="A27" t="s">
        <v>104</v>
      </c>
    </row>
    <row r="28" spans="1:1" x14ac:dyDescent="0.55000000000000004">
      <c r="A28" t="s">
        <v>105</v>
      </c>
    </row>
    <row r="29" spans="1:1" x14ac:dyDescent="0.55000000000000004">
      <c r="A29" t="s">
        <v>106</v>
      </c>
    </row>
    <row r="30" spans="1:1" x14ac:dyDescent="0.55000000000000004">
      <c r="A30" t="s">
        <v>107</v>
      </c>
    </row>
    <row r="31" spans="1:1" x14ac:dyDescent="0.55000000000000004">
      <c r="A31" t="s">
        <v>108</v>
      </c>
    </row>
    <row r="32" spans="1:1" x14ac:dyDescent="0.55000000000000004">
      <c r="A32" t="s">
        <v>109</v>
      </c>
    </row>
    <row r="33" spans="1:1" x14ac:dyDescent="0.55000000000000004">
      <c r="A33" t="s">
        <v>110</v>
      </c>
    </row>
    <row r="34" spans="1:1" x14ac:dyDescent="0.55000000000000004">
      <c r="A34" t="s">
        <v>111</v>
      </c>
    </row>
    <row r="36" spans="1:1" x14ac:dyDescent="0.55000000000000004">
      <c r="A36" s="1" t="s">
        <v>121</v>
      </c>
    </row>
    <row r="38" spans="1:1" x14ac:dyDescent="0.55000000000000004">
      <c r="A38" t="s">
        <v>112</v>
      </c>
    </row>
    <row r="40" spans="1:1" x14ac:dyDescent="0.55000000000000004">
      <c r="A40" s="1" t="s">
        <v>122</v>
      </c>
    </row>
    <row r="42" spans="1:1" x14ac:dyDescent="0.55000000000000004">
      <c r="A42" t="s">
        <v>113</v>
      </c>
    </row>
    <row r="43" spans="1:1" x14ac:dyDescent="0.55000000000000004">
      <c r="A43" t="s">
        <v>123</v>
      </c>
    </row>
    <row r="44" spans="1:1" x14ac:dyDescent="0.55000000000000004">
      <c r="A44" t="s">
        <v>124</v>
      </c>
    </row>
    <row r="45" spans="1:1" x14ac:dyDescent="0.55000000000000004">
      <c r="A45" t="s">
        <v>125</v>
      </c>
    </row>
    <row r="46" spans="1:1" x14ac:dyDescent="0.55000000000000004">
      <c r="A46" t="s">
        <v>126</v>
      </c>
    </row>
    <row r="47" spans="1:1" x14ac:dyDescent="0.55000000000000004">
      <c r="A47" t="s">
        <v>114</v>
      </c>
    </row>
    <row r="48" spans="1:1" x14ac:dyDescent="0.55000000000000004">
      <c r="A48" t="s">
        <v>115</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Sheet1</vt:lpstr>
      <vt:lpstr>README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Visser, Jannis</dc:creator>
  <cp:lastModifiedBy>Visser, Jannis</cp:lastModifiedBy>
  <dcterms:created xsi:type="dcterms:W3CDTF">2022-01-14T09:39:46Z</dcterms:created>
  <dcterms:modified xsi:type="dcterms:W3CDTF">2023-03-27T14:43:21Z</dcterms:modified>
</cp:coreProperties>
</file>