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07B16CF1-76B3-411D-98E6-471030DE83B0}"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R225" i="1"/>
  <c r="Q225" i="1"/>
  <c r="P225" i="1"/>
  <c r="O225" i="1"/>
  <c r="N225" i="1"/>
  <c r="M225" i="1"/>
  <c r="L225" i="1"/>
  <c r="K225" i="1"/>
  <c r="J225" i="1"/>
  <c r="I225" i="1"/>
  <c r="R221" i="1"/>
  <c r="Q221" i="1"/>
  <c r="P221" i="1"/>
  <c r="O221" i="1"/>
  <c r="N221" i="1"/>
  <c r="M221" i="1"/>
  <c r="L221" i="1"/>
  <c r="K221" i="1"/>
  <c r="J221" i="1"/>
  <c r="I221" i="1"/>
  <c r="R226" i="1"/>
  <c r="Q226" i="1"/>
  <c r="P226" i="1"/>
  <c r="O226" i="1"/>
  <c r="N226" i="1"/>
  <c r="M226" i="1"/>
  <c r="L226" i="1"/>
  <c r="K226" i="1"/>
  <c r="J226" i="1"/>
  <c r="I226" i="1"/>
  <c r="R193" i="1"/>
  <c r="Q193" i="1"/>
  <c r="P193" i="1"/>
  <c r="O193" i="1"/>
  <c r="N193" i="1"/>
  <c r="M193" i="1"/>
  <c r="L193" i="1"/>
  <c r="K193" i="1"/>
  <c r="J193" i="1"/>
  <c r="I193" i="1"/>
  <c r="R196" i="1"/>
  <c r="Q196" i="1"/>
  <c r="P196" i="1"/>
  <c r="O196" i="1"/>
  <c r="N196" i="1"/>
  <c r="M196" i="1"/>
  <c r="L196" i="1"/>
  <c r="K196" i="1"/>
  <c r="J196" i="1"/>
  <c r="I196" i="1"/>
  <c r="R89" i="1"/>
  <c r="Q89" i="1"/>
  <c r="P89" i="1"/>
  <c r="O89" i="1"/>
  <c r="N89" i="1"/>
  <c r="M89" i="1"/>
  <c r="L89" i="1"/>
  <c r="K89" i="1"/>
  <c r="J89" i="1"/>
  <c r="I89" i="1"/>
  <c r="R66" i="1"/>
  <c r="Q66" i="1"/>
  <c r="P66" i="1"/>
  <c r="O66" i="1"/>
  <c r="N66" i="1"/>
  <c r="M66" i="1"/>
  <c r="L66" i="1"/>
  <c r="K66" i="1"/>
  <c r="J66" i="1"/>
  <c r="I66" i="1"/>
  <c r="R97" i="1"/>
  <c r="Q97" i="1"/>
  <c r="P97" i="1"/>
  <c r="O97" i="1"/>
  <c r="N97" i="1"/>
  <c r="M97" i="1"/>
  <c r="L97" i="1"/>
  <c r="K97" i="1"/>
  <c r="J97" i="1"/>
  <c r="I97" i="1"/>
  <c r="R62" i="1"/>
  <c r="Q62" i="1"/>
  <c r="P62" i="1"/>
  <c r="O62" i="1"/>
  <c r="N62" i="1"/>
  <c r="M62" i="1"/>
  <c r="L62" i="1"/>
  <c r="K62" i="1"/>
  <c r="J62" i="1"/>
  <c r="I62" i="1"/>
  <c r="R131" i="1"/>
  <c r="Q131" i="1"/>
  <c r="P131" i="1"/>
  <c r="O131" i="1"/>
  <c r="N131" i="1"/>
  <c r="M131" i="1"/>
  <c r="L131" i="1"/>
  <c r="K131" i="1"/>
  <c r="J131" i="1"/>
  <c r="I131" i="1"/>
  <c r="R133" i="1"/>
  <c r="Q133" i="1"/>
  <c r="P133" i="1"/>
  <c r="O133" i="1"/>
  <c r="N133" i="1"/>
  <c r="M133" i="1"/>
  <c r="L133" i="1"/>
  <c r="K133" i="1"/>
  <c r="J133" i="1"/>
  <c r="I133" i="1"/>
  <c r="R79" i="1"/>
  <c r="Q79" i="1"/>
  <c r="P79" i="1"/>
  <c r="O79" i="1"/>
  <c r="N79" i="1"/>
  <c r="M79" i="1"/>
  <c r="L79" i="1"/>
  <c r="K79" i="1"/>
  <c r="J79" i="1"/>
  <c r="I79" i="1"/>
  <c r="R214" i="1"/>
  <c r="Q214" i="1"/>
  <c r="P214" i="1"/>
  <c r="O214" i="1"/>
  <c r="N214" i="1"/>
  <c r="M214" i="1"/>
  <c r="L214" i="1"/>
  <c r="K214" i="1"/>
  <c r="J214" i="1"/>
  <c r="I214" i="1"/>
  <c r="R204" i="1"/>
  <c r="Q204" i="1"/>
  <c r="P204" i="1"/>
  <c r="O204" i="1"/>
  <c r="N204" i="1"/>
  <c r="M204" i="1"/>
  <c r="L204" i="1"/>
  <c r="K204" i="1"/>
  <c r="J204" i="1"/>
  <c r="I204" i="1"/>
  <c r="R55" i="1"/>
  <c r="Q55" i="1"/>
  <c r="P55" i="1"/>
  <c r="O55" i="1"/>
  <c r="N55" i="1"/>
  <c r="M55" i="1"/>
  <c r="L55" i="1"/>
  <c r="K55" i="1"/>
  <c r="J55" i="1"/>
  <c r="I55" i="1"/>
  <c r="R72" i="1"/>
  <c r="Q72" i="1"/>
  <c r="P72" i="1"/>
  <c r="O72" i="1"/>
  <c r="N72" i="1"/>
  <c r="M72" i="1"/>
  <c r="L72" i="1"/>
  <c r="K72" i="1"/>
  <c r="J72" i="1"/>
  <c r="I72" i="1"/>
  <c r="R53" i="1"/>
  <c r="Q53" i="1"/>
  <c r="P53" i="1"/>
  <c r="O53" i="1"/>
  <c r="N53" i="1"/>
  <c r="M53" i="1"/>
  <c r="L53" i="1"/>
  <c r="K53" i="1"/>
  <c r="J53" i="1"/>
  <c r="I53" i="1"/>
  <c r="R202" i="1"/>
  <c r="Q202" i="1"/>
  <c r="P202" i="1"/>
  <c r="O202" i="1"/>
  <c r="N202" i="1"/>
  <c r="M202" i="1"/>
  <c r="L202" i="1"/>
  <c r="K202" i="1"/>
  <c r="J202" i="1"/>
  <c r="I202" i="1"/>
  <c r="R113" i="1"/>
  <c r="Q113" i="1"/>
  <c r="P113" i="1"/>
  <c r="O113" i="1"/>
  <c r="N113" i="1"/>
  <c r="M113" i="1"/>
  <c r="L113" i="1"/>
  <c r="K113" i="1"/>
  <c r="J113" i="1"/>
  <c r="I113" i="1"/>
  <c r="R120" i="1"/>
  <c r="Q120" i="1"/>
  <c r="P120" i="1"/>
  <c r="O120" i="1"/>
  <c r="N120" i="1"/>
  <c r="M120" i="1"/>
  <c r="L120" i="1"/>
  <c r="K120" i="1"/>
  <c r="J120" i="1"/>
  <c r="I120" i="1"/>
  <c r="R118" i="1"/>
  <c r="Q118" i="1"/>
  <c r="P118" i="1"/>
  <c r="O118" i="1"/>
  <c r="N118" i="1"/>
  <c r="M118" i="1"/>
  <c r="L118" i="1"/>
  <c r="K118" i="1"/>
  <c r="J118" i="1"/>
  <c r="I118" i="1"/>
  <c r="R3" i="1"/>
  <c r="Q3" i="1"/>
  <c r="P3" i="1"/>
  <c r="O3" i="1"/>
  <c r="N3" i="1"/>
  <c r="M3" i="1"/>
  <c r="L3" i="1"/>
  <c r="K3" i="1"/>
  <c r="J3" i="1"/>
  <c r="I3" i="1"/>
  <c r="R74" i="1"/>
  <c r="Q74" i="1"/>
  <c r="P74" i="1"/>
  <c r="O74" i="1"/>
  <c r="N74" i="1"/>
  <c r="M74" i="1"/>
  <c r="L74" i="1"/>
  <c r="K74" i="1"/>
  <c r="J74" i="1"/>
  <c r="I74" i="1"/>
  <c r="R4" i="1"/>
  <c r="Q4" i="1"/>
  <c r="P4" i="1"/>
  <c r="O4" i="1"/>
  <c r="N4" i="1"/>
  <c r="M4" i="1"/>
  <c r="L4" i="1"/>
  <c r="K4" i="1"/>
  <c r="J4" i="1"/>
  <c r="I4" i="1"/>
  <c r="R75" i="1"/>
  <c r="Q75" i="1"/>
  <c r="P75" i="1"/>
  <c r="O75" i="1"/>
  <c r="N75" i="1"/>
  <c r="M75" i="1"/>
  <c r="L75" i="1"/>
  <c r="K75" i="1"/>
  <c r="J75" i="1"/>
  <c r="I75" i="1"/>
  <c r="R85" i="1"/>
  <c r="Q85" i="1"/>
  <c r="P85" i="1"/>
  <c r="O85" i="1"/>
  <c r="N85" i="1"/>
  <c r="M85" i="1"/>
  <c r="L85" i="1"/>
  <c r="K85" i="1"/>
  <c r="J85" i="1"/>
  <c r="I85" i="1"/>
  <c r="R26" i="1"/>
  <c r="Q26" i="1"/>
  <c r="P26" i="1"/>
  <c r="O26" i="1"/>
  <c r="N26" i="1"/>
  <c r="M26" i="1"/>
  <c r="L26" i="1"/>
  <c r="K26" i="1"/>
  <c r="J26" i="1"/>
  <c r="I26" i="1"/>
  <c r="R28" i="1"/>
  <c r="Q28" i="1"/>
  <c r="P28" i="1"/>
  <c r="O28" i="1"/>
  <c r="N28" i="1"/>
  <c r="M28" i="1"/>
  <c r="L28" i="1"/>
  <c r="K28" i="1"/>
  <c r="J28" i="1"/>
  <c r="I28" i="1"/>
  <c r="R169" i="1"/>
  <c r="Q169" i="1"/>
  <c r="P169" i="1"/>
  <c r="O169" i="1"/>
  <c r="N169" i="1"/>
  <c r="M169" i="1"/>
  <c r="L169" i="1"/>
  <c r="K169" i="1"/>
  <c r="J169" i="1"/>
  <c r="I169" i="1"/>
  <c r="R171" i="1"/>
  <c r="Q171" i="1"/>
  <c r="P171" i="1"/>
  <c r="O171" i="1"/>
  <c r="N171" i="1"/>
  <c r="M171" i="1"/>
  <c r="L171" i="1"/>
  <c r="K171" i="1"/>
  <c r="J171" i="1"/>
  <c r="I171" i="1"/>
  <c r="R152" i="1"/>
  <c r="Q152" i="1"/>
  <c r="P152" i="1"/>
  <c r="O152" i="1"/>
  <c r="N152" i="1"/>
  <c r="M152" i="1"/>
  <c r="L152" i="1"/>
  <c r="K152" i="1"/>
  <c r="J152" i="1"/>
  <c r="I152" i="1"/>
  <c r="R12" i="1"/>
  <c r="Q12" i="1"/>
  <c r="P12" i="1"/>
  <c r="O12" i="1"/>
  <c r="N12" i="1"/>
  <c r="M12" i="1"/>
  <c r="L12" i="1"/>
  <c r="K12" i="1"/>
  <c r="J12" i="1"/>
  <c r="I12" i="1"/>
  <c r="R14" i="1"/>
  <c r="Q14" i="1"/>
  <c r="P14" i="1"/>
  <c r="O14" i="1"/>
  <c r="N14" i="1"/>
  <c r="M14" i="1"/>
  <c r="L14" i="1"/>
  <c r="K14" i="1"/>
  <c r="J14" i="1"/>
  <c r="I14" i="1"/>
  <c r="R142" i="1"/>
  <c r="Q142" i="1"/>
  <c r="P142" i="1"/>
  <c r="O142" i="1"/>
  <c r="N142" i="1"/>
  <c r="M142" i="1"/>
  <c r="L142" i="1"/>
  <c r="K142" i="1"/>
  <c r="J142" i="1"/>
  <c r="I142" i="1"/>
  <c r="R144" i="1"/>
  <c r="Q144" i="1"/>
  <c r="P144" i="1"/>
  <c r="O144" i="1"/>
  <c r="N144" i="1"/>
  <c r="M144" i="1"/>
  <c r="L144" i="1"/>
  <c r="K144" i="1"/>
  <c r="J144" i="1"/>
  <c r="I144" i="1"/>
  <c r="R45" i="1"/>
  <c r="Q45" i="1"/>
  <c r="P45" i="1"/>
  <c r="O45" i="1"/>
  <c r="N45" i="1"/>
  <c r="M45" i="1"/>
  <c r="L45" i="1"/>
  <c r="K45" i="1"/>
  <c r="J45" i="1"/>
  <c r="I45" i="1"/>
  <c r="R49" i="1"/>
  <c r="Q49" i="1"/>
  <c r="P49" i="1"/>
  <c r="O49" i="1"/>
  <c r="N49" i="1"/>
  <c r="M49" i="1"/>
  <c r="L49" i="1"/>
  <c r="K49" i="1"/>
  <c r="J49" i="1"/>
  <c r="I49" i="1"/>
  <c r="R230" i="1"/>
  <c r="Q230" i="1"/>
  <c r="P230" i="1"/>
  <c r="O230" i="1"/>
  <c r="N230" i="1"/>
  <c r="M230" i="1"/>
  <c r="L230" i="1"/>
  <c r="K230" i="1"/>
  <c r="J230" i="1"/>
  <c r="I230" i="1"/>
  <c r="R229" i="1"/>
  <c r="Q229" i="1"/>
  <c r="P229" i="1"/>
  <c r="O229" i="1"/>
  <c r="N229" i="1"/>
  <c r="M229" i="1"/>
  <c r="L229" i="1"/>
  <c r="K229" i="1"/>
  <c r="J229" i="1"/>
  <c r="I229" i="1"/>
  <c r="R228" i="1"/>
  <c r="Q228" i="1"/>
  <c r="P228" i="1"/>
  <c r="O228" i="1"/>
  <c r="N228" i="1"/>
  <c r="M228" i="1"/>
  <c r="L228" i="1"/>
  <c r="K228" i="1"/>
  <c r="J228" i="1"/>
  <c r="I228" i="1"/>
  <c r="R227" i="1"/>
  <c r="Q227" i="1"/>
  <c r="P227" i="1"/>
  <c r="O227" i="1"/>
  <c r="N227" i="1"/>
  <c r="M227" i="1"/>
  <c r="L227" i="1"/>
  <c r="K227" i="1"/>
  <c r="J227" i="1"/>
  <c r="I227" i="1"/>
  <c r="R224" i="1"/>
  <c r="Q224" i="1"/>
  <c r="P224" i="1"/>
  <c r="O224" i="1"/>
  <c r="N224" i="1"/>
  <c r="M224" i="1"/>
  <c r="L224" i="1"/>
  <c r="K224" i="1"/>
  <c r="J224" i="1"/>
  <c r="I224" i="1"/>
  <c r="R223" i="1"/>
  <c r="Q223" i="1"/>
  <c r="P223" i="1"/>
  <c r="O223" i="1"/>
  <c r="N223" i="1"/>
  <c r="M223" i="1"/>
  <c r="L223" i="1"/>
  <c r="K223" i="1"/>
  <c r="J223" i="1"/>
  <c r="I223" i="1"/>
  <c r="R222" i="1"/>
  <c r="Q222" i="1"/>
  <c r="P222" i="1"/>
  <c r="O222" i="1"/>
  <c r="N222" i="1"/>
  <c r="M222" i="1"/>
  <c r="L222" i="1"/>
  <c r="K222" i="1"/>
  <c r="J222" i="1"/>
  <c r="I222"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7" i="1"/>
  <c r="Q207" i="1"/>
  <c r="P207" i="1"/>
  <c r="O207" i="1"/>
  <c r="N207" i="1"/>
  <c r="M207" i="1"/>
  <c r="L207" i="1"/>
  <c r="K207" i="1"/>
  <c r="J207" i="1"/>
  <c r="I207" i="1"/>
  <c r="R209" i="1"/>
  <c r="Q209" i="1"/>
  <c r="P209" i="1"/>
  <c r="O209" i="1"/>
  <c r="N209" i="1"/>
  <c r="M209" i="1"/>
  <c r="L209" i="1"/>
  <c r="K209" i="1"/>
  <c r="J209" i="1"/>
  <c r="I209" i="1"/>
  <c r="R208" i="1"/>
  <c r="Q208" i="1"/>
  <c r="P208" i="1"/>
  <c r="O208" i="1"/>
  <c r="N208" i="1"/>
  <c r="M208" i="1"/>
  <c r="L208" i="1"/>
  <c r="K208" i="1"/>
  <c r="J208" i="1"/>
  <c r="I208" i="1"/>
  <c r="R206" i="1"/>
  <c r="Q206" i="1"/>
  <c r="P206" i="1"/>
  <c r="O206" i="1"/>
  <c r="N206" i="1"/>
  <c r="M206" i="1"/>
  <c r="L206" i="1"/>
  <c r="K206" i="1"/>
  <c r="J206" i="1"/>
  <c r="I206" i="1"/>
  <c r="R205" i="1"/>
  <c r="Q205" i="1"/>
  <c r="P205" i="1"/>
  <c r="O205" i="1"/>
  <c r="N205" i="1"/>
  <c r="M205" i="1"/>
  <c r="L205" i="1"/>
  <c r="K205" i="1"/>
  <c r="J205" i="1"/>
  <c r="I205" i="1"/>
  <c r="R203" i="1"/>
  <c r="Q203" i="1"/>
  <c r="P203" i="1"/>
  <c r="O203" i="1"/>
  <c r="N203" i="1"/>
  <c r="M203" i="1"/>
  <c r="L203" i="1"/>
  <c r="K203" i="1"/>
  <c r="J203" i="1"/>
  <c r="I203"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5" i="1"/>
  <c r="Q195" i="1"/>
  <c r="P195" i="1"/>
  <c r="O195" i="1"/>
  <c r="N195" i="1"/>
  <c r="M195" i="1"/>
  <c r="L195" i="1"/>
  <c r="K195" i="1"/>
  <c r="J195" i="1"/>
  <c r="I195" i="1"/>
  <c r="R194" i="1"/>
  <c r="Q194" i="1"/>
  <c r="P194" i="1"/>
  <c r="O194" i="1"/>
  <c r="N194" i="1"/>
  <c r="M194" i="1"/>
  <c r="L194" i="1"/>
  <c r="K194" i="1"/>
  <c r="J194" i="1"/>
  <c r="I194" i="1"/>
  <c r="R192" i="1"/>
  <c r="Q192" i="1"/>
  <c r="P192" i="1"/>
  <c r="O192" i="1"/>
  <c r="N192" i="1"/>
  <c r="M192" i="1"/>
  <c r="L192" i="1"/>
  <c r="K192" i="1"/>
  <c r="J192" i="1"/>
  <c r="I192" i="1"/>
  <c r="R191" i="1"/>
  <c r="Q191" i="1"/>
  <c r="P191" i="1"/>
  <c r="O191" i="1"/>
  <c r="N191" i="1"/>
  <c r="M191" i="1"/>
  <c r="L191" i="1"/>
  <c r="K191" i="1"/>
  <c r="J191" i="1"/>
  <c r="I191" i="1"/>
  <c r="R188" i="1"/>
  <c r="Q188" i="1"/>
  <c r="P188" i="1"/>
  <c r="O188" i="1"/>
  <c r="N188" i="1"/>
  <c r="M188" i="1"/>
  <c r="L188" i="1"/>
  <c r="K188" i="1"/>
  <c r="J188" i="1"/>
  <c r="I188" i="1"/>
  <c r="R190" i="1"/>
  <c r="Q190" i="1"/>
  <c r="P190" i="1"/>
  <c r="O190" i="1"/>
  <c r="N190" i="1"/>
  <c r="M190" i="1"/>
  <c r="L190" i="1"/>
  <c r="K190" i="1"/>
  <c r="J190" i="1"/>
  <c r="I190" i="1"/>
  <c r="R189" i="1"/>
  <c r="Q189" i="1"/>
  <c r="P189" i="1"/>
  <c r="O189" i="1"/>
  <c r="N189" i="1"/>
  <c r="M189" i="1"/>
  <c r="L189" i="1"/>
  <c r="K189" i="1"/>
  <c r="J189" i="1"/>
  <c r="I189"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0" i="1"/>
  <c r="Q170" i="1"/>
  <c r="P170" i="1"/>
  <c r="O170" i="1"/>
  <c r="N170" i="1"/>
  <c r="M170" i="1"/>
  <c r="L170" i="1"/>
  <c r="K170" i="1"/>
  <c r="J170" i="1"/>
  <c r="I170" i="1"/>
  <c r="R168" i="1"/>
  <c r="Q168" i="1"/>
  <c r="P168" i="1"/>
  <c r="O168" i="1"/>
  <c r="N168" i="1"/>
  <c r="M168" i="1"/>
  <c r="L168" i="1"/>
  <c r="K168" i="1"/>
  <c r="J168" i="1"/>
  <c r="I168" i="1"/>
  <c r="R167" i="1"/>
  <c r="Q167" i="1"/>
  <c r="P167" i="1"/>
  <c r="O167" i="1"/>
  <c r="N167" i="1"/>
  <c r="M167" i="1"/>
  <c r="L167" i="1"/>
  <c r="K167" i="1"/>
  <c r="J167" i="1"/>
  <c r="I167" i="1"/>
  <c r="R164" i="1"/>
  <c r="Q164" i="1"/>
  <c r="P164" i="1"/>
  <c r="O164" i="1"/>
  <c r="N164" i="1"/>
  <c r="M164" i="1"/>
  <c r="L164" i="1"/>
  <c r="K164" i="1"/>
  <c r="J164" i="1"/>
  <c r="I164" i="1"/>
  <c r="R166" i="1"/>
  <c r="Q166" i="1"/>
  <c r="P166" i="1"/>
  <c r="O166" i="1"/>
  <c r="N166" i="1"/>
  <c r="M166" i="1"/>
  <c r="L166" i="1"/>
  <c r="K166" i="1"/>
  <c r="J166" i="1"/>
  <c r="I166" i="1"/>
  <c r="R165" i="1"/>
  <c r="Q165" i="1"/>
  <c r="P165" i="1"/>
  <c r="O165" i="1"/>
  <c r="N165" i="1"/>
  <c r="M165" i="1"/>
  <c r="L165" i="1"/>
  <c r="K165" i="1"/>
  <c r="J165" i="1"/>
  <c r="I165"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58" i="1"/>
  <c r="Q158" i="1"/>
  <c r="P158" i="1"/>
  <c r="O158" i="1"/>
  <c r="N158" i="1"/>
  <c r="M158" i="1"/>
  <c r="L158" i="1"/>
  <c r="K158" i="1"/>
  <c r="J158" i="1"/>
  <c r="I158" i="1"/>
  <c r="R160" i="1"/>
  <c r="Q160" i="1"/>
  <c r="P160" i="1"/>
  <c r="O160" i="1"/>
  <c r="N160" i="1"/>
  <c r="M160" i="1"/>
  <c r="L160" i="1"/>
  <c r="K160" i="1"/>
  <c r="J160" i="1"/>
  <c r="I160" i="1"/>
  <c r="R159" i="1"/>
  <c r="Q159" i="1"/>
  <c r="P159" i="1"/>
  <c r="O159" i="1"/>
  <c r="N159" i="1"/>
  <c r="M159" i="1"/>
  <c r="L159" i="1"/>
  <c r="K159" i="1"/>
  <c r="J159" i="1"/>
  <c r="I159"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1" i="1"/>
  <c r="Q151" i="1"/>
  <c r="P151" i="1"/>
  <c r="O151" i="1"/>
  <c r="N151" i="1"/>
  <c r="M151" i="1"/>
  <c r="L151" i="1"/>
  <c r="K151" i="1"/>
  <c r="J151" i="1"/>
  <c r="I151" i="1"/>
  <c r="R149" i="1"/>
  <c r="Q149" i="1"/>
  <c r="P149" i="1"/>
  <c r="O149" i="1"/>
  <c r="N149" i="1"/>
  <c r="M149" i="1"/>
  <c r="L149" i="1"/>
  <c r="K149" i="1"/>
  <c r="J149" i="1"/>
  <c r="I149" i="1"/>
  <c r="R150" i="1"/>
  <c r="Q150" i="1"/>
  <c r="P150" i="1"/>
  <c r="O150" i="1"/>
  <c r="N150" i="1"/>
  <c r="M150" i="1"/>
  <c r="L150" i="1"/>
  <c r="K150" i="1"/>
  <c r="J150" i="1"/>
  <c r="I150"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3" i="1"/>
  <c r="Q143" i="1"/>
  <c r="P143" i="1"/>
  <c r="O143" i="1"/>
  <c r="N143" i="1"/>
  <c r="M143" i="1"/>
  <c r="L143" i="1"/>
  <c r="K143" i="1"/>
  <c r="J143" i="1"/>
  <c r="I143" i="1"/>
  <c r="R141" i="1"/>
  <c r="Q141" i="1"/>
  <c r="P141" i="1"/>
  <c r="O141" i="1"/>
  <c r="N141" i="1"/>
  <c r="M141" i="1"/>
  <c r="L141" i="1"/>
  <c r="K141" i="1"/>
  <c r="J141" i="1"/>
  <c r="I141" i="1"/>
  <c r="R140" i="1"/>
  <c r="Q140" i="1"/>
  <c r="P140" i="1"/>
  <c r="O140" i="1"/>
  <c r="N140" i="1"/>
  <c r="M140" i="1"/>
  <c r="L140" i="1"/>
  <c r="K140" i="1"/>
  <c r="J140" i="1"/>
  <c r="I140" i="1"/>
  <c r="R138" i="1"/>
  <c r="Q138" i="1"/>
  <c r="P138" i="1"/>
  <c r="O138" i="1"/>
  <c r="N138" i="1"/>
  <c r="M138" i="1"/>
  <c r="L138" i="1"/>
  <c r="K138" i="1"/>
  <c r="J138" i="1"/>
  <c r="I138" i="1"/>
  <c r="R139" i="1"/>
  <c r="Q139" i="1"/>
  <c r="P139" i="1"/>
  <c r="O139" i="1"/>
  <c r="N139" i="1"/>
  <c r="M139" i="1"/>
  <c r="L139" i="1"/>
  <c r="K139" i="1"/>
  <c r="J139" i="1"/>
  <c r="I139"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2" i="1"/>
  <c r="Q132" i="1"/>
  <c r="P132" i="1"/>
  <c r="O132" i="1"/>
  <c r="N132" i="1"/>
  <c r="M132" i="1"/>
  <c r="L132" i="1"/>
  <c r="K132" i="1"/>
  <c r="J132" i="1"/>
  <c r="I132" i="1"/>
  <c r="R130" i="1"/>
  <c r="Q130" i="1"/>
  <c r="P130" i="1"/>
  <c r="O130" i="1"/>
  <c r="N130" i="1"/>
  <c r="M130" i="1"/>
  <c r="L130" i="1"/>
  <c r="K130" i="1"/>
  <c r="J130" i="1"/>
  <c r="I130" i="1"/>
  <c r="R129" i="1"/>
  <c r="Q129" i="1"/>
  <c r="P129" i="1"/>
  <c r="O129" i="1"/>
  <c r="N129" i="1"/>
  <c r="M129" i="1"/>
  <c r="L129" i="1"/>
  <c r="K129" i="1"/>
  <c r="J129" i="1"/>
  <c r="I129" i="1"/>
  <c r="R127" i="1"/>
  <c r="Q127" i="1"/>
  <c r="P127" i="1"/>
  <c r="O127" i="1"/>
  <c r="N127" i="1"/>
  <c r="M127" i="1"/>
  <c r="L127" i="1"/>
  <c r="K127" i="1"/>
  <c r="J127" i="1"/>
  <c r="I127" i="1"/>
  <c r="R128" i="1"/>
  <c r="Q128" i="1"/>
  <c r="P128" i="1"/>
  <c r="O128" i="1"/>
  <c r="N128" i="1"/>
  <c r="M128" i="1"/>
  <c r="L128" i="1"/>
  <c r="K128" i="1"/>
  <c r="J128" i="1"/>
  <c r="I128"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19" i="1"/>
  <c r="Q119" i="1"/>
  <c r="P119" i="1"/>
  <c r="O119" i="1"/>
  <c r="N119" i="1"/>
  <c r="M119" i="1"/>
  <c r="L119" i="1"/>
  <c r="K119" i="1"/>
  <c r="J119" i="1"/>
  <c r="I119" i="1"/>
  <c r="R117" i="1"/>
  <c r="Q117" i="1"/>
  <c r="P117" i="1"/>
  <c r="O117" i="1"/>
  <c r="N117" i="1"/>
  <c r="M117" i="1"/>
  <c r="L117" i="1"/>
  <c r="K117" i="1"/>
  <c r="J117" i="1"/>
  <c r="I117" i="1"/>
  <c r="R114" i="1"/>
  <c r="Q114" i="1"/>
  <c r="P114" i="1"/>
  <c r="O114" i="1"/>
  <c r="N114" i="1"/>
  <c r="M114" i="1"/>
  <c r="L114" i="1"/>
  <c r="K114" i="1"/>
  <c r="J114" i="1"/>
  <c r="I114" i="1"/>
  <c r="R116" i="1"/>
  <c r="Q116" i="1"/>
  <c r="P116" i="1"/>
  <c r="O116" i="1"/>
  <c r="N116" i="1"/>
  <c r="M116" i="1"/>
  <c r="L116" i="1"/>
  <c r="K116" i="1"/>
  <c r="J116" i="1"/>
  <c r="I116" i="1"/>
  <c r="R115" i="1"/>
  <c r="Q115" i="1"/>
  <c r="P115" i="1"/>
  <c r="O115" i="1"/>
  <c r="N115" i="1"/>
  <c r="M115" i="1"/>
  <c r="L115" i="1"/>
  <c r="K115" i="1"/>
  <c r="J115" i="1"/>
  <c r="I115" i="1"/>
  <c r="R112" i="1"/>
  <c r="Q112" i="1"/>
  <c r="P112" i="1"/>
  <c r="O112" i="1"/>
  <c r="N112" i="1"/>
  <c r="M112" i="1"/>
  <c r="L112" i="1"/>
  <c r="K112" i="1"/>
  <c r="J112" i="1"/>
  <c r="I112" i="1"/>
  <c r="R111" i="1"/>
  <c r="Q111" i="1"/>
  <c r="P111" i="1"/>
  <c r="O111" i="1"/>
  <c r="N111" i="1"/>
  <c r="M111" i="1"/>
  <c r="L111" i="1"/>
  <c r="K111" i="1"/>
  <c r="J111" i="1"/>
  <c r="I111" i="1"/>
  <c r="R108" i="1"/>
  <c r="Q108" i="1"/>
  <c r="P108" i="1"/>
  <c r="O108" i="1"/>
  <c r="N108" i="1"/>
  <c r="M108" i="1"/>
  <c r="L108" i="1"/>
  <c r="K108" i="1"/>
  <c r="J108" i="1"/>
  <c r="I108" i="1"/>
  <c r="R110" i="1"/>
  <c r="Q110" i="1"/>
  <c r="P110" i="1"/>
  <c r="O110" i="1"/>
  <c r="N110" i="1"/>
  <c r="M110" i="1"/>
  <c r="L110" i="1"/>
  <c r="K110" i="1"/>
  <c r="J110" i="1"/>
  <c r="I110" i="1"/>
  <c r="R109" i="1"/>
  <c r="Q109" i="1"/>
  <c r="P109" i="1"/>
  <c r="O109" i="1"/>
  <c r="N109" i="1"/>
  <c r="M109" i="1"/>
  <c r="L109" i="1"/>
  <c r="K109" i="1"/>
  <c r="J109" i="1"/>
  <c r="I109"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1" i="1"/>
  <c r="Q101" i="1"/>
  <c r="P101" i="1"/>
  <c r="O101" i="1"/>
  <c r="N101" i="1"/>
  <c r="M101" i="1"/>
  <c r="L101" i="1"/>
  <c r="K101" i="1"/>
  <c r="J101" i="1"/>
  <c r="I101" i="1"/>
  <c r="R103" i="1"/>
  <c r="Q103" i="1"/>
  <c r="P103" i="1"/>
  <c r="O103" i="1"/>
  <c r="N103" i="1"/>
  <c r="M103" i="1"/>
  <c r="L103" i="1"/>
  <c r="K103" i="1"/>
  <c r="J103" i="1"/>
  <c r="I103" i="1"/>
  <c r="R102" i="1"/>
  <c r="Q102" i="1"/>
  <c r="P102" i="1"/>
  <c r="O102" i="1"/>
  <c r="N102" i="1"/>
  <c r="M102" i="1"/>
  <c r="L102" i="1"/>
  <c r="K102" i="1"/>
  <c r="J102" i="1"/>
  <c r="I102"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6" i="1"/>
  <c r="Q96" i="1"/>
  <c r="P96" i="1"/>
  <c r="O96" i="1"/>
  <c r="N96" i="1"/>
  <c r="M96" i="1"/>
  <c r="L96" i="1"/>
  <c r="K96" i="1"/>
  <c r="J96" i="1"/>
  <c r="I96" i="1"/>
  <c r="R95" i="1"/>
  <c r="Q95" i="1"/>
  <c r="P95" i="1"/>
  <c r="O95" i="1"/>
  <c r="N95" i="1"/>
  <c r="M95" i="1"/>
  <c r="L95" i="1"/>
  <c r="K95" i="1"/>
  <c r="J95" i="1"/>
  <c r="I95" i="1"/>
  <c r="R93" i="1"/>
  <c r="Q93" i="1"/>
  <c r="P93" i="1"/>
  <c r="O93" i="1"/>
  <c r="N93" i="1"/>
  <c r="M93" i="1"/>
  <c r="L93" i="1"/>
  <c r="K93" i="1"/>
  <c r="J93" i="1"/>
  <c r="I93" i="1"/>
  <c r="R94" i="1"/>
  <c r="Q94" i="1"/>
  <c r="P94" i="1"/>
  <c r="O94" i="1"/>
  <c r="N94" i="1"/>
  <c r="M94" i="1"/>
  <c r="L94" i="1"/>
  <c r="K94" i="1"/>
  <c r="J94" i="1"/>
  <c r="I94"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3" i="1"/>
  <c r="Q73" i="1"/>
  <c r="P73" i="1"/>
  <c r="O73" i="1"/>
  <c r="N73" i="1"/>
  <c r="M73" i="1"/>
  <c r="L73" i="1"/>
  <c r="K73" i="1"/>
  <c r="J73" i="1"/>
  <c r="I73"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1" i="1"/>
  <c r="Q61" i="1"/>
  <c r="P61" i="1"/>
  <c r="O61" i="1"/>
  <c r="N61" i="1"/>
  <c r="M61" i="1"/>
  <c r="L61" i="1"/>
  <c r="K61" i="1"/>
  <c r="J61" i="1"/>
  <c r="I61" i="1"/>
  <c r="R60" i="1"/>
  <c r="Q60" i="1"/>
  <c r="P60" i="1"/>
  <c r="O60" i="1"/>
  <c r="N60" i="1"/>
  <c r="M60" i="1"/>
  <c r="L60" i="1"/>
  <c r="K60" i="1"/>
  <c r="J60" i="1"/>
  <c r="I60" i="1"/>
  <c r="R58" i="1"/>
  <c r="Q58" i="1"/>
  <c r="P58" i="1"/>
  <c r="O58" i="1"/>
  <c r="N58" i="1"/>
  <c r="M58" i="1"/>
  <c r="L58" i="1"/>
  <c r="K58" i="1"/>
  <c r="J58" i="1"/>
  <c r="I58" i="1"/>
  <c r="R59" i="1"/>
  <c r="Q59" i="1"/>
  <c r="P59" i="1"/>
  <c r="O59" i="1"/>
  <c r="N59" i="1"/>
  <c r="M59" i="1"/>
  <c r="L59" i="1"/>
  <c r="K59" i="1"/>
  <c r="J59" i="1"/>
  <c r="I59" i="1"/>
  <c r="R57" i="1"/>
  <c r="Q57" i="1"/>
  <c r="P57" i="1"/>
  <c r="O57" i="1"/>
  <c r="N57" i="1"/>
  <c r="M57" i="1"/>
  <c r="L57" i="1"/>
  <c r="K57" i="1"/>
  <c r="J57" i="1"/>
  <c r="I57" i="1"/>
  <c r="R56" i="1"/>
  <c r="Q56" i="1"/>
  <c r="P56" i="1"/>
  <c r="O56" i="1"/>
  <c r="N56" i="1"/>
  <c r="M56" i="1"/>
  <c r="L56" i="1"/>
  <c r="K56" i="1"/>
  <c r="J56" i="1"/>
  <c r="I56" i="1"/>
  <c r="R54" i="1"/>
  <c r="Q54" i="1"/>
  <c r="P54" i="1"/>
  <c r="O54" i="1"/>
  <c r="N54" i="1"/>
  <c r="M54" i="1"/>
  <c r="L54" i="1"/>
  <c r="K54" i="1"/>
  <c r="J54" i="1"/>
  <c r="I54"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4" i="1"/>
  <c r="Q44" i="1"/>
  <c r="P44" i="1"/>
  <c r="O44" i="1"/>
  <c r="N44" i="1"/>
  <c r="M44" i="1"/>
  <c r="L44" i="1"/>
  <c r="K44" i="1"/>
  <c r="J44" i="1"/>
  <c r="I44" i="1"/>
  <c r="R43" i="1"/>
  <c r="Q43" i="1"/>
  <c r="P43" i="1"/>
  <c r="O43" i="1"/>
  <c r="N43" i="1"/>
  <c r="M43" i="1"/>
  <c r="L43" i="1"/>
  <c r="K43" i="1"/>
  <c r="J43" i="1"/>
  <c r="I43" i="1"/>
  <c r="R40" i="1"/>
  <c r="Q40" i="1"/>
  <c r="P40" i="1"/>
  <c r="O40" i="1"/>
  <c r="N40" i="1"/>
  <c r="M40" i="1"/>
  <c r="L40" i="1"/>
  <c r="K40" i="1"/>
  <c r="J40" i="1"/>
  <c r="I40" i="1"/>
  <c r="R42" i="1"/>
  <c r="Q42" i="1"/>
  <c r="P42" i="1"/>
  <c r="O42" i="1"/>
  <c r="N42" i="1"/>
  <c r="M42" i="1"/>
  <c r="L42" i="1"/>
  <c r="K42" i="1"/>
  <c r="J42" i="1"/>
  <c r="I42"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7" i="1"/>
  <c r="Q27" i="1"/>
  <c r="P27" i="1"/>
  <c r="O27" i="1"/>
  <c r="N27" i="1"/>
  <c r="M27" i="1"/>
  <c r="L27" i="1"/>
  <c r="K27" i="1"/>
  <c r="J27" i="1"/>
  <c r="I27" i="1"/>
  <c r="R25" i="1"/>
  <c r="Q25" i="1"/>
  <c r="P25" i="1"/>
  <c r="O25" i="1"/>
  <c r="N25" i="1"/>
  <c r="M25" i="1"/>
  <c r="L25" i="1"/>
  <c r="K25" i="1"/>
  <c r="J25" i="1"/>
  <c r="I25" i="1"/>
  <c r="R24" i="1"/>
  <c r="Q24" i="1"/>
  <c r="P24" i="1"/>
  <c r="O24" i="1"/>
  <c r="N24" i="1"/>
  <c r="M24" i="1"/>
  <c r="L24" i="1"/>
  <c r="K24" i="1"/>
  <c r="J24" i="1"/>
  <c r="I24" i="1"/>
  <c r="R21" i="1"/>
  <c r="Q21" i="1"/>
  <c r="P21" i="1"/>
  <c r="O21" i="1"/>
  <c r="N21" i="1"/>
  <c r="M21" i="1"/>
  <c r="L21" i="1"/>
  <c r="K21" i="1"/>
  <c r="J21" i="1"/>
  <c r="I21" i="1"/>
  <c r="R23" i="1"/>
  <c r="Q23" i="1"/>
  <c r="P23" i="1"/>
  <c r="O23" i="1"/>
  <c r="N23" i="1"/>
  <c r="M23" i="1"/>
  <c r="L23" i="1"/>
  <c r="K23" i="1"/>
  <c r="J23" i="1"/>
  <c r="I23" i="1"/>
  <c r="R22" i="1"/>
  <c r="Q22" i="1"/>
  <c r="P22" i="1"/>
  <c r="O22" i="1"/>
  <c r="N22" i="1"/>
  <c r="M22" i="1"/>
  <c r="L22" i="1"/>
  <c r="K22" i="1"/>
  <c r="J22" i="1"/>
  <c r="I22"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3" i="1"/>
  <c r="Q13" i="1"/>
  <c r="P13" i="1"/>
  <c r="O13" i="1"/>
  <c r="N13" i="1"/>
  <c r="M13" i="1"/>
  <c r="L13" i="1"/>
  <c r="K13" i="1"/>
  <c r="J13" i="1"/>
  <c r="I13" i="1"/>
  <c r="R11" i="1"/>
  <c r="Q11" i="1"/>
  <c r="P11" i="1"/>
  <c r="O11" i="1"/>
  <c r="N11" i="1"/>
  <c r="M11" i="1"/>
  <c r="L11" i="1"/>
  <c r="K11" i="1"/>
  <c r="J11" i="1"/>
  <c r="I11" i="1"/>
  <c r="R10" i="1"/>
  <c r="Q10" i="1"/>
  <c r="P10" i="1"/>
  <c r="O10" i="1"/>
  <c r="N10" i="1"/>
  <c r="M10" i="1"/>
  <c r="L10" i="1"/>
  <c r="K10" i="1"/>
  <c r="J10" i="1"/>
  <c r="I10" i="1"/>
  <c r="R8" i="1"/>
  <c r="Q8" i="1"/>
  <c r="P8" i="1"/>
  <c r="O8" i="1"/>
  <c r="N8" i="1"/>
  <c r="M8" i="1"/>
  <c r="L8" i="1"/>
  <c r="K8" i="1"/>
  <c r="J8" i="1"/>
  <c r="I8" i="1"/>
  <c r="R9" i="1"/>
  <c r="Q9" i="1"/>
  <c r="P9" i="1"/>
  <c r="O9" i="1"/>
  <c r="N9" i="1"/>
  <c r="M9" i="1"/>
  <c r="L9" i="1"/>
  <c r="K9" i="1"/>
  <c r="J9" i="1"/>
  <c r="I9" i="1"/>
  <c r="R7" i="1"/>
  <c r="Q7" i="1"/>
  <c r="P7" i="1"/>
  <c r="O7" i="1"/>
  <c r="N7" i="1"/>
  <c r="M7" i="1"/>
  <c r="L7" i="1"/>
  <c r="K7" i="1"/>
  <c r="J7" i="1"/>
  <c r="I7" i="1"/>
  <c r="R6" i="1"/>
  <c r="Q6" i="1"/>
  <c r="P6" i="1"/>
  <c r="O6" i="1"/>
  <c r="N6" i="1"/>
  <c r="M6" i="1"/>
  <c r="L6" i="1"/>
  <c r="K6" i="1"/>
  <c r="J6" i="1"/>
  <c r="I6" i="1"/>
  <c r="R5" i="1"/>
  <c r="Q5" i="1"/>
  <c r="P5" i="1"/>
  <c r="O5" i="1"/>
  <c r="N5" i="1"/>
  <c r="M5" i="1"/>
  <c r="L5" i="1"/>
  <c r="K5" i="1"/>
  <c r="J5" i="1"/>
  <c r="I5" i="1"/>
  <c r="O2" i="1"/>
  <c r="N2" i="1"/>
  <c r="L2" i="1"/>
  <c r="R2" i="1"/>
  <c r="Q2" i="1"/>
  <c r="P2" i="1"/>
  <c r="M2" i="1"/>
  <c r="K2" i="1"/>
  <c r="J2" i="1"/>
  <c r="I2" i="1"/>
  <c r="S75" i="1" l="1"/>
  <c r="S214" i="1"/>
  <c r="S66" i="1"/>
  <c r="S225" i="1"/>
  <c r="S49" i="1"/>
  <c r="S169" i="1"/>
  <c r="S144" i="1"/>
  <c r="S131" i="1"/>
  <c r="S74" i="1"/>
  <c r="S45" i="1"/>
  <c r="S171" i="1"/>
  <c r="S133" i="1"/>
  <c r="S4" i="1"/>
  <c r="S152" i="1"/>
  <c r="S202" i="1"/>
  <c r="S79" i="1"/>
  <c r="S113" i="1"/>
  <c r="S85" i="1"/>
  <c r="S120" i="1"/>
  <c r="S53" i="1"/>
  <c r="S193" i="1"/>
  <c r="S26" i="1"/>
  <c r="S204" i="1"/>
  <c r="S97" i="1"/>
  <c r="S196" i="1"/>
  <c r="S221" i="1"/>
  <c r="S12" i="1"/>
  <c r="S55" i="1"/>
  <c r="S89" i="1"/>
  <c r="S142" i="1"/>
  <c r="S14" i="1"/>
  <c r="S62" i="1"/>
  <c r="S226" i="1"/>
  <c r="S28" i="1"/>
  <c r="S3" i="1"/>
  <c r="S118" i="1"/>
  <c r="S72" i="1"/>
  <c r="S211" i="1"/>
  <c r="S227" i="1"/>
  <c r="S228" i="1"/>
  <c r="S218" i="1"/>
  <c r="S217" i="1"/>
  <c r="S224" i="1"/>
  <c r="S210" i="1"/>
  <c r="S216" i="1"/>
  <c r="S222" i="1"/>
  <c r="S223" i="1"/>
  <c r="S230" i="1"/>
  <c r="S215" i="1"/>
  <c r="S220" i="1"/>
  <c r="S229" i="1"/>
  <c r="S213" i="1"/>
  <c r="S212" i="1"/>
  <c r="S219" i="1"/>
  <c r="S178" i="1"/>
  <c r="S205" i="1"/>
  <c r="S64" i="1"/>
  <c r="S48" i="1"/>
  <c r="S109" i="1"/>
  <c r="S207" i="1"/>
  <c r="S83" i="1"/>
  <c r="S50" i="1"/>
  <c r="S76" i="1"/>
  <c r="S117" i="1"/>
  <c r="S209" i="1"/>
  <c r="S22" i="1"/>
  <c r="S35" i="1"/>
  <c r="S82" i="1"/>
  <c r="S208" i="1"/>
  <c r="S7" i="1"/>
  <c r="S81" i="1"/>
  <c r="S95" i="1"/>
  <c r="S137" i="1"/>
  <c r="S151" i="1"/>
  <c r="S188" i="1"/>
  <c r="S198" i="1"/>
  <c r="S165" i="1"/>
  <c r="S206" i="1"/>
  <c r="S163" i="1"/>
  <c r="S20" i="1"/>
  <c r="S183" i="1"/>
  <c r="S203" i="1"/>
  <c r="S128" i="1"/>
  <c r="S127" i="1"/>
  <c r="S168" i="1"/>
  <c r="S111" i="1"/>
  <c r="S119" i="1"/>
  <c r="S123" i="1"/>
  <c r="S24" i="1"/>
  <c r="S32" i="1"/>
  <c r="S39" i="1"/>
  <c r="S41" i="1"/>
  <c r="S46" i="1"/>
  <c r="S80" i="1"/>
  <c r="S116" i="1"/>
  <c r="S124" i="1"/>
  <c r="S146" i="1"/>
  <c r="S164" i="1"/>
  <c r="S194" i="1"/>
  <c r="S195" i="1"/>
  <c r="S201" i="1"/>
  <c r="S13" i="1"/>
  <c r="S25" i="1"/>
  <c r="S44" i="1"/>
  <c r="S56" i="1"/>
  <c r="S61" i="1"/>
  <c r="S93" i="1"/>
  <c r="S129" i="1"/>
  <c r="S139" i="1"/>
  <c r="S160" i="1"/>
  <c r="S174" i="1"/>
  <c r="S180" i="1"/>
  <c r="S29" i="1"/>
  <c r="S71" i="1"/>
  <c r="S125" i="1"/>
  <c r="S34" i="1"/>
  <c r="S42" i="1"/>
  <c r="S21" i="1"/>
  <c r="S52" i="1"/>
  <c r="S60" i="1"/>
  <c r="S69" i="1"/>
  <c r="S70" i="1"/>
  <c r="S78" i="1"/>
  <c r="S107" i="1"/>
  <c r="S122" i="1"/>
  <c r="S145" i="1"/>
  <c r="S150" i="1"/>
  <c r="S153" i="1"/>
  <c r="S173" i="1"/>
  <c r="S186" i="1"/>
  <c r="S192" i="1"/>
  <c r="S200" i="1"/>
  <c r="S5" i="1"/>
  <c r="S30" i="1"/>
  <c r="S40" i="1"/>
  <c r="S47" i="1"/>
  <c r="S18" i="1"/>
  <c r="S17" i="1"/>
  <c r="S54" i="1"/>
  <c r="S31" i="1"/>
  <c r="S37" i="1"/>
  <c r="S68" i="1"/>
  <c r="S77" i="1"/>
  <c r="S86" i="1"/>
  <c r="S87" i="1"/>
  <c r="S94" i="1"/>
  <c r="S159" i="1"/>
  <c r="S162" i="1"/>
  <c r="S166" i="1"/>
  <c r="S185" i="1"/>
  <c r="S101" i="1"/>
  <c r="S8" i="1"/>
  <c r="S38" i="1"/>
  <c r="S23" i="1"/>
  <c r="S43" i="1"/>
  <c r="S51" i="1"/>
  <c r="S84" i="1"/>
  <c r="S92" i="1"/>
  <c r="S100" i="1"/>
  <c r="S102" i="1"/>
  <c r="S106" i="1"/>
  <c r="S136" i="1"/>
  <c r="S172" i="1"/>
  <c r="S176" i="1"/>
  <c r="S179" i="1"/>
  <c r="S191" i="1"/>
  <c r="S199" i="1"/>
  <c r="S36" i="1"/>
  <c r="S58" i="1"/>
  <c r="S67" i="1"/>
  <c r="S99" i="1"/>
  <c r="S105" i="1"/>
  <c r="S112" i="1"/>
  <c r="S115" i="1"/>
  <c r="S149" i="1"/>
  <c r="S184" i="1"/>
  <c r="S189" i="1"/>
  <c r="S9" i="1"/>
  <c r="S73" i="1"/>
  <c r="S91" i="1"/>
  <c r="S98" i="1"/>
  <c r="S121" i="1"/>
  <c r="S126" i="1"/>
  <c r="S134" i="1"/>
  <c r="S141" i="1"/>
  <c r="S143" i="1"/>
  <c r="S157" i="1"/>
  <c r="S177" i="1"/>
  <c r="S190" i="1"/>
  <c r="S6" i="1"/>
  <c r="S15" i="1"/>
  <c r="S16" i="1"/>
  <c r="S57" i="1"/>
  <c r="S65" i="1"/>
  <c r="S90" i="1"/>
  <c r="S104" i="1"/>
  <c r="S108" i="1"/>
  <c r="S135" i="1"/>
  <c r="S140" i="1"/>
  <c r="S148" i="1"/>
  <c r="S156" i="1"/>
  <c r="S170" i="1"/>
  <c r="S155" i="1"/>
  <c r="S19" i="1"/>
  <c r="S88" i="1"/>
  <c r="S96" i="1"/>
  <c r="S114" i="1"/>
  <c r="S132" i="1"/>
  <c r="S138" i="1"/>
  <c r="S167" i="1"/>
  <c r="S175" i="1"/>
  <c r="S182" i="1"/>
  <c r="S11" i="1"/>
  <c r="S161" i="1"/>
  <c r="S10" i="1"/>
  <c r="S27" i="1"/>
  <c r="S33" i="1"/>
  <c r="S59" i="1"/>
  <c r="S63" i="1"/>
  <c r="S103" i="1"/>
  <c r="S110" i="1"/>
  <c r="S130" i="1"/>
  <c r="S147" i="1"/>
  <c r="S154" i="1"/>
  <c r="S158" i="1"/>
  <c r="S181" i="1"/>
  <c r="S187" i="1"/>
  <c r="S197" i="1"/>
  <c r="S2" i="1"/>
</calcChain>
</file>

<file path=xl/sharedStrings.xml><?xml version="1.0" encoding="utf-8"?>
<sst xmlns="http://schemas.openxmlformats.org/spreadsheetml/2006/main" count="1368" uniqueCount="297">
  <si>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</si>
  <si>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</si>
  <si>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</si>
  <si>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</si>
  <si>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</si>
  <si>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</si>
  <si>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</si>
  <si>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</si>
  <si>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</si>
  <si>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</si>
  <si>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</si>
  <si>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</si>
  <si>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</si>
  <si>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</si>
  <si>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</si>
  <si>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</si>
  <si>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</si>
  <si>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</si>
  <si>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</si>
  <si>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</si>
  <si>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</si>
  <si>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</si>
  <si>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</si>
  <si>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</si>
  <si>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</si>
  <si>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</si>
  <si>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</si>
  <si>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</si>
  <si>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</si>
  <si>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</si>
  <si>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</si>
  <si>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</si>
  <si>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</si>
  <si>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</si>
  <si>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</si>
  <si>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</si>
  <si>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</si>
  <si>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</si>
  <si>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</si>
  <si>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</si>
  <si>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</si>
  <si>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</si>
  <si>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</si>
  <si>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</si>
  <si>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</si>
  <si>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</si>
  <si>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</si>
  <si>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</si>
  <si>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</si>
  <si>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</si>
  <si>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</si>
  <si>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</si>
  <si>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</si>
  <si>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</si>
  <si>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</si>
  <si>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</si>
  <si>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</si>
  <si>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</si>
  <si>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</si>
  <si>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</si>
  <si>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</si>
  <si>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</si>
  <si>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</si>
  <si>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</si>
  <si>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</si>
  <si>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</si>
  <si>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</si>
  <si>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</si>
  <si>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</si>
  <si>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</si>
  <si>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</si>
  <si>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</si>
  <si>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</si>
  <si>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</si>
  <si>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</si>
  <si>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</si>
  <si>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</si>
  <si>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</si>
  <si>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</si>
  <si>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</si>
  <si>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</si>
  <si>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</si>
  <si>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</si>
  <si>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</si>
  <si>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</si>
  <si>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</si>
  <si>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</si>
  <si>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</si>
  <si>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</si>
  <si>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</si>
  <si>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</si>
  <si>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</si>
  <si>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</si>
  <si>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</si>
  <si>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</si>
  <si>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</si>
  <si>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</si>
  <si>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</si>
  <si>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</si>
  <si>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</si>
  <si>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</si>
  <si>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</si>
  <si>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</si>
  <si>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</si>
  <si>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</si>
  <si>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</si>
  <si>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</si>
  <si>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</si>
  <si>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</si>
  <si>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</si>
  <si>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</si>
  <si>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</si>
  <si>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</si>
  <si>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</si>
  <si>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</si>
  <si>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</si>
  <si>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</si>
  <si>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</si>
  <si>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</si>
  <si>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</si>
  <si>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</si>
  <si>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</si>
  <si>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</si>
  <si>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</si>
  <si>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</si>
  <si>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</si>
  <si>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</si>
  <si>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</si>
  <si>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</si>
  <si>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</si>
  <si>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</si>
  <si>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</si>
  <si>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</si>
  <si>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</si>
  <si>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</si>
  <si>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</si>
  <si>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</si>
  <si>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</si>
  <si>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</si>
  <si>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</si>
  <si>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</si>
  <si>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</si>
  <si>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</si>
  <si>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</si>
  <si>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</si>
  <si>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</si>
  <si>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</si>
  <si>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</si>
  <si>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</si>
  <si>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</si>
  <si>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</si>
  <si>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</si>
  <si>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</si>
  <si>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</si>
  <si>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</si>
  <si>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</si>
  <si>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</si>
  <si>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</si>
  <si>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</si>
  <si>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</si>
  <si>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</si>
  <si>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</si>
  <si>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</si>
  <si>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</si>
  <si>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</si>
  <si>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</si>
  <si>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</si>
  <si>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</si>
  <si>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</si>
  <si>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</si>
  <si>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</si>
  <si>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</si>
  <si>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</si>
  <si>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</si>
  <si>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</si>
  <si>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</si>
  <si>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</si>
  <si>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</si>
  <si>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</si>
  <si>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</si>
  <si>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</si>
  <si>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</si>
  <si>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</si>
  <si>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</si>
  <si>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</si>
  <si>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</si>
  <si>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</si>
  <si>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</si>
  <si>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</si>
  <si>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</si>
  <si>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</si>
  <si>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</si>
  <si>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</si>
  <si>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</si>
  <si>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</si>
  <si>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</si>
  <si>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</si>
  <si>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</si>
  <si>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</si>
  <si>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</si>
  <si>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</si>
  <si>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</si>
  <si>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</si>
  <si>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</si>
  <si>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</si>
  <si>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</si>
  <si>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</si>
  <si>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</si>
  <si>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</si>
  <si>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</si>
  <si>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</si>
  <si>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</si>
  <si>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</si>
  <si>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</si>
  <si>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</si>
  <si>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</si>
  <si>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</si>
  <si>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</si>
  <si>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</si>
  <si>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</si>
  <si>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</si>
  <si>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</si>
  <si>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</si>
  <si>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</si>
  <si>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</si>
  <si>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</si>
  <si>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</si>
  <si>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</si>
  <si>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</si>
  <si>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</si>
  <si>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</si>
  <si>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</si>
  <si>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</si>
  <si>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</si>
  <si>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</si>
  <si>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</si>
  <si>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</si>
  <si>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</si>
  <si>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</si>
  <si>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</si>
  <si>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</si>
  <si>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</si>
  <si>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</si>
  <si>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</si>
  <si>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</si>
  <si>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</si>
  <si>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</si>
  <si>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</si>
  <si>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</si>
  <si>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</si>
  <si>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</si>
  <si>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</si>
  <si>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</si>
  <si>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</si>
  <si>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</si>
  <si>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</si>
  <si>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</si>
  <si>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</si>
  <si>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</si>
  <si>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</si>
  <si>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</si>
  <si>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</si>
  <si>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</si>
  <si>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</si>
  <si>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</si>
  <si>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</si>
  <si>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</si>
  <si>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</si>
  <si>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</si>
  <si>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</si>
  <si>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</si>
  <si>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</si>
  <si>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</si>
  <si>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</si>
  <si>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</si>
  <si>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</si>
  <si>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</si>
  <si>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</si>
  <si>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</si>
  <si>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</si>
  <si>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</si>
  <si>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</si>
  <si>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</si>
  <si>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&lt;p&gt;The predicted impact (72 hours before landfall) is more than 10% of houses being totally damaged at municipal level, in at least 3 municipalities. The source for predicted impact is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</si>
  <si>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</si>
  <si>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</si>
  <si>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</si>
  <si>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</si>
  <si>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&lt;p&gt;Forecasted track of the Typhoon event. The source for this forecast data is ECMWF&lt;/p&gt;</t>
  </si>
  <si>
    <t>&lt;p&gt;calculated based on the Pantawid Pamilya Beneficiary Households by Municipality.The source for this data is 
DSWD, NATIONAL HOUSEHOLD TARGETING OFFICE&lt;/p&gt;</t>
  </si>
  <si>
    <t>&lt;p&gt;Forecasted maximum windspeed exposure for each municipalities during the duration of the typhoon event. The source for this forecast data is ECMWF&lt;/p&gt;</t>
  </si>
  <si>
    <t>MWI</t>
  </si>
  <si>
    <t>exposed_pop_u5</t>
  </si>
  <si>
    <t>exposed_pop_65</t>
  </si>
  <si>
    <t>Hotspot_Nutrition</t>
  </si>
  <si>
    <t>cyclone_risk</t>
  </si>
  <si>
    <t>TBD. This layer is based on UBR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</si>
</sst>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70" zoomScaleNormal="70" workbookViewId="0">
      <pane ySplit="1" topLeftCell="A13" activePane="bottomLeft" state="frozen"/>
      <selection pane="bottomLeft" activeCell="G1" sqref="G1"/>
    </sheetView>
  </sheetViews>
  <sheetFormatPr defaultRowHeight="14.4" x14ac:dyDescent="0.55000000000000004"/>
  <cols>
    <col min="1" max="1" width="18.47265625" style="11" bestFit="1" customWidth="1"/>
    <col min="2" max="2" width="28.3125" style="11" bestFit="1" customWidth="1"/>
    <col min="3" max="4" width="14.5234375" style="11" customWidth="1"/>
    <col min="5" max="5" width="57.5234375" style="22" customWidth="1"/>
    <col min="6" max="6" width="17" style="16" customWidth="1"/>
    <col min="7" max="7" width="102" style="17" customWidth="1"/>
    <col min="8" max="8" width="14.1015625" style="18" customWidth="1"/>
    <col min="9" max="9" width="11.20703125" style="15" hidden="1" customWidth="1"/>
    <col min="10" max="10" width="13.47265625" style="15" hidden="1" customWidth="1"/>
    <col min="11" max="12" width="22" style="15" hidden="1" customWidth="1"/>
    <col min="13" max="13" width="35.3125" style="13" hidden="1" customWidth="1"/>
    <col min="14" max="14" width="35.3125" style="26" hidden="1" customWidth="1"/>
    <col min="15" max="19" width="9" style="15" hidden="1" customWidth="1"/>
    <col min="110" max="110" width="93.312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230.4" x14ac:dyDescent="0.55000000000000004">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5"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6"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x14ac:dyDescent="0.55000000000000004">
      <c r="A3" s="9" t="s">
        <v>91</v>
      </c>
      <c r="B3" s="9" t="s">
        <v>293</v>
      </c>
      <c r="C3" s="9" t="s">
        <v>291</v>
      </c>
      <c r="D3" s="9" t="s">
        <v>203</v>
      </c>
      <c r="E3" s="5"/>
      <c r="F3" s="5"/>
      <c r="G3" s="6" t="s">
        <v>296</v>
      </c>
      <c r="H3" s="7">
        <v>44785</v>
      </c>
      <c r="I3" s="14" t="str">
        <f>IF(A2="section","{","")</f>
        <v/>
      </c>
      <c r="J3" s="13" t="str">
        <f>IF(A3=A2,"",""""&amp;A3&amp;""": {")</f>
        <v/>
      </c>
      <c r="K3" s="13" t="str">
        <f>IF(B3=B2,"",""""&amp;B3&amp;""": {")</f>
        <v>"exposed_pop_65": {</v>
      </c>
      <c r="L3" s="25" t="str">
        <f>IF(AND(B3=B2,C3=C2),"",""""&amp;C3&amp;""": {")</f>
        <v>"MWI": {</v>
      </c>
      <c r="M3" s="13" t="str">
        <f>""""&amp;D3&amp;""": """&amp;SUBSTITUTE(G3,"""","'")&amp;""""</f>
        <v>"floods": "TBD. This layer is based on UBR data."</v>
      </c>
      <c r="N3" s="26" t="str">
        <f>IF(AND(B4=B3,C4=C3),",","}")</f>
        <v>}</v>
      </c>
      <c r="O3" s="13" t="str">
        <f>IF(NOT(B3=B4),"}",IF(C3=C4,"",","))</f>
        <v>}</v>
      </c>
      <c r="P3" s="13" t="str">
        <f>IF(B3=B4,"",IF(A3=A4,",",""))</f>
        <v>,</v>
      </c>
      <c r="Q3" s="13" t="str">
        <f>IF(A4=A3,"",IF(A4="","}","},"))</f>
        <v/>
      </c>
      <c r="R3" s="13" t="str">
        <f>IF(A4="","}","")</f>
        <v/>
      </c>
      <c r="S3" s="13" t="str">
        <f>IF(A3="","",I3&amp;J3&amp;K3&amp;L3&amp;M3&amp;N3&amp;O3&amp;P3&amp;Q3&amp;R3)</f>
        <v>"exposed_pop_65": {"MWI": {"floods": "TBD. This layer is based on UBR data."}},</v>
      </c>
    </row>
    <row r="4" spans="1:19" x14ac:dyDescent="0.55000000000000004">
      <c r="A4" s="9" t="s">
        <v>91</v>
      </c>
      <c r="B4" s="9" t="s">
        <v>292</v>
      </c>
      <c r="C4" s="9" t="s">
        <v>291</v>
      </c>
      <c r="D4" s="9" t="s">
        <v>203</v>
      </c>
      <c r="E4" s="5"/>
      <c r="F4" s="5"/>
      <c r="G4" s="6" t="s">
        <v>296</v>
      </c>
      <c r="H4" s="7">
        <v>44785</v>
      </c>
      <c r="I4" s="14" t="str">
        <f>IF(A3="section","{","")</f>
        <v/>
      </c>
      <c r="J4" s="13" t="str">
        <f>IF(A4=A3,"",""""&amp;A4&amp;""": {")</f>
        <v/>
      </c>
      <c r="K4" s="13" t="str">
        <f>IF(B4=B3,"",""""&amp;B4&amp;""": {")</f>
        <v>"exposed_pop_u5": {</v>
      </c>
      <c r="L4" s="25" t="str">
        <f>IF(AND(B4=B3,C4=C3),"",""""&amp;C4&amp;""": {")</f>
        <v>"MWI": {</v>
      </c>
      <c r="M4" s="13" t="str">
        <f>""""&amp;D4&amp;""": """&amp;SUBSTITUTE(G4,"""","'")&amp;""""</f>
        <v>"floods": "TBD. This layer is based on UBR data."</v>
      </c>
      <c r="N4" s="26" t="str">
        <f>IF(AND(B5=B4,C5=C4),",","}")</f>
        <v>}</v>
      </c>
      <c r="O4" s="13" t="str">
        <f>IF(NOT(B4=B5),"}",IF(C4=C5,"",","))</f>
        <v>}</v>
      </c>
      <c r="P4" s="13" t="str">
        <f>IF(B4=B5,"",IF(A4=A5,",",""))</f>
        <v>,</v>
      </c>
      <c r="Q4" s="13" t="str">
        <f>IF(A5=A4,"",IF(A5="","}","},"))</f>
        <v/>
      </c>
      <c r="R4" s="13" t="str">
        <f>IF(A5="","}","")</f>
        <v/>
      </c>
      <c r="S4" s="13" t="str">
        <f>IF(A4="","",I4&amp;J4&amp;K4&amp;L4&amp;M4&amp;N4&amp;O4&amp;P4&amp;Q4&amp;R4)</f>
        <v>"exposed_pop_u5": {"MWI": {"floods": "TBD. This layer is based on UBR data."}},</v>
      </c>
    </row>
    <row r="5" spans="1:19" ht="216" x14ac:dyDescent="0.55000000000000004">
      <c r="A5" s="9" t="s">
        <v>91</v>
      </c>
      <c r="B5" s="9" t="s">
        <v>12</v>
      </c>
      <c r="C5" s="9" t="s">
        <v>7</v>
      </c>
      <c r="D5" s="9" t="s">
        <v>203</v>
      </c>
      <c r="E5" s="5"/>
      <c r="F5" s="5"/>
      <c r="G5" s="6" t="s">
        <v>13</v>
      </c>
      <c r="H5" s="7">
        <v>44575</v>
      </c>
      <c r="I5" s="14" t="str">
        <f>IF(A4="section","{","")</f>
        <v/>
      </c>
      <c r="J5" s="13" t="str">
        <f>IF(A5=A4,"",""""&amp;A5&amp;""": {")</f>
        <v/>
      </c>
      <c r="K5" s="13" t="str">
        <f>IF(B5=B4,"",""""&amp;B5&amp;""": {")</f>
        <v>"female_head_hh": {</v>
      </c>
      <c r="L5" s="25" t="str">
        <f>IF(AND(B5=B4,C5=C4),"",""""&amp;C5&amp;""": {")</f>
        <v>"UGA": {</v>
      </c>
      <c r="M5" s="13" t="str">
        <f>""""&amp;D5&amp;""": """&amp;SUBSTITUTE(G5,"""","'")&amp;""""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5" s="26" t="str">
        <f>IF(AND(B6=B5,C6=C5),",","}")</f>
        <v>}</v>
      </c>
      <c r="O5" s="13" t="str">
        <f>IF(NOT(B5=B6),"}",IF(C5=C6,"",","))</f>
        <v>}</v>
      </c>
      <c r="P5" s="13" t="str">
        <f>IF(B5=B6,"",IF(A5=A6,",",""))</f>
        <v>,</v>
      </c>
      <c r="Q5" s="13" t="str">
        <f>IF(A6=A5,"",IF(A6="","}","},"))</f>
        <v/>
      </c>
      <c r="R5" s="13" t="str">
        <f>IF(A6="","}","")</f>
        <v/>
      </c>
      <c r="S5" s="13" t="str">
        <f>IF(A5="","",I5&amp;J5&amp;K5&amp;L5&amp;M5&amp;N5&amp;O5&amp;P5&amp;Q5&amp;R5)</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6" spans="1:19" ht="28.8" x14ac:dyDescent="0.55000000000000004">
      <c r="A6" s="9" t="s">
        <v>91</v>
      </c>
      <c r="B6" s="9" t="s">
        <v>131</v>
      </c>
      <c r="C6" s="9" t="s">
        <v>18</v>
      </c>
      <c r="D6" s="9" t="s">
        <v>207</v>
      </c>
      <c r="E6" s="21" t="s">
        <v>266</v>
      </c>
      <c r="F6" s="5"/>
      <c r="G6" s="6" t="s">
        <v>282</v>
      </c>
      <c r="H6" s="19"/>
      <c r="I6" s="14" t="str">
        <f>IF(A5="section","{","")</f>
        <v/>
      </c>
      <c r="J6" s="13" t="str">
        <f>IF(A6=A5,"",""""&amp;A6&amp;""": {")</f>
        <v/>
      </c>
      <c r="K6" s="13" t="str">
        <f>IF(B6=B5,"",""""&amp;B6&amp;""": {")</f>
        <v>"houses_affected": {</v>
      </c>
      <c r="L6" s="25" t="str">
        <f>IF(AND(B6=B5,C6=C5),"",""""&amp;C6&amp;""": {")</f>
        <v>"PHL": {</v>
      </c>
      <c r="M6" s="13" t="str">
        <f>""""&amp;D6&amp;""": """&amp;SUBSTITUTE(G6,"""","'")&amp;""""</f>
        <v>"typhoon": "&lt;p&gt;Total Number of completely  damaged houses as predicted by 510 typhoon impact prediction model&lt;/p&gt;"</v>
      </c>
      <c r="N6" s="26" t="str">
        <f>IF(AND(B7=B6,C7=C6),",","}")</f>
        <v>}</v>
      </c>
      <c r="O6" s="13" t="str">
        <f>IF(NOT(B6=B7),"}",IF(C6=C7,"",","))</f>
        <v>}</v>
      </c>
      <c r="P6" s="13" t="str">
        <f>IF(B6=B7,"",IF(A6=A7,",",""))</f>
        <v>,</v>
      </c>
      <c r="Q6" s="13" t="str">
        <f>IF(A7=A6,"",IF(A7="","}","},"))</f>
        <v/>
      </c>
      <c r="R6" s="13" t="str">
        <f>IF(A7="","}","")</f>
        <v/>
      </c>
      <c r="S6" s="13" t="str">
        <f>IF(A6="","",I6&amp;J6&amp;K6&amp;L6&amp;M6&amp;N6&amp;O6&amp;P6&amp;Q6&amp;R6)</f>
        <v>"houses_affected": {"PHL": {"typhoon": "&lt;p&gt;Total Number of completely  damaged houses as predicted by 510 typhoon impact prediction model&lt;/p&gt;"}},</v>
      </c>
    </row>
    <row r="7" spans="1:19" ht="129.6" x14ac:dyDescent="0.55000000000000004">
      <c r="A7" s="9" t="s">
        <v>91</v>
      </c>
      <c r="B7" s="9" t="s">
        <v>6</v>
      </c>
      <c r="C7" s="9" t="s">
        <v>8</v>
      </c>
      <c r="D7" s="9" t="s">
        <v>205</v>
      </c>
      <c r="E7" s="5"/>
      <c r="F7" s="5"/>
      <c r="G7" s="6" t="s">
        <v>167</v>
      </c>
      <c r="H7" s="7">
        <v>44575</v>
      </c>
      <c r="I7" s="14" t="str">
        <f>IF(A6="section","{","")</f>
        <v/>
      </c>
      <c r="J7" s="13" t="str">
        <f>IF(A7=A6,"",""""&amp;A7&amp;""": {")</f>
        <v/>
      </c>
      <c r="K7" s="13" t="str">
        <f>IF(B7=B6,"",""""&amp;B7&amp;""": {")</f>
        <v>"population_affected": {</v>
      </c>
      <c r="L7" s="25" t="str">
        <f>IF(AND(B7=B6,C7=C6),"",""""&amp;C7&amp;""": {")</f>
        <v>"EGY": {</v>
      </c>
      <c r="M7" s="13" t="str">
        <f>""""&amp;D7&amp;""": """&amp;SUBSTITUTE(G7,"""","'")&amp;""""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7" s="26" t="str">
        <f>IF(AND(B8=B7,C8=C7),",","}")</f>
        <v>}</v>
      </c>
      <c r="O7" s="13" t="str">
        <f>IF(NOT(B7=B8),"}",IF(C7=C8,"",","))</f>
        <v>,</v>
      </c>
      <c r="P7" s="13" t="str">
        <f>IF(B7=B8,"",IF(A7=A8,",",""))</f>
        <v/>
      </c>
      <c r="Q7" s="13" t="str">
        <f>IF(A8=A7,"",IF(A8="","}","},"))</f>
        <v/>
      </c>
      <c r="R7" s="13" t="str">
        <f>IF(A8="","}","")</f>
        <v/>
      </c>
      <c r="S7" s="13" t="str">
        <f>IF(A7="","",I7&amp;J7&amp;K7&amp;L7&amp;M7&amp;N7&amp;O7&amp;P7&amp;Q7&amp;R7)</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 spans="1:19" ht="72" x14ac:dyDescent="0.55000000000000004">
      <c r="A8" s="9" t="s">
        <v>91</v>
      </c>
      <c r="B8" s="9" t="s">
        <v>6</v>
      </c>
      <c r="C8" s="9" t="s">
        <v>19</v>
      </c>
      <c r="D8" s="9" t="s">
        <v>204</v>
      </c>
      <c r="E8" s="5"/>
      <c r="F8" s="5"/>
      <c r="G8" s="6" t="s">
        <v>268</v>
      </c>
      <c r="H8" s="7">
        <v>44737</v>
      </c>
      <c r="I8" s="14" t="str">
        <f>IF(A7="section","{","")</f>
        <v/>
      </c>
      <c r="J8" s="13" t="str">
        <f>IF(A8=A7,"",""""&amp;A8&amp;""": {")</f>
        <v/>
      </c>
      <c r="K8" s="13" t="str">
        <f>IF(B8=B7,"",""""&amp;B8&amp;""": {")</f>
        <v/>
      </c>
      <c r="L8" s="25" t="str">
        <f>IF(AND(B8=B7,C8=C7),"",""""&amp;C8&amp;""": {")</f>
        <v>"ETH": {</v>
      </c>
      <c r="M8" s="13" t="str">
        <f>""""&amp;D8&amp;""": """&amp;SUBSTITUTE(G8,"""","'")&amp;""""</f>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8" s="26" t="str">
        <f>IF(AND(B9=B8,C9=C8),",","}")</f>
        <v>,</v>
      </c>
      <c r="O8" s="13" t="str">
        <f>IF(NOT(B8=B9),"}",IF(C8=C9,"",","))</f>
        <v/>
      </c>
      <c r="P8" s="13" t="str">
        <f>IF(B8=B9,"",IF(A8=A9,",",""))</f>
        <v/>
      </c>
      <c r="Q8" s="13" t="str">
        <f>IF(A9=A8,"",IF(A9="","}","},"))</f>
        <v/>
      </c>
      <c r="R8" s="13" t="str">
        <f>IF(A9="","}","")</f>
        <v/>
      </c>
      <c r="S8" s="13" t="str">
        <f>IF(A8="","",I8&amp;J8&amp;K8&amp;L8&amp;M8&amp;N8&amp;O8&amp;P8&amp;Q8&amp;R8)</f>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 spans="1:19" ht="115.2" x14ac:dyDescent="0.55000000000000004">
      <c r="A9" s="9" t="s">
        <v>91</v>
      </c>
      <c r="B9" s="9" t="s">
        <v>6</v>
      </c>
      <c r="C9" s="9" t="s">
        <v>19</v>
      </c>
      <c r="D9" s="9" t="s">
        <v>203</v>
      </c>
      <c r="E9" s="5"/>
      <c r="F9" s="5"/>
      <c r="G9" s="6" t="s">
        <v>168</v>
      </c>
      <c r="H9" s="19"/>
      <c r="I9" s="14" t="str">
        <f>IF(A8="section","{","")</f>
        <v/>
      </c>
      <c r="J9" s="13" t="str">
        <f>IF(A9=A8,"",""""&amp;A9&amp;""": {")</f>
        <v/>
      </c>
      <c r="K9" s="13" t="str">
        <f>IF(B9=B8,"",""""&amp;B9&amp;""": {")</f>
        <v/>
      </c>
      <c r="L9" s="25" t="str">
        <f>IF(AND(B9=B8,C9=C8),"",""""&amp;C9&amp;""": {")</f>
        <v/>
      </c>
      <c r="M9" s="13" t="str">
        <f>""""&amp;D9&amp;""": """&amp;SUBSTITUTE(G9,"""","'")&amp;""""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9" s="26" t="str">
        <f>IF(AND(B10=B9,C10=C9),",","}")</f>
        <v>}</v>
      </c>
      <c r="O9" s="13" t="str">
        <f>IF(NOT(B9=B10),"}",IF(C9=C10,"",","))</f>
        <v>,</v>
      </c>
      <c r="P9" s="13" t="str">
        <f>IF(B9=B10,"",IF(A9=A10,",",""))</f>
        <v/>
      </c>
      <c r="Q9" s="13" t="str">
        <f>IF(A10=A9,"",IF(A10="","}","},"))</f>
        <v/>
      </c>
      <c r="R9" s="13" t="str">
        <f>IF(A10="","}","")</f>
        <v/>
      </c>
      <c r="S9" s="13" t="str">
        <f>IF(A9="","",I9&amp;J9&amp;K9&amp;L9&amp;M9&amp;N9&amp;O9&amp;P9&amp;Q9&amp;R9)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9" ht="230.4" x14ac:dyDescent="0.55000000000000004">
      <c r="A10" s="9" t="s">
        <v>91</v>
      </c>
      <c r="B10" s="9" t="s">
        <v>6</v>
      </c>
      <c r="C10" s="9" t="s">
        <v>40</v>
      </c>
      <c r="D10" s="9" t="s">
        <v>204</v>
      </c>
      <c r="E10" s="21" t="s">
        <v>238</v>
      </c>
      <c r="F10" s="23">
        <v>44659</v>
      </c>
      <c r="G10" s="6" t="s">
        <v>239</v>
      </c>
      <c r="H10" s="7">
        <v>44659</v>
      </c>
      <c r="I10" s="14" t="str">
        <f>IF(A9="section","{","")</f>
        <v/>
      </c>
      <c r="J10" s="13" t="str">
        <f>IF(A10=A9,"",""""&amp;A10&amp;""": {")</f>
        <v/>
      </c>
      <c r="K10" s="13" t="str">
        <f>IF(B10=B9,"",""""&amp;B10&amp;""": {")</f>
        <v/>
      </c>
      <c r="L10" s="25" t="str">
        <f>IF(AND(B10=B9,C10=C9),"",""""&amp;C10&amp;""": {")</f>
        <v>"KEN": {</v>
      </c>
      <c r="M10" s="13" t="str">
        <f>""""&amp;D10&amp;""": """&amp;SUBSTITUTE(G10,"""","'")&amp;""""</f>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 s="26" t="str">
        <f>IF(AND(B11=B10,C11=C10),",","}")</f>
        <v>,</v>
      </c>
      <c r="O10" s="13" t="str">
        <f>IF(NOT(B10=B11),"}",IF(C10=C11,"",","))</f>
        <v/>
      </c>
      <c r="P10" s="13" t="str">
        <f>IF(B10=B11,"",IF(A10=A11,",",""))</f>
        <v/>
      </c>
      <c r="Q10" s="13" t="str">
        <f>IF(A11=A10,"",IF(A11="","}","},"))</f>
        <v/>
      </c>
      <c r="R10" s="13" t="str">
        <f>IF(A11="","}","")</f>
        <v/>
      </c>
      <c r="S10" s="13" t="str">
        <f>IF(A10="","",I10&amp;J10&amp;K10&amp;L10&amp;M10&amp;N10&amp;O10&amp;P10&amp;Q10&amp;R10)</f>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 spans="1:19" ht="230.4" x14ac:dyDescent="0.55000000000000004">
      <c r="A11" s="9" t="s">
        <v>91</v>
      </c>
      <c r="B11" s="9" t="s">
        <v>6</v>
      </c>
      <c r="C11" s="9" t="s">
        <v>40</v>
      </c>
      <c r="D11" s="9" t="s">
        <v>203</v>
      </c>
      <c r="E11" s="21" t="s">
        <v>155</v>
      </c>
      <c r="F11" s="23">
        <v>44614</v>
      </c>
      <c r="G11" s="6" t="s">
        <v>159</v>
      </c>
      <c r="H11" s="7">
        <v>44614</v>
      </c>
      <c r="I11" s="14" t="str">
        <f>IF(A10="section","{","")</f>
        <v/>
      </c>
      <c r="J11" s="13" t="str">
        <f>IF(A11=A10,"",""""&amp;A11&amp;""": {")</f>
        <v/>
      </c>
      <c r="K11" s="13" t="str">
        <f>IF(B11=B10,"",""""&amp;B11&amp;""": {")</f>
        <v/>
      </c>
      <c r="L11" s="25" t="str">
        <f>IF(AND(B11=B10,C11=C10),"",""""&amp;C11&amp;""": {")</f>
        <v/>
      </c>
      <c r="M11" s="13" t="str">
        <f>""""&amp;D11&amp;""": """&amp;SUBSTITUTE(G11,"""","'")&amp;""""</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 s="26" t="str">
        <f>IF(AND(B12=B11,C12=C11),",","}")</f>
        <v>}</v>
      </c>
      <c r="O11" s="13" t="str">
        <f>IF(NOT(B11=B12),"}",IF(C11=C12,"",","))</f>
        <v>,</v>
      </c>
      <c r="P11" s="13" t="str">
        <f>IF(B11=B12,"",IF(A11=A12,",",""))</f>
        <v/>
      </c>
      <c r="Q11" s="13" t="str">
        <f>IF(A12=A11,"",IF(A12="","}","},"))</f>
        <v/>
      </c>
      <c r="R11" s="13" t="str">
        <f>IF(A12="","}","")</f>
        <v/>
      </c>
      <c r="S11" s="13" t="str">
        <f>IF(A11="","",I11&amp;J11&amp;K11&amp;L11&amp;M11&amp;N11&amp;O11&amp;P11&amp;Q11&amp;R11)</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 spans="1:19" ht="129.6" x14ac:dyDescent="0.55000000000000004">
      <c r="A12" s="9" t="s">
        <v>91</v>
      </c>
      <c r="B12" s="9" t="s">
        <v>6</v>
      </c>
      <c r="C12" s="9" t="s">
        <v>291</v>
      </c>
      <c r="D12" s="9" t="s">
        <v>203</v>
      </c>
      <c r="E12" s="5"/>
      <c r="F12" s="5"/>
      <c r="G12" s="6" t="s">
        <v>159</v>
      </c>
      <c r="H12" s="7">
        <v>44785</v>
      </c>
      <c r="I12" s="14" t="str">
        <f>IF(A11="section","{","")</f>
        <v/>
      </c>
      <c r="J12" s="13" t="str">
        <f>IF(A12=A11,"",""""&amp;A12&amp;""": {")</f>
        <v/>
      </c>
      <c r="K12" s="13" t="str">
        <f>IF(B12=B11,"",""""&amp;B12&amp;""": {")</f>
        <v/>
      </c>
      <c r="L12" s="25" t="str">
        <f>IF(AND(B12=B11,C12=C11),"",""""&amp;C12&amp;""": {")</f>
        <v>"MWI": {</v>
      </c>
      <c r="M12" s="13" t="str">
        <f>""""&amp;D12&amp;""": """&amp;SUBSTITUTE(G12,"""","'")&amp;""""</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IF(AND(B13=B12,C13=C12),",","}")</f>
        <v>}</v>
      </c>
      <c r="O12" s="13" t="str">
        <f>IF(NOT(B12=B13),"}",IF(C12=C13,"",","))</f>
        <v>,</v>
      </c>
      <c r="P12" s="13" t="str">
        <f>IF(B12=B13,"",IF(A12=A13,",",""))</f>
        <v/>
      </c>
      <c r="Q12" s="13" t="str">
        <f>IF(A13=A12,"",IF(A13="","}","},"))</f>
        <v/>
      </c>
      <c r="R12" s="13" t="str">
        <f>IF(A13="","}","")</f>
        <v/>
      </c>
      <c r="S12" s="13" t="str">
        <f>IF(A12="","",I12&amp;J12&amp;K12&amp;L12&amp;M12&amp;N12&amp;O12&amp;P12&amp;Q12&amp;R12)</f>
        <v>"MWI": {"floods":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216" x14ac:dyDescent="0.55000000000000004">
      <c r="A13" s="9" t="s">
        <v>91</v>
      </c>
      <c r="B13" s="9" t="s">
        <v>6</v>
      </c>
      <c r="C13" s="9" t="s">
        <v>18</v>
      </c>
      <c r="D13" s="9" t="s">
        <v>203</v>
      </c>
      <c r="E13" s="5"/>
      <c r="F13" s="5"/>
      <c r="G13" s="6" t="s">
        <v>278</v>
      </c>
      <c r="H13" s="7">
        <v>44663</v>
      </c>
      <c r="I13" s="14" t="str">
        <f>IF(A12="section","{","")</f>
        <v/>
      </c>
      <c r="J13" s="13" t="str">
        <f>IF(A13=A12,"",""""&amp;A13&amp;""": {")</f>
        <v/>
      </c>
      <c r="K13" s="13" t="str">
        <f>IF(B13=B12,"",""""&amp;B13&amp;""": {")</f>
        <v/>
      </c>
      <c r="L13" s="25" t="str">
        <f>IF(AND(B13=B12,C13=C12),"",""""&amp;C13&amp;""": {")</f>
        <v>"PHL": {</v>
      </c>
      <c r="M13" s="13" t="str">
        <f>""""&amp;D13&amp;""": """&amp;SUBSTITUTE(G13,"""","'")&amp;""""</f>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 s="26" t="str">
        <f>IF(AND(B14=B13,C14=C13),",","}")</f>
        <v>}</v>
      </c>
      <c r="O13" s="13" t="str">
        <f>IF(NOT(B13=B14),"}",IF(C13=C14,"",","))</f>
        <v>,</v>
      </c>
      <c r="P13" s="13" t="str">
        <f>IF(B13=B14,"",IF(A13=A14,",",""))</f>
        <v/>
      </c>
      <c r="Q13" s="13" t="str">
        <f>IF(A14=A13,"",IF(A14="","}","},"))</f>
        <v/>
      </c>
      <c r="R13" s="13" t="str">
        <f>IF(A14="","}","")</f>
        <v/>
      </c>
      <c r="S13" s="13" t="str">
        <f>IF(A13="","",I13&amp;J13&amp;K13&amp;L13&amp;M13&amp;N13&amp;O13&amp;P13&amp;Q13&amp;R13)</f>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 spans="1:19" x14ac:dyDescent="0.55000000000000004">
      <c r="A14" s="9" t="s">
        <v>91</v>
      </c>
      <c r="B14" s="9" t="s">
        <v>6</v>
      </c>
      <c r="C14" s="9" t="s">
        <v>7</v>
      </c>
      <c r="D14" s="9" t="s">
        <v>204</v>
      </c>
      <c r="E14" s="5"/>
      <c r="F14" s="5"/>
      <c r="G14" s="6"/>
      <c r="H14" s="19"/>
      <c r="I14" s="14" t="str">
        <f>IF(A13="section","{","")</f>
        <v/>
      </c>
      <c r="J14" s="13" t="str">
        <f>IF(A14=A13,"",""""&amp;A14&amp;""": {")</f>
        <v/>
      </c>
      <c r="K14" s="13" t="str">
        <f>IF(B14=B13,"",""""&amp;B14&amp;""": {")</f>
        <v/>
      </c>
      <c r="L14" s="25" t="str">
        <f>IF(AND(B14=B13,C14=C13),"",""""&amp;C14&amp;""": {")</f>
        <v>"UGA": {</v>
      </c>
      <c r="M14" s="13" t="str">
        <f>""""&amp;D14&amp;""": """&amp;SUBSTITUTE(G14,"""","'")&amp;""""</f>
        <v>"drought": ""</v>
      </c>
      <c r="N14" s="26" t="str">
        <f>IF(AND(B15=B14,C15=C14),",","}")</f>
        <v>,</v>
      </c>
      <c r="O14" s="13" t="str">
        <f>IF(NOT(B14=B15),"}",IF(C14=C15,"",","))</f>
        <v/>
      </c>
      <c r="P14" s="13" t="str">
        <f>IF(B14=B15,"",IF(A14=A15,",",""))</f>
        <v/>
      </c>
      <c r="Q14" s="13" t="str">
        <f>IF(A15=A14,"",IF(A15="","}","},"))</f>
        <v/>
      </c>
      <c r="R14" s="13" t="str">
        <f>IF(A15="","}","")</f>
        <v/>
      </c>
      <c r="S14" s="13" t="str">
        <f>IF(A14="","",I14&amp;J14&amp;K14&amp;L14&amp;M14&amp;N14&amp;O14&amp;P14&amp;Q14&amp;R14)</f>
        <v>"UGA": {"drought": "",</v>
      </c>
    </row>
    <row r="15" spans="1:19" ht="115.2" x14ac:dyDescent="0.55000000000000004">
      <c r="A15" s="9" t="s">
        <v>91</v>
      </c>
      <c r="B15" s="9" t="s">
        <v>6</v>
      </c>
      <c r="C15" s="9" t="s">
        <v>7</v>
      </c>
      <c r="D15" s="9" t="s">
        <v>203</v>
      </c>
      <c r="E15" s="5"/>
      <c r="F15" s="5"/>
      <c r="G15" s="6" t="s">
        <v>168</v>
      </c>
      <c r="H15" s="7">
        <v>44575</v>
      </c>
      <c r="I15" s="14" t="str">
        <f>IF(A14="section","{","")</f>
        <v/>
      </c>
      <c r="J15" s="13" t="str">
        <f>IF(A15=A14,"",""""&amp;A15&amp;""": {")</f>
        <v/>
      </c>
      <c r="K15" s="13" t="str">
        <f>IF(B15=B14,"",""""&amp;B15&amp;""": {")</f>
        <v/>
      </c>
      <c r="L15" s="25" t="str">
        <f>IF(AND(B15=B14,C15=C14),"",""""&amp;C15&amp;""": {")</f>
        <v/>
      </c>
      <c r="M15" s="13" t="str">
        <f>""""&amp;D15&amp;""": """&amp;SUBSTITUTE(G15,"""","'")&amp;""""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 s="26" t="str">
        <f>IF(AND(B16=B15,C16=C15),",","}")</f>
        <v>}</v>
      </c>
      <c r="O15" s="13" t="str">
        <f>IF(NOT(B15=B16),"}",IF(C15=C16,"",","))</f>
        <v>,</v>
      </c>
      <c r="P15" s="13" t="str">
        <f>IF(B15=B16,"",IF(A15=A16,",",""))</f>
        <v/>
      </c>
      <c r="Q15" s="13" t="str">
        <f>IF(A16=A15,"",IF(A16="","}","},"))</f>
        <v/>
      </c>
      <c r="R15" s="13" t="str">
        <f>IF(A16="","}","")</f>
        <v/>
      </c>
      <c r="S15" s="13" t="str">
        <f>IF(A15="","",I15&amp;J15&amp;K15&amp;L15&amp;M15&amp;N15&amp;O15&amp;P15&amp;Q15&amp;R15)</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 spans="1:19" ht="115.2" x14ac:dyDescent="0.55000000000000004">
      <c r="A16" s="9" t="s">
        <v>91</v>
      </c>
      <c r="B16" s="9" t="s">
        <v>6</v>
      </c>
      <c r="C16" s="9" t="s">
        <v>41</v>
      </c>
      <c r="D16" s="9" t="s">
        <v>203</v>
      </c>
      <c r="E16" s="5"/>
      <c r="F16" s="5"/>
      <c r="G16" s="6" t="s">
        <v>168</v>
      </c>
      <c r="H16" s="19"/>
      <c r="I16" s="14" t="str">
        <f>IF(A15="section","{","")</f>
        <v/>
      </c>
      <c r="J16" s="13" t="str">
        <f>IF(A16=A15,"",""""&amp;A16&amp;""": {")</f>
        <v/>
      </c>
      <c r="K16" s="13" t="str">
        <f>IF(B16=B15,"",""""&amp;B16&amp;""": {")</f>
        <v/>
      </c>
      <c r="L16" s="25" t="str">
        <f>IF(AND(B16=B15,C16=C15),"",""""&amp;C16&amp;""": {")</f>
        <v>"ZMB": {</v>
      </c>
      <c r="M16" s="13" t="str">
        <f>""""&amp;D16&amp;""": """&amp;SUBSTITUTE(G16,"""","'")&amp;""""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IF(AND(B17=B16,C17=C16),",","}")</f>
        <v>}</v>
      </c>
      <c r="O16" s="13" t="str">
        <f>IF(NOT(B16=B17),"}",IF(C16=C17,"",","))</f>
        <v>,</v>
      </c>
      <c r="P16" s="13" t="str">
        <f>IF(B16=B17,"",IF(A16=A17,",",""))</f>
        <v/>
      </c>
      <c r="Q16" s="13" t="str">
        <f>IF(A17=A16,"",IF(A17="","}","},"))</f>
        <v/>
      </c>
      <c r="R16" s="13" t="str">
        <f>IF(A17="","}","")</f>
        <v/>
      </c>
      <c r="S16" s="13" t="str">
        <f>IF(A16="","",I16&amp;J16&amp;K16&amp;L16&amp;M16&amp;N16&amp;O16&amp;P16&amp;Q16&amp;R16)</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302.39999999999998" x14ac:dyDescent="0.55000000000000004">
      <c r="A17" s="9" t="s">
        <v>91</v>
      </c>
      <c r="B17" s="9" t="s">
        <v>6</v>
      </c>
      <c r="C17" s="9" t="s">
        <v>9</v>
      </c>
      <c r="D17" s="9" t="s">
        <v>204</v>
      </c>
      <c r="E17" s="21" t="s">
        <v>147</v>
      </c>
      <c r="F17" s="23">
        <v>44614</v>
      </c>
      <c r="G17" s="6" t="s">
        <v>160</v>
      </c>
      <c r="H17" s="7">
        <v>44614</v>
      </c>
      <c r="I17" s="14" t="str">
        <f>IF(A16="section","{","")</f>
        <v/>
      </c>
      <c r="J17" s="13" t="str">
        <f>IF(A17=A16,"",""""&amp;A17&amp;""": {")</f>
        <v/>
      </c>
      <c r="K17" s="13" t="str">
        <f>IF(B17=B16,"",""""&amp;B17&amp;""": {")</f>
        <v/>
      </c>
      <c r="L17" s="25" t="str">
        <f>IF(AND(B17=B16,C17=C16),"",""""&amp;C17&amp;""": {")</f>
        <v>"ZWE": {</v>
      </c>
      <c r="M17" s="13" t="str">
        <f>""""&amp;D17&amp;""": """&amp;SUBSTITUTE(G17,"""","'")&amp;""""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7" s="26" t="str">
        <f>IF(AND(B18=B17,C18=C17),",","}")</f>
        <v>}</v>
      </c>
      <c r="O17" s="13" t="str">
        <f>IF(NOT(B17=B18),"}",IF(C17=C18,"",","))</f>
        <v>}</v>
      </c>
      <c r="P17" s="13" t="str">
        <f>IF(B17=B18,"",IF(A17=A18,",",""))</f>
        <v>,</v>
      </c>
      <c r="Q17" s="13" t="str">
        <f>IF(A18=A17,"",IF(A18="","}","},"))</f>
        <v/>
      </c>
      <c r="R17" s="13" t="str">
        <f>IF(A18="","}","")</f>
        <v/>
      </c>
      <c r="S17" s="13" t="str">
        <f>IF(A17="","",I17&amp;J17&amp;K17&amp;L17&amp;M17&amp;N17&amp;O17&amp;P17&amp;Q17&amp;R17)</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8" spans="1:19" ht="187.2" x14ac:dyDescent="0.55000000000000004">
      <c r="A18" s="9" t="s">
        <v>91</v>
      </c>
      <c r="B18" s="9" t="s">
        <v>15</v>
      </c>
      <c r="C18" s="9" t="s">
        <v>7</v>
      </c>
      <c r="D18" s="9" t="s">
        <v>203</v>
      </c>
      <c r="E18" s="5"/>
      <c r="F18" s="5"/>
      <c r="G18" s="6" t="s">
        <v>169</v>
      </c>
      <c r="H18" s="7">
        <v>44575</v>
      </c>
      <c r="I18" s="14" t="str">
        <f>IF(A17="section","{","")</f>
        <v/>
      </c>
      <c r="J18" s="13" t="str">
        <f>IF(A18=A17,"",""""&amp;A18&amp;""": {")</f>
        <v/>
      </c>
      <c r="K18" s="13" t="str">
        <f>IF(B18=B17,"",""""&amp;B18&amp;""": {")</f>
        <v>"population_over65": {</v>
      </c>
      <c r="L18" s="25" t="str">
        <f>IF(AND(B18=B17,C18=C17),"",""""&amp;C18&amp;""": {")</f>
        <v>"UGA": {</v>
      </c>
      <c r="M18" s="13" t="str">
        <f>""""&amp;D18&amp;""": """&amp;SUBSTITUTE(G18,"""","'")&amp;""""</f>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8" s="26" t="str">
        <f>IF(AND(B19=B18,C19=C18),",","}")</f>
        <v>}</v>
      </c>
      <c r="O18" s="13" t="str">
        <f>IF(NOT(B18=B19),"}",IF(C18=C19,"",","))</f>
        <v>}</v>
      </c>
      <c r="P18" s="13" t="str">
        <f>IF(B18=B19,"",IF(A18=A19,",",""))</f>
        <v>,</v>
      </c>
      <c r="Q18" s="13" t="str">
        <f>IF(A19=A18,"",IF(A19="","}","},"))</f>
        <v/>
      </c>
      <c r="R18" s="13" t="str">
        <f>IF(A19="","}","")</f>
        <v/>
      </c>
      <c r="S18" s="13" t="str">
        <f>IF(A18="","",I18&amp;J18&amp;K18&amp;L18&amp;M18&amp;N18&amp;O18&amp;P18&amp;Q18&amp;R18)</f>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9" spans="1:19" ht="187.2" x14ac:dyDescent="0.55000000000000004">
      <c r="A19" s="9" t="s">
        <v>91</v>
      </c>
      <c r="B19" s="9" t="s">
        <v>14</v>
      </c>
      <c r="C19" s="9" t="s">
        <v>7</v>
      </c>
      <c r="D19" s="9" t="s">
        <v>203</v>
      </c>
      <c r="E19" s="5"/>
      <c r="F19" s="5"/>
      <c r="G19" s="6" t="s">
        <v>170</v>
      </c>
      <c r="H19" s="7">
        <v>44575</v>
      </c>
      <c r="I19" s="14" t="str">
        <f>IF(A18="section","{","")</f>
        <v/>
      </c>
      <c r="J19" s="13" t="str">
        <f>IF(A19=A18,"",""""&amp;A19&amp;""": {")</f>
        <v/>
      </c>
      <c r="K19" s="13" t="str">
        <f>IF(B19=B18,"",""""&amp;B19&amp;""": {")</f>
        <v>"population_u8": {</v>
      </c>
      <c r="L19" s="25" t="str">
        <f>IF(AND(B19=B18,C19=C18),"",""""&amp;C19&amp;""": {")</f>
        <v>"UGA": {</v>
      </c>
      <c r="M19" s="13" t="str">
        <f>""""&amp;D19&amp;""": """&amp;SUBSTITUTE(G19,"""","'")&amp;""""</f>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IF(AND(B20=B19,C20=C19),",","}")</f>
        <v>}</v>
      </c>
      <c r="O19" s="13" t="str">
        <f>IF(NOT(B19=B20),"}",IF(C19=C20,"",","))</f>
        <v>}</v>
      </c>
      <c r="P19" s="13" t="str">
        <f>IF(B19=B20,"",IF(A19=A20,",",""))</f>
        <v>,</v>
      </c>
      <c r="Q19" s="13" t="str">
        <f>IF(A20=A19,"",IF(A20="","}","},"))</f>
        <v/>
      </c>
      <c r="R19" s="13" t="str">
        <f>IF(A20="","}","")</f>
        <v/>
      </c>
      <c r="S19" s="13" t="str">
        <f>IF(A19="","",I19&amp;J19&amp;K19&amp;L19&amp;M19&amp;N19&amp;O19&amp;P19&amp;Q19&amp;R19)</f>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57.6" x14ac:dyDescent="0.55000000000000004">
      <c r="A20" s="9" t="s">
        <v>91</v>
      </c>
      <c r="B20" s="9" t="s">
        <v>11</v>
      </c>
      <c r="C20" s="9" t="s">
        <v>8</v>
      </c>
      <c r="D20" s="9" t="s">
        <v>205</v>
      </c>
      <c r="E20" s="5"/>
      <c r="F20" s="5"/>
      <c r="G20" s="6" t="s">
        <v>171</v>
      </c>
      <c r="H20" s="19"/>
      <c r="I20" s="14" t="str">
        <f>IF(A19="section","{","")</f>
        <v/>
      </c>
      <c r="J20" s="13" t="str">
        <f>IF(A20=A19,"",""""&amp;A20&amp;""": {")</f>
        <v/>
      </c>
      <c r="K20" s="13" t="str">
        <f>IF(B20=B19,"",""""&amp;B20&amp;""": {")</f>
        <v>"populationTotal": {</v>
      </c>
      <c r="L20" s="25" t="str">
        <f>IF(AND(B20=B19,C20=C19),"",""""&amp;C20&amp;""": {")</f>
        <v>"EGY": {</v>
      </c>
      <c r="M20" s="13" t="str">
        <f>""""&amp;D20&amp;""": """&amp;SUBSTITUTE(G20,"""","'")&amp;""""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6" t="str">
        <f>IF(AND(B21=B20,C21=C20),",","}")</f>
        <v>}</v>
      </c>
      <c r="O20" s="13" t="str">
        <f>IF(NOT(B20=B21),"}",IF(C20=C21,"",","))</f>
        <v>,</v>
      </c>
      <c r="P20" s="13" t="str">
        <f>IF(B20=B21,"",IF(A20=A21,",",""))</f>
        <v/>
      </c>
      <c r="Q20" s="13" t="str">
        <f>IF(A21=A20,"",IF(A21="","}","},"))</f>
        <v/>
      </c>
      <c r="R20" s="13" t="str">
        <f>IF(A21="","}","")</f>
        <v/>
      </c>
      <c r="S20" s="13" t="str">
        <f>IF(A20="","",I20&amp;J20&amp;K20&amp;L20&amp;M20&amp;N20&amp;O20&amp;P20&amp;Q20&amp;R20)</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6" x14ac:dyDescent="0.55000000000000004">
      <c r="A21" s="9" t="s">
        <v>91</v>
      </c>
      <c r="B21" s="9" t="s">
        <v>11</v>
      </c>
      <c r="C21" s="9" t="s">
        <v>19</v>
      </c>
      <c r="D21" s="9" t="s">
        <v>204</v>
      </c>
      <c r="E21" s="5"/>
      <c r="F21" s="5"/>
      <c r="G21" s="6" t="s">
        <v>171</v>
      </c>
      <c r="H21" s="7">
        <v>44737</v>
      </c>
      <c r="I21" s="14" t="str">
        <f>IF(A20="section","{","")</f>
        <v/>
      </c>
      <c r="J21" s="13" t="str">
        <f>IF(A21=A20,"",""""&amp;A21&amp;""": {")</f>
        <v/>
      </c>
      <c r="K21" s="13" t="str">
        <f>IF(B21=B20,"",""""&amp;B21&amp;""": {")</f>
        <v/>
      </c>
      <c r="L21" s="25" t="str">
        <f>IF(AND(B21=B20,C21=C20),"",""""&amp;C21&amp;""": {")</f>
        <v>"ETH": {</v>
      </c>
      <c r="M21" s="13" t="str">
        <f>""""&amp;D21&amp;""": """&amp;SUBSTITUTE(G21,"""","'")&amp;""""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IF(AND(B22=B21,C22=C21),",","}")</f>
        <v>,</v>
      </c>
      <c r="O21" s="13" t="str">
        <f>IF(NOT(B21=B22),"}",IF(C21=C22,"",","))</f>
        <v/>
      </c>
      <c r="P21" s="13" t="str">
        <f>IF(B21=B22,"",IF(A21=A22,",",""))</f>
        <v/>
      </c>
      <c r="Q21" s="13" t="str">
        <f>IF(A22=A21,"",IF(A22="","}","},"))</f>
        <v/>
      </c>
      <c r="R21" s="13" t="str">
        <f>IF(A22="","}","")</f>
        <v/>
      </c>
      <c r="S21" s="13" t="str">
        <f>IF(A21="","",I21&amp;J21&amp;K21&amp;L21&amp;M21&amp;N21&amp;O21&amp;P21&amp;Q21&amp;R21)</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203</v>
      </c>
      <c r="E22" s="5"/>
      <c r="F22" s="5"/>
      <c r="G22" s="6" t="s">
        <v>171</v>
      </c>
      <c r="H22" s="19"/>
      <c r="I22" s="14" t="str">
        <f>IF(A21="section","{","")</f>
        <v/>
      </c>
      <c r="J22" s="13" t="str">
        <f>IF(A22=A21,"",""""&amp;A22&amp;""": {")</f>
        <v/>
      </c>
      <c r="K22" s="13" t="str">
        <f>IF(B22=B21,"",""""&amp;B22&amp;""": {")</f>
        <v/>
      </c>
      <c r="L22" s="25" t="str">
        <f>IF(AND(B22=B21,C22=C21),"",""""&amp;C22&amp;""": {")</f>
        <v/>
      </c>
      <c r="M22" s="13" t="str">
        <f>""""&amp;D22&amp;""": """&amp;SUBSTITUTE(G22,"""","'")&amp;""""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IF(AND(B23=B22,C23=C22),",","}")</f>
        <v>,</v>
      </c>
      <c r="O22" s="13" t="str">
        <f>IF(NOT(B22=B23),"}",IF(C22=C23,"",","))</f>
        <v/>
      </c>
      <c r="P22" s="13" t="str">
        <f>IF(B22=B23,"",IF(A22=A23,",",""))</f>
        <v/>
      </c>
      <c r="Q22" s="13" t="str">
        <f>IF(A23=A22,"",IF(A23="","}","},"))</f>
        <v/>
      </c>
      <c r="R22" s="13" t="str">
        <f>IF(A23="","}","")</f>
        <v/>
      </c>
      <c r="S22" s="13" t="str">
        <f>IF(A22="","",I22&amp;J22&amp;K22&amp;L22&amp;M22&amp;N22&amp;O22&amp;P22&amp;Q22&amp;R22)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206</v>
      </c>
      <c r="E23" s="5"/>
      <c r="F23" s="5"/>
      <c r="G23" s="6" t="s">
        <v>171</v>
      </c>
      <c r="H23" s="19"/>
      <c r="I23" s="14" t="str">
        <f>IF(A22="section","{","")</f>
        <v/>
      </c>
      <c r="J23" s="13" t="str">
        <f>IF(A23=A22,"",""""&amp;A23&amp;""": {")</f>
        <v/>
      </c>
      <c r="K23" s="13" t="str">
        <f>IF(B23=B22,"",""""&amp;B23&amp;""": {")</f>
        <v/>
      </c>
      <c r="L23" s="25" t="str">
        <f>IF(AND(B23=B22,C23=C22),"",""""&amp;C23&amp;""": {")</f>
        <v/>
      </c>
      <c r="M23" s="13" t="str">
        <f>""""&amp;D23&amp;""": """&amp;SUBSTITUTE(G23,"""","'")&amp;""""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IF(AND(B24=B23,C24=C23),",","}")</f>
        <v>}</v>
      </c>
      <c r="O23" s="13" t="str">
        <f>IF(NOT(B23=B24),"}",IF(C23=C24,"",","))</f>
        <v>,</v>
      </c>
      <c r="P23" s="13" t="str">
        <f>IF(B23=B24,"",IF(A23=A24,",",""))</f>
        <v/>
      </c>
      <c r="Q23" s="13" t="str">
        <f>IF(A24=A23,"",IF(A24="","}","},"))</f>
        <v/>
      </c>
      <c r="R23" s="13" t="str">
        <f>IF(A24="","}","")</f>
        <v/>
      </c>
      <c r="S23" s="13" t="str">
        <f>IF(A23="","",I23&amp;J23&amp;K23&amp;L23&amp;M23&amp;N23&amp;O23&amp;P23&amp;Q23&amp;R23)</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100.8" x14ac:dyDescent="0.55000000000000004">
      <c r="A24" s="9" t="s">
        <v>91</v>
      </c>
      <c r="B24" s="9" t="s">
        <v>11</v>
      </c>
      <c r="C24" s="9" t="s">
        <v>40</v>
      </c>
      <c r="D24" s="9" t="s">
        <v>204</v>
      </c>
      <c r="E24" s="21" t="s">
        <v>209</v>
      </c>
      <c r="F24" s="23">
        <v>44659</v>
      </c>
      <c r="G24" s="6" t="s">
        <v>171</v>
      </c>
      <c r="H24" s="7">
        <v>44659</v>
      </c>
      <c r="I24" s="14" t="str">
        <f>IF(A23="section","{","")</f>
        <v/>
      </c>
      <c r="J24" s="13" t="str">
        <f>IF(A24=A23,"",""""&amp;A24&amp;""": {")</f>
        <v/>
      </c>
      <c r="K24" s="13" t="str">
        <f>IF(B24=B23,"",""""&amp;B24&amp;""": {")</f>
        <v/>
      </c>
      <c r="L24" s="25" t="str">
        <f>IF(AND(B24=B23,C24=C23),"",""""&amp;C24&amp;""": {")</f>
        <v>"KEN": {</v>
      </c>
      <c r="M24" s="13" t="str">
        <f>""""&amp;D24&amp;""": """&amp;SUBSTITUTE(G24,"""","'")&amp;""""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IF(AND(B25=B24,C25=C24),",","}")</f>
        <v>,</v>
      </c>
      <c r="O24" s="13" t="str">
        <f>IF(NOT(B24=B25),"}",IF(C24=C25,"",","))</f>
        <v/>
      </c>
      <c r="P24" s="13" t="str">
        <f>IF(B24=B25,"",IF(A24=A25,",",""))</f>
        <v/>
      </c>
      <c r="Q24" s="13" t="str">
        <f>IF(A25=A24,"",IF(A25="","}","},"))</f>
        <v/>
      </c>
      <c r="R24" s="13" t="str">
        <f>IF(A25="","}","")</f>
        <v/>
      </c>
      <c r="S24" s="13" t="str">
        <f>IF(A24="","",I24&amp;J24&amp;K24&amp;L24&amp;M24&amp;N24&amp;O24&amp;P24&amp;Q24&amp;R24)</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203</v>
      </c>
      <c r="E25" s="21" t="s">
        <v>209</v>
      </c>
      <c r="F25" s="23">
        <v>44635</v>
      </c>
      <c r="G25" s="6" t="s">
        <v>210</v>
      </c>
      <c r="H25" s="7">
        <v>44635</v>
      </c>
      <c r="I25" s="14" t="str">
        <f>IF(A24="section","{","")</f>
        <v/>
      </c>
      <c r="J25" s="13" t="str">
        <f>IF(A25=A24,"",""""&amp;A25&amp;""": {")</f>
        <v/>
      </c>
      <c r="K25" s="13" t="str">
        <f>IF(B25=B24,"",""""&amp;B25&amp;""": {")</f>
        <v/>
      </c>
      <c r="L25" s="25" t="str">
        <f>IF(AND(B25=B24,C25=C24),"",""""&amp;C25&amp;""": {")</f>
        <v/>
      </c>
      <c r="M25" s="13" t="str">
        <f>""""&amp;D25&amp;""": """&amp;SUBSTITUTE(G25,"""","'")&amp;""""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5" s="26" t="str">
        <f>IF(AND(B26=B25,C26=C25),",","}")</f>
        <v>}</v>
      </c>
      <c r="O25" s="13" t="str">
        <f>IF(NOT(B25=B26),"}",IF(C25=C26,"",","))</f>
        <v>,</v>
      </c>
      <c r="P25" s="13" t="str">
        <f>IF(B25=B26,"",IF(A25=A26,",",""))</f>
        <v/>
      </c>
      <c r="Q25" s="13" t="str">
        <f>IF(A26=A25,"",IF(A26="","}","},"))</f>
        <v/>
      </c>
      <c r="R25" s="13" t="str">
        <f>IF(A26="","}","")</f>
        <v/>
      </c>
      <c r="S25" s="13" t="str">
        <f>IF(A25="","",I25&amp;J25&amp;K25&amp;L25&amp;M25&amp;N25&amp;O25&amp;P25&amp;Q25&amp;R25)</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6" spans="1:19" ht="72" x14ac:dyDescent="0.55000000000000004">
      <c r="A26" s="9" t="s">
        <v>91</v>
      </c>
      <c r="B26" s="9" t="s">
        <v>11</v>
      </c>
      <c r="C26" s="9" t="s">
        <v>291</v>
      </c>
      <c r="D26" s="9" t="s">
        <v>203</v>
      </c>
      <c r="E26" s="5"/>
      <c r="F26" s="5"/>
      <c r="G26" s="6" t="s">
        <v>210</v>
      </c>
      <c r="H26" s="7">
        <v>44635</v>
      </c>
      <c r="I26" s="14" t="str">
        <f>IF(A25="section","{","")</f>
        <v/>
      </c>
      <c r="J26" s="13" t="str">
        <f>IF(A26=A25,"",""""&amp;A26&amp;""": {")</f>
        <v/>
      </c>
      <c r="K26" s="13" t="str">
        <f>IF(B26=B25,"",""""&amp;B26&amp;""": {")</f>
        <v/>
      </c>
      <c r="L26" s="25" t="str">
        <f>IF(AND(B26=B25,C26=C25),"",""""&amp;C26&amp;""": {")</f>
        <v>"MWI": {</v>
      </c>
      <c r="M26" s="13" t="str">
        <f>""""&amp;D26&amp;""": """&amp;SUBSTITUTE(G26,"""","'")&amp;""""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IF(AND(B27=B26,C27=C26),",","}")</f>
        <v>}</v>
      </c>
      <c r="O26" s="13" t="str">
        <f>IF(NOT(B26=B27),"}",IF(C26=C27,"",","))</f>
        <v>,</v>
      </c>
      <c r="P26" s="13" t="str">
        <f>IF(B26=B27,"",IF(A26=A27,",",""))</f>
        <v/>
      </c>
      <c r="Q26" s="13" t="str">
        <f>IF(A27=A26,"",IF(A27="","}","},"))</f>
        <v/>
      </c>
      <c r="R26" s="13" t="str">
        <f>IF(A27="","}","")</f>
        <v/>
      </c>
      <c r="S26" s="13" t="str">
        <f>IF(A26="","",I26&amp;J26&amp;K26&amp;L26&amp;M26&amp;N26&amp;O26&amp;P26&amp;Q26&amp;R26)</f>
        <v>"MWI": {"floods":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x14ac:dyDescent="0.55000000000000004">
      <c r="A27" s="9" t="s">
        <v>91</v>
      </c>
      <c r="B27" s="9" t="s">
        <v>11</v>
      </c>
      <c r="C27" s="9" t="s">
        <v>18</v>
      </c>
      <c r="D27" s="9" t="s">
        <v>203</v>
      </c>
      <c r="E27" s="5"/>
      <c r="F27" s="5"/>
      <c r="G27" s="6" t="s">
        <v>247</v>
      </c>
      <c r="H27" s="7">
        <v>44659</v>
      </c>
      <c r="I27" s="14" t="str">
        <f>IF(A26="section","{","")</f>
        <v/>
      </c>
      <c r="J27" s="13" t="str">
        <f>IF(A27=A26,"",""""&amp;A27&amp;""": {")</f>
        <v/>
      </c>
      <c r="K27" s="13" t="str">
        <f>IF(B27=B26,"",""""&amp;B27&amp;""": {")</f>
        <v/>
      </c>
      <c r="L27" s="25" t="str">
        <f>IF(AND(B27=B26,C27=C26),"",""""&amp;C27&amp;""": {")</f>
        <v>"PHL": {</v>
      </c>
      <c r="M27" s="13" t="str">
        <f>""""&amp;D27&amp;""": """&amp;SUBSTITUTE(G27,"""","'")&amp;""""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7" s="26" t="str">
        <f>IF(AND(B28=B27,C28=C27),",","}")</f>
        <v>}</v>
      </c>
      <c r="O27" s="13" t="str">
        <f>IF(NOT(B27=B28),"}",IF(C27=C28,"",","))</f>
        <v>,</v>
      </c>
      <c r="P27" s="13" t="str">
        <f>IF(B27=B28,"",IF(A27=A28,",",""))</f>
        <v/>
      </c>
      <c r="Q27" s="13" t="str">
        <f>IF(A28=A27,"",IF(A28="","}","},"))</f>
        <v/>
      </c>
      <c r="R27" s="13" t="str">
        <f>IF(A28="","}","")</f>
        <v/>
      </c>
      <c r="S27" s="13" t="str">
        <f>IF(A27="","",I27&amp;J27&amp;K27&amp;L27&amp;M27&amp;N27&amp;O27&amp;P27&amp;Q27&amp;R27)</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8" spans="1:19" ht="57.6" x14ac:dyDescent="0.55000000000000004">
      <c r="A28" s="9" t="s">
        <v>91</v>
      </c>
      <c r="B28" s="9" t="s">
        <v>11</v>
      </c>
      <c r="C28" s="9" t="s">
        <v>7</v>
      </c>
      <c r="D28" s="9" t="s">
        <v>204</v>
      </c>
      <c r="E28" s="5"/>
      <c r="F28" s="5"/>
      <c r="G28" s="6" t="s">
        <v>171</v>
      </c>
      <c r="H28" s="7">
        <v>44575</v>
      </c>
      <c r="I28" s="14" t="str">
        <f>IF(A27="section","{","")</f>
        <v/>
      </c>
      <c r="J28" s="13" t="str">
        <f>IF(A28=A27,"",""""&amp;A28&amp;""": {")</f>
        <v/>
      </c>
      <c r="K28" s="13" t="str">
        <f>IF(B28=B27,"",""""&amp;B28&amp;""": {")</f>
        <v/>
      </c>
      <c r="L28" s="25" t="str">
        <f>IF(AND(B28=B27,C28=C27),"",""""&amp;C28&amp;""": {")</f>
        <v>"UGA": {</v>
      </c>
      <c r="M28" s="13" t="str">
        <f>""""&amp;D28&amp;""": """&amp;SUBSTITUTE(G28,"""","'")&amp;""""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IF(AND(B29=B28,C29=C28),",","}")</f>
        <v>,</v>
      </c>
      <c r="O28" s="13" t="str">
        <f>IF(NOT(B28=B29),"}",IF(C28=C29,"",","))</f>
        <v/>
      </c>
      <c r="P28" s="13" t="str">
        <f>IF(B28=B29,"",IF(A28=A29,",",""))</f>
        <v/>
      </c>
      <c r="Q28" s="13" t="str">
        <f>IF(A29=A28,"",IF(A29="","}","},"))</f>
        <v/>
      </c>
      <c r="R28" s="13" t="str">
        <f>IF(A29="","}","")</f>
        <v/>
      </c>
      <c r="S28" s="13" t="str">
        <f>IF(A28="","",I28&amp;J28&amp;K28&amp;L28&amp;M28&amp;N28&amp;O28&amp;P28&amp;Q28&amp;R28)</f>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203</v>
      </c>
      <c r="E29" s="5"/>
      <c r="F29" s="5"/>
      <c r="G29" s="6" t="s">
        <v>171</v>
      </c>
      <c r="H29" s="7">
        <v>44575</v>
      </c>
      <c r="I29" s="14" t="str">
        <f>IF(A28="section","{","")</f>
        <v/>
      </c>
      <c r="J29" s="13" t="str">
        <f>IF(A29=A28,"",""""&amp;A29&amp;""": {")</f>
        <v/>
      </c>
      <c r="K29" s="13" t="str">
        <f>IF(B29=B28,"",""""&amp;B29&amp;""": {")</f>
        <v/>
      </c>
      <c r="L29" s="25" t="str">
        <f>IF(AND(B29=B28,C29=C28),"",""""&amp;C29&amp;""": {")</f>
        <v/>
      </c>
      <c r="M29" s="13" t="str">
        <f>""""&amp;D29&amp;""": """&amp;SUBSTITUTE(G29,"""","'")&amp;""""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IF(AND(B30=B29,C30=C29),",","}")</f>
        <v>}</v>
      </c>
      <c r="O29" s="13" t="str">
        <f>IF(NOT(B29=B30),"}",IF(C29=C30,"",","))</f>
        <v>,</v>
      </c>
      <c r="P29" s="13" t="str">
        <f>IF(B29=B30,"",IF(A29=A30,",",""))</f>
        <v/>
      </c>
      <c r="Q29" s="13" t="str">
        <f>IF(A30=A29,"",IF(A30="","}","},"))</f>
        <v/>
      </c>
      <c r="R29" s="13" t="str">
        <f>IF(A30="","}","")</f>
        <v/>
      </c>
      <c r="S29" s="13" t="str">
        <f>IF(A29="","",I29&amp;J29&amp;K29&amp;L29&amp;M29&amp;N29&amp;O29&amp;P29&amp;Q29&amp;R29)</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41</v>
      </c>
      <c r="D30" s="9" t="s">
        <v>203</v>
      </c>
      <c r="E30" s="5"/>
      <c r="F30" s="5"/>
      <c r="G30" s="6" t="s">
        <v>171</v>
      </c>
      <c r="H30" s="19"/>
      <c r="I30" s="14" t="str">
        <f>IF(A29="section","{","")</f>
        <v/>
      </c>
      <c r="J30" s="13" t="str">
        <f>IF(A30=A29,"",""""&amp;A30&amp;""": {")</f>
        <v/>
      </c>
      <c r="K30" s="13" t="str">
        <f>IF(B30=B29,"",""""&amp;B30&amp;""": {")</f>
        <v/>
      </c>
      <c r="L30" s="25" t="str">
        <f>IF(AND(B30=B29,C30=C29),"",""""&amp;C30&amp;""": {")</f>
        <v>"ZMB": {</v>
      </c>
      <c r="M30" s="13" t="str">
        <f>""""&amp;D30&amp;""": """&amp;SUBSTITUTE(G30,"""","'")&amp;""""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IF(AND(B31=B30,C31=C30),",","}")</f>
        <v>}</v>
      </c>
      <c r="O30" s="13" t="str">
        <f>IF(NOT(B30=B31),"}",IF(C30=C31,"",","))</f>
        <v>,</v>
      </c>
      <c r="P30" s="13" t="str">
        <f>IF(B30=B31,"",IF(A30=A31,",",""))</f>
        <v/>
      </c>
      <c r="Q30" s="13" t="str">
        <f>IF(A31=A30,"",IF(A31="","}","},"))</f>
        <v/>
      </c>
      <c r="R30" s="13" t="str">
        <f>IF(A31="","}","")</f>
        <v/>
      </c>
      <c r="S30" s="13" t="str">
        <f>IF(A30="","",I30&amp;J30&amp;K30&amp;L30&amp;M30&amp;N30&amp;O30&amp;P30&amp;Q30&amp;R30)</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100.8" x14ac:dyDescent="0.55000000000000004">
      <c r="A31" s="9" t="s">
        <v>91</v>
      </c>
      <c r="B31" s="9" t="s">
        <v>11</v>
      </c>
      <c r="C31" s="9" t="s">
        <v>9</v>
      </c>
      <c r="D31" s="9" t="s">
        <v>204</v>
      </c>
      <c r="E31" s="21" t="s">
        <v>148</v>
      </c>
      <c r="F31" s="23">
        <v>44614</v>
      </c>
      <c r="G31" s="6" t="s">
        <v>137</v>
      </c>
      <c r="H31" s="7">
        <v>44604</v>
      </c>
      <c r="I31" s="14" t="str">
        <f>IF(A30="section","{","")</f>
        <v/>
      </c>
      <c r="J31" s="13" t="str">
        <f>IF(A31=A30,"",""""&amp;A31&amp;""": {")</f>
        <v/>
      </c>
      <c r="K31" s="13" t="str">
        <f>IF(B31=B30,"",""""&amp;B31&amp;""": {")</f>
        <v/>
      </c>
      <c r="L31" s="25" t="str">
        <f>IF(AND(B31=B30,C31=C30),"",""""&amp;C31&amp;""": {")</f>
        <v>"ZWE": {</v>
      </c>
      <c r="M31" s="13" t="str">
        <f>""""&amp;D31&amp;""": """&amp;SUBSTITUTE(G31,"""","'")&amp;""""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1" s="26" t="str">
        <f>IF(AND(B32=B31,C32=C31),",","}")</f>
        <v>}</v>
      </c>
      <c r="O31" s="13" t="str">
        <f>IF(NOT(B31=B32),"}",IF(C31=C32,"",","))</f>
        <v>}</v>
      </c>
      <c r="P31" s="13" t="str">
        <f>IF(B31=B32,"",IF(A31=A32,",",""))</f>
        <v>,</v>
      </c>
      <c r="Q31" s="13" t="str">
        <f>IF(A32=A31,"",IF(A32="","}","},"))</f>
        <v/>
      </c>
      <c r="R31" s="13" t="str">
        <f>IF(A32="","}","")</f>
        <v/>
      </c>
      <c r="S31" s="13" t="str">
        <f>IF(A31="","",I31&amp;J31&amp;K31&amp;L31&amp;M31&amp;N31&amp;O31&amp;P31&amp;Q31&amp;R31)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2" spans="1:19" ht="43.2" x14ac:dyDescent="0.55000000000000004">
      <c r="A32" s="9" t="s">
        <v>91</v>
      </c>
      <c r="B32" s="9" t="s">
        <v>16</v>
      </c>
      <c r="C32" s="9" t="s">
        <v>19</v>
      </c>
      <c r="D32" s="9" t="s">
        <v>206</v>
      </c>
      <c r="E32" s="5"/>
      <c r="F32" s="5"/>
      <c r="G32" s="6" t="s">
        <v>17</v>
      </c>
      <c r="H32" s="7">
        <v>44575</v>
      </c>
      <c r="I32" s="14" t="str">
        <f>IF(A31="section","{","")</f>
        <v/>
      </c>
      <c r="J32" s="13" t="str">
        <f>IF(A32=A31,"",""""&amp;A32&amp;""": {")</f>
        <v/>
      </c>
      <c r="K32" s="13" t="str">
        <f>IF(B32=B31,"",""""&amp;B32&amp;""": {")</f>
        <v>"potential_cases": {</v>
      </c>
      <c r="L32" s="25" t="str">
        <f>IF(AND(B32=B31,C32=C31),"",""""&amp;C32&amp;""": {")</f>
        <v>"ETH": {</v>
      </c>
      <c r="M32" s="13" t="str">
        <f>""""&amp;D32&amp;""": """&amp;SUBSTITUTE(G32,"""","'")&amp;""""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2" s="26" t="str">
        <f>IF(AND(B33=B32,C33=C32),",","}")</f>
        <v>}</v>
      </c>
      <c r="O32" s="13" t="str">
        <f>IF(NOT(B32=B33),"}",IF(C32=C33,"",","))</f>
        <v>,</v>
      </c>
      <c r="P32" s="13" t="str">
        <f>IF(B32=B33,"",IF(A32=A33,",",""))</f>
        <v/>
      </c>
      <c r="Q32" s="13" t="str">
        <f>IF(A33=A32,"",IF(A33="","}","},"))</f>
        <v/>
      </c>
      <c r="R32" s="13" t="str">
        <f>IF(A33="","}","")</f>
        <v/>
      </c>
      <c r="S32" s="13" t="str">
        <f>IF(A32="","",I32&amp;J32&amp;K32&amp;L32&amp;M32&amp;N32&amp;O32&amp;P32&amp;Q32&amp;R32)</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3" spans="1:19" ht="43.2" x14ac:dyDescent="0.55000000000000004">
      <c r="A33" s="9" t="s">
        <v>91</v>
      </c>
      <c r="B33" s="9" t="s">
        <v>16</v>
      </c>
      <c r="C33" s="9" t="s">
        <v>18</v>
      </c>
      <c r="D33" s="9" t="s">
        <v>208</v>
      </c>
      <c r="E33" s="5"/>
      <c r="F33" s="5"/>
      <c r="G33" s="6" t="s">
        <v>172</v>
      </c>
      <c r="H33" s="7">
        <v>44575</v>
      </c>
      <c r="I33" s="14" t="str">
        <f>IF(A32="section","{","")</f>
        <v/>
      </c>
      <c r="J33" s="13" t="str">
        <f>IF(A33=A32,"",""""&amp;A33&amp;""": {")</f>
        <v/>
      </c>
      <c r="K33" s="13" t="str">
        <f>IF(B33=B32,"",""""&amp;B33&amp;""": {")</f>
        <v/>
      </c>
      <c r="L33" s="25" t="str">
        <f>IF(AND(B33=B32,C33=C32),"",""""&amp;C33&amp;""": {")</f>
        <v>"PHL": {</v>
      </c>
      <c r="M33" s="13" t="str">
        <f>""""&amp;D33&amp;""": """&amp;SUBSTITUTE(G33,"""","'")&amp;""""</f>
        <v>"dengue": "Number of potential dengue cases, based on dengue risk and demographic data. &lt;br /&gt;&lt;br /&gt;Source demographic data: &lt;a href='https://data.humdata.org/dataset/philippines-pre-disaster-indicators'&gt;https://data.humdata.org/dataset/philippines-pre-disaster-indicators/&lt;/a&gt;"</v>
      </c>
      <c r="N33" s="26" t="str">
        <f>IF(AND(B34=B33,C34=C33),",","}")</f>
        <v>}</v>
      </c>
      <c r="O33" s="13" t="str">
        <f>IF(NOT(B33=B34),"}",IF(C33=C34,"",","))</f>
        <v>}</v>
      </c>
      <c r="P33" s="13" t="str">
        <f>IF(B33=B34,"",IF(A33=A34,",",""))</f>
        <v>,</v>
      </c>
      <c r="Q33" s="13" t="str">
        <f>IF(A34=A33,"",IF(A34="","}","},"))</f>
        <v/>
      </c>
      <c r="R33" s="13" t="str">
        <f>IF(A34="","}","")</f>
        <v/>
      </c>
      <c r="S33" s="13" t="str">
        <f>IF(A33="","",I33&amp;J33&amp;K33&amp;L33&amp;M33&amp;N33&amp;O33&amp;P33&amp;Q33&amp;R33)</f>
        <v>"PHL": {"dengue": "Number of potential dengue cases, based on dengue risk and demographic data. &lt;br /&gt;&lt;br /&gt;Source demographic data: &lt;a href='https://data.humdata.org/dataset/philippines-pre-disaster-indicators'&gt;https://data.humdata.org/dataset/philippines-pre-disaster-indicators/&lt;/a&gt;"}},</v>
      </c>
    </row>
    <row r="34" spans="1:19" ht="43.2" x14ac:dyDescent="0.55000000000000004">
      <c r="A34" s="9" t="s">
        <v>91</v>
      </c>
      <c r="B34" s="9" t="s">
        <v>23</v>
      </c>
      <c r="C34" s="9" t="s">
        <v>19</v>
      </c>
      <c r="D34" s="9" t="s">
        <v>206</v>
      </c>
      <c r="E34" s="5"/>
      <c r="F34" s="5"/>
      <c r="G34" s="6" t="s">
        <v>173</v>
      </c>
      <c r="H34" s="7">
        <v>44575</v>
      </c>
      <c r="I34" s="14" t="str">
        <f>IF(A33="section","{","")</f>
        <v/>
      </c>
      <c r="J34" s="13" t="str">
        <f>IF(A34=A33,"",""""&amp;A34&amp;""": {")</f>
        <v/>
      </c>
      <c r="K34" s="13" t="str">
        <f>IF(B34=B33,"",""""&amp;B34&amp;""": {")</f>
        <v>"potential_cases_65": {</v>
      </c>
      <c r="L34" s="25" t="str">
        <f>IF(AND(B34=B33,C34=C33),"",""""&amp;C34&amp;""": {")</f>
        <v>"ETH": {</v>
      </c>
      <c r="M34" s="13" t="str">
        <f>""""&amp;D34&amp;""": """&amp;SUBSTITUTE(G34,"""","'")&amp;""""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4" s="26" t="str">
        <f>IF(AND(B35=B34,C35=C34),",","}")</f>
        <v>}</v>
      </c>
      <c r="O34" s="13" t="str">
        <f>IF(NOT(B34=B35),"}",IF(C34=C35,"",","))</f>
        <v>,</v>
      </c>
      <c r="P34" s="13" t="str">
        <f>IF(B34=B35,"",IF(A34=A35,",",""))</f>
        <v/>
      </c>
      <c r="Q34" s="13" t="str">
        <f>IF(A35=A34,"",IF(A35="","}","},"))</f>
        <v/>
      </c>
      <c r="R34" s="13" t="str">
        <f>IF(A35="","}","")</f>
        <v/>
      </c>
      <c r="S34" s="13" t="str">
        <f>IF(A34="","",I34&amp;J34&amp;K34&amp;L34&amp;M34&amp;N34&amp;O34&amp;P34&amp;Q34&amp;R34)</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5" spans="1:19" ht="43.2" x14ac:dyDescent="0.55000000000000004">
      <c r="A35" s="9" t="s">
        <v>91</v>
      </c>
      <c r="B35" s="9" t="s">
        <v>23</v>
      </c>
      <c r="C35" s="9" t="s">
        <v>18</v>
      </c>
      <c r="D35" s="9" t="s">
        <v>208</v>
      </c>
      <c r="E35" s="5"/>
      <c r="F35" s="5"/>
      <c r="G35" s="6" t="s">
        <v>174</v>
      </c>
      <c r="H35" s="7">
        <v>44575</v>
      </c>
      <c r="I35" s="14" t="str">
        <f>IF(A34="section","{","")</f>
        <v/>
      </c>
      <c r="J35" s="13" t="str">
        <f>IF(A35=A34,"",""""&amp;A35&amp;""": {")</f>
        <v/>
      </c>
      <c r="K35" s="13" t="str">
        <f>IF(B35=B34,"",""""&amp;B35&amp;""": {")</f>
        <v/>
      </c>
      <c r="L35" s="25" t="str">
        <f>IF(AND(B35=B34,C35=C34),"",""""&amp;C35&amp;""": {")</f>
        <v>"PHL": {</v>
      </c>
      <c r="M35" s="13" t="str">
        <f>""""&amp;D35&amp;""": """&amp;SUBSTITUTE(G35,"""","'")&amp;""""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5" s="26" t="str">
        <f>IF(AND(B36=B35,C36=C35),",","}")</f>
        <v>}</v>
      </c>
      <c r="O35" s="13" t="str">
        <f>IF(NOT(B35=B36),"}",IF(C35=C36,"",","))</f>
        <v>}</v>
      </c>
      <c r="P35" s="13" t="str">
        <f>IF(B35=B36,"",IF(A35=A36,",",""))</f>
        <v>,</v>
      </c>
      <c r="Q35" s="13" t="str">
        <f>IF(A36=A35,"",IF(A36="","}","},"))</f>
        <v/>
      </c>
      <c r="R35" s="13" t="str">
        <f>IF(A36="","}","")</f>
        <v/>
      </c>
      <c r="S35" s="13" t="str">
        <f>IF(A35="","",I35&amp;J35&amp;K35&amp;L35&amp;M35&amp;N35&amp;O35&amp;P35&amp;Q35&amp;R35)</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6" spans="1:19" ht="57.6" x14ac:dyDescent="0.55000000000000004">
      <c r="A36" s="9" t="s">
        <v>91</v>
      </c>
      <c r="B36" s="9" t="s">
        <v>20</v>
      </c>
      <c r="C36" s="9" t="s">
        <v>19</v>
      </c>
      <c r="D36" s="9" t="s">
        <v>206</v>
      </c>
      <c r="E36" s="5"/>
      <c r="F36" s="5"/>
      <c r="G36" s="6" t="s">
        <v>21</v>
      </c>
      <c r="H36" s="7">
        <v>44575</v>
      </c>
      <c r="I36" s="14" t="str">
        <f>IF(A35="section","{","")</f>
        <v/>
      </c>
      <c r="J36" s="13" t="str">
        <f>IF(A36=A35,"",""""&amp;A36&amp;""": {")</f>
        <v/>
      </c>
      <c r="K36" s="13" t="str">
        <f>IF(B36=B35,"",""""&amp;B36&amp;""": {")</f>
        <v>"potential_cases_U5": {</v>
      </c>
      <c r="L36" s="25" t="str">
        <f>IF(AND(B36=B35,C36=C35),"",""""&amp;C36&amp;""": {")</f>
        <v>"ETH": {</v>
      </c>
      <c r="M36" s="13" t="str">
        <f>""""&amp;D36&amp;""": """&amp;SUBSTITUTE(G36,"""","'")&amp;""""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7" spans="1:19" ht="43.2" x14ac:dyDescent="0.55000000000000004">
      <c r="A37" s="9" t="s">
        <v>91</v>
      </c>
      <c r="B37" s="9" t="s">
        <v>22</v>
      </c>
      <c r="C37" s="9" t="s">
        <v>18</v>
      </c>
      <c r="D37" s="9" t="s">
        <v>208</v>
      </c>
      <c r="E37" s="5"/>
      <c r="F37" s="5"/>
      <c r="G37" s="6" t="s">
        <v>175</v>
      </c>
      <c r="H37" s="7">
        <v>44575</v>
      </c>
      <c r="I37" s="14" t="str">
        <f>IF(A36="section","{","")</f>
        <v/>
      </c>
      <c r="J37" s="13" t="str">
        <f>IF(A37=A36,"",""""&amp;A37&amp;""": {")</f>
        <v/>
      </c>
      <c r="K37" s="13" t="str">
        <f>IF(B37=B36,"",""""&amp;B37&amp;""": {")</f>
        <v>"potential_cases_U9": {</v>
      </c>
      <c r="L37" s="25" t="str">
        <f>IF(AND(B37=B36,C37=C36),"",""""&amp;C37&amp;""": {")</f>
        <v>"PHL": {</v>
      </c>
      <c r="M37" s="13" t="str">
        <f>""""&amp;D37&amp;""": """&amp;SUBSTITUTE(G37,"""","'")&amp;""""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7" s="26" t="str">
        <f>IF(AND(B38=B37,C38=C37),",","}")</f>
        <v>}</v>
      </c>
      <c r="O37" s="13" t="str">
        <f>IF(NOT(B37=B38),"}",IF(C37=C38,"",","))</f>
        <v>}</v>
      </c>
      <c r="P37" s="13" t="str">
        <f>IF(B37=B38,"",IF(A37=A38,",",""))</f>
        <v>,</v>
      </c>
      <c r="Q37" s="13" t="str">
        <f>IF(A38=A37,"",IF(A38="","}","},"))</f>
        <v/>
      </c>
      <c r="R37" s="13" t="str">
        <f>IF(A38="","}","")</f>
        <v/>
      </c>
      <c r="S37" s="13" t="str">
        <f>IF(A37="","",I37&amp;J37&amp;K37&amp;L37&amp;M37&amp;N37&amp;O37&amp;P37&amp;Q37&amp;R37)</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8" spans="1:19" ht="230.4" x14ac:dyDescent="0.55000000000000004">
      <c r="A38" s="9" t="s">
        <v>91</v>
      </c>
      <c r="B38" s="9" t="s">
        <v>24</v>
      </c>
      <c r="C38" s="9" t="s">
        <v>9</v>
      </c>
      <c r="D38" s="9" t="s">
        <v>204</v>
      </c>
      <c r="E38" s="21" t="s">
        <v>151</v>
      </c>
      <c r="F38" s="23">
        <v>44614</v>
      </c>
      <c r="G38" s="6" t="s">
        <v>176</v>
      </c>
      <c r="H38" s="7">
        <v>44575</v>
      </c>
      <c r="I38" s="14" t="str">
        <f>IF(A37="section","{","")</f>
        <v/>
      </c>
      <c r="J38" s="13" t="str">
        <f>IF(A38=A37,"",""""&amp;A38&amp;""": {")</f>
        <v/>
      </c>
      <c r="K38" s="13" t="str">
        <f>IF(B38=B37,"",""""&amp;B38&amp;""": {")</f>
        <v>"small_ruminants_exposed": {</v>
      </c>
      <c r="L38" s="25" t="str">
        <f>IF(AND(B38=B37,C38=C37),"",""""&amp;C38&amp;""": {")</f>
        <v>"ZWE": {</v>
      </c>
      <c r="M38" s="13" t="str">
        <f>""""&amp;D38&amp;""": """&amp;SUBSTITUTE(G38,"""","'")&amp;""""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8" s="26" t="str">
        <f>IF(AND(B39=B38,C39=C38),",","}")</f>
        <v>}</v>
      </c>
      <c r="O38" s="13" t="str">
        <f>IF(NOT(B38=B39),"}",IF(C38=C39,"",","))</f>
        <v>}</v>
      </c>
      <c r="P38" s="13" t="str">
        <f>IF(B38=B39,"",IF(A38=A39,",",""))</f>
        <v/>
      </c>
      <c r="Q38" s="13" t="str">
        <f>IF(A39=A38,"",IF(A39="","}","},"))</f>
        <v>},</v>
      </c>
      <c r="R38" s="13" t="str">
        <f>IF(A39="","}","")</f>
        <v/>
      </c>
      <c r="S38" s="13" t="str">
        <f>IF(A38="","",I38&amp;J38&amp;K38&amp;L38&amp;M38&amp;N38&amp;O38&amp;P38&amp;Q38&amp;R38)</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9" spans="1:19" x14ac:dyDescent="0.55000000000000004">
      <c r="A39" s="9" t="s">
        <v>118</v>
      </c>
      <c r="B39" s="9" t="s">
        <v>89</v>
      </c>
      <c r="C39" s="9" t="s">
        <v>8</v>
      </c>
      <c r="D39" s="9" t="s">
        <v>205</v>
      </c>
      <c r="E39" s="21"/>
      <c r="F39" s="5"/>
      <c r="G39" s="6" t="s">
        <v>85</v>
      </c>
      <c r="H39" s="19"/>
      <c r="I39" s="14" t="str">
        <f>IF(A38="section","{","")</f>
        <v/>
      </c>
      <c r="J39" s="13" t="str">
        <f>IF(A39=A38,"",""""&amp;A39&amp;""": {")</f>
        <v>"layers-section": {</v>
      </c>
      <c r="K39" s="13" t="str">
        <f>IF(B39=B38,"",""""&amp;B39&amp;""": {")</f>
        <v>"alert_threshold": {</v>
      </c>
      <c r="L39" s="25" t="str">
        <f>IF(AND(B39=B38,C39=C38),"",""""&amp;C39&amp;""": {")</f>
        <v>"EGY": {</v>
      </c>
      <c r="M39" s="13" t="str">
        <f>""""&amp;D39&amp;""": """&amp;SUBSTITUTE(G39,"""","'")&amp;""""</f>
        <v>"heavy-rain": "TBD"</v>
      </c>
      <c r="N39" s="26" t="str">
        <f>IF(AND(B40=B39,C40=C39),",","}")</f>
        <v>}</v>
      </c>
      <c r="O39" s="13" t="str">
        <f>IF(NOT(B39=B40),"}",IF(C39=C40,"",","))</f>
        <v>,</v>
      </c>
      <c r="P39" s="13" t="str">
        <f>IF(B39=B40,"",IF(A39=A40,",",""))</f>
        <v/>
      </c>
      <c r="Q39" s="13" t="str">
        <f>IF(A40=A39,"",IF(A40="","}","},"))</f>
        <v/>
      </c>
      <c r="R39" s="13" t="str">
        <f>IF(A40="","}","")</f>
        <v/>
      </c>
      <c r="S39" s="13" t="str">
        <f>IF(A39="","",I39&amp;J39&amp;K39&amp;L39&amp;M39&amp;N39&amp;O39&amp;P39&amp;Q39&amp;R39)</f>
        <v>"layers-section": {"alert_threshold": {"EGY": {"heavy-rain": "TBD"},</v>
      </c>
    </row>
    <row r="40" spans="1:19" x14ac:dyDescent="0.55000000000000004">
      <c r="A40" s="9" t="s">
        <v>118</v>
      </c>
      <c r="B40" s="9" t="s">
        <v>89</v>
      </c>
      <c r="C40" s="9" t="s">
        <v>19</v>
      </c>
      <c r="D40" s="9" t="s">
        <v>204</v>
      </c>
      <c r="E40" s="5"/>
      <c r="F40" s="5"/>
      <c r="G40" s="6"/>
      <c r="H40" s="7">
        <v>44737</v>
      </c>
      <c r="I40" s="14" t="str">
        <f>IF(A39="section","{","")</f>
        <v/>
      </c>
      <c r="J40" s="13" t="str">
        <f>IF(A40=A39,"",""""&amp;A40&amp;""": {")</f>
        <v/>
      </c>
      <c r="K40" s="13" t="str">
        <f>IF(B40=B39,"",""""&amp;B40&amp;""": {")</f>
        <v/>
      </c>
      <c r="L40" s="25" t="str">
        <f>IF(AND(B40=B39,C40=C39),"",""""&amp;C40&amp;""": {")</f>
        <v>"ETH": {</v>
      </c>
      <c r="M40" s="13" t="str">
        <f>""""&amp;D40&amp;""": """&amp;SUBSTITUTE(G40,"""","'")&amp;""""</f>
        <v>"drought": ""</v>
      </c>
      <c r="N40" s="26" t="str">
        <f>IF(AND(B41=B40,C41=C40),",","}")</f>
        <v>,</v>
      </c>
      <c r="O40" s="13" t="str">
        <f>IF(NOT(B40=B41),"}",IF(C40=C41,"",","))</f>
        <v/>
      </c>
      <c r="P40" s="13" t="str">
        <f>IF(B40=B41,"",IF(A40=A41,",",""))</f>
        <v/>
      </c>
      <c r="Q40" s="13" t="str">
        <f>IF(A41=A40,"",IF(A41="","}","},"))</f>
        <v/>
      </c>
      <c r="R40" s="13" t="str">
        <f>IF(A41="","}","")</f>
        <v/>
      </c>
      <c r="S40" s="13" t="str">
        <f>IF(A40="","",I40&amp;J40&amp;K40&amp;L40&amp;M40&amp;N40&amp;O40&amp;P40&amp;Q40&amp;R40)</f>
        <v>"ETH": {"drought": "",</v>
      </c>
    </row>
    <row r="41" spans="1:19" x14ac:dyDescent="0.55000000000000004">
      <c r="A41" s="9" t="s">
        <v>118</v>
      </c>
      <c r="B41" s="9" t="s">
        <v>89</v>
      </c>
      <c r="C41" s="9" t="s">
        <v>19</v>
      </c>
      <c r="D41" s="9" t="s">
        <v>203</v>
      </c>
      <c r="E41" s="5"/>
      <c r="F41" s="5"/>
      <c r="G41" s="6"/>
      <c r="H41" s="19"/>
      <c r="I41" s="14" t="str">
        <f>IF(A40="section","{","")</f>
        <v/>
      </c>
      <c r="J41" s="13" t="str">
        <f>IF(A41=A40,"",""""&amp;A41&amp;""": {")</f>
        <v/>
      </c>
      <c r="K41" s="13" t="str">
        <f>IF(B41=B40,"",""""&amp;B41&amp;""": {")</f>
        <v/>
      </c>
      <c r="L41" s="25" t="str">
        <f>IF(AND(B41=B40,C41=C40),"",""""&amp;C41&amp;""": {")</f>
        <v/>
      </c>
      <c r="M41" s="13" t="str">
        <f>""""&amp;D41&amp;""": """&amp;SUBSTITUTE(G41,"""","'")&amp;""""</f>
        <v>"floods": ""</v>
      </c>
      <c r="N41" s="26" t="str">
        <f>IF(AND(B42=B41,C42=C41),",","}")</f>
        <v>,</v>
      </c>
      <c r="O41" s="13" t="str">
        <f>IF(NOT(B41=B42),"}",IF(C41=C42,"",","))</f>
        <v/>
      </c>
      <c r="P41" s="13" t="str">
        <f>IF(B41=B42,"",IF(A41=A42,",",""))</f>
        <v/>
      </c>
      <c r="Q41" s="13" t="str">
        <f>IF(A42=A41,"",IF(A42="","}","},"))</f>
        <v/>
      </c>
      <c r="R41" s="13" t="str">
        <f>IF(A42="","}","")</f>
        <v/>
      </c>
      <c r="S41" s="13" t="str">
        <f>IF(A41="","",I41&amp;J41&amp;K41&amp;L41&amp;M41&amp;N41&amp;O41&amp;P41&amp;Q41&amp;R41)</f>
        <v>"floods": "",</v>
      </c>
    </row>
    <row r="42" spans="1:19" ht="43.2" x14ac:dyDescent="0.55000000000000004">
      <c r="A42" s="9" t="s">
        <v>118</v>
      </c>
      <c r="B42" s="9" t="s">
        <v>89</v>
      </c>
      <c r="C42" s="9" t="s">
        <v>19</v>
      </c>
      <c r="D42" s="9" t="s">
        <v>206</v>
      </c>
      <c r="E42" s="21"/>
      <c r="F42" s="5"/>
      <c r="G42" s="6" t="s">
        <v>90</v>
      </c>
      <c r="H42" s="7">
        <v>44575</v>
      </c>
      <c r="I42" s="14" t="str">
        <f>IF(A41="section","{","")</f>
        <v/>
      </c>
      <c r="J42" s="13" t="str">
        <f>IF(A42=A41,"",""""&amp;A42&amp;""": {")</f>
        <v/>
      </c>
      <c r="K42" s="13" t="str">
        <f>IF(B42=B41,"",""""&amp;B42&amp;""": {")</f>
        <v/>
      </c>
      <c r="L42" s="25" t="str">
        <f>IF(AND(B42=B41,C42=C41),"",""""&amp;C42&amp;""": {")</f>
        <v/>
      </c>
      <c r="M42" s="13" t="str">
        <f>""""&amp;D42&amp;""": """&amp;SUBSTITUTE(G42,"""","'")&amp;""""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2" s="26" t="str">
        <f>IF(AND(B43=B42,C43=C42),",","}")</f>
        <v>}</v>
      </c>
      <c r="O42" s="13" t="str">
        <f>IF(NOT(B42=B43),"}",IF(C42=C43,"",","))</f>
        <v>,</v>
      </c>
      <c r="P42" s="13" t="str">
        <f>IF(B42=B43,"",IF(A42=A43,",",""))</f>
        <v/>
      </c>
      <c r="Q42" s="13" t="str">
        <f>IF(A43=A42,"",IF(A43="","}","},"))</f>
        <v/>
      </c>
      <c r="R42" s="13" t="str">
        <f>IF(A43="","}","")</f>
        <v/>
      </c>
      <c r="S42" s="13" t="str">
        <f>IF(A42="","",I42&amp;J42&amp;K42&amp;L42&amp;M42&amp;N42&amp;O42&amp;P42&amp;Q42&amp;R42)</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3" spans="1:19" ht="201.6" x14ac:dyDescent="0.55000000000000004">
      <c r="A43" s="9" t="s">
        <v>118</v>
      </c>
      <c r="B43" s="9" t="s">
        <v>89</v>
      </c>
      <c r="C43" s="9" t="s">
        <v>40</v>
      </c>
      <c r="D43" s="9" t="s">
        <v>204</v>
      </c>
      <c r="E43" s="21" t="s">
        <v>232</v>
      </c>
      <c r="F43" s="23">
        <v>44659</v>
      </c>
      <c r="G43" s="6" t="s">
        <v>231</v>
      </c>
      <c r="H43" s="7">
        <v>44659</v>
      </c>
      <c r="I43" s="14" t="str">
        <f>IF(A42="section","{","")</f>
        <v/>
      </c>
      <c r="J43" s="13" t="str">
        <f>IF(A43=A42,"",""""&amp;A43&amp;""": {")</f>
        <v/>
      </c>
      <c r="K43" s="13" t="str">
        <f>IF(B43=B42,"",""""&amp;B43&amp;""": {")</f>
        <v/>
      </c>
      <c r="L43" s="25" t="str">
        <f>IF(AND(B43=B42,C43=C42),"",""""&amp;C43&amp;""": {")</f>
        <v>"KEN": {</v>
      </c>
      <c r="M43" s="13" t="str">
        <f>""""&amp;D43&amp;""": """&amp;SUBSTITUTE(G43,"""","'")&amp;""""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3" s="26" t="str">
        <f>IF(AND(B44=B43,C44=C43),",","}")</f>
        <v>,</v>
      </c>
      <c r="O43" s="13" t="str">
        <f>IF(NOT(B43=B44),"}",IF(C43=C44,"",","))</f>
        <v/>
      </c>
      <c r="P43" s="13" t="str">
        <f>IF(B43=B44,"",IF(A43=A44,",",""))</f>
        <v/>
      </c>
      <c r="Q43" s="13" t="str">
        <f>IF(A44=A43,"",IF(A44="","}","},"))</f>
        <v/>
      </c>
      <c r="R43" s="13" t="str">
        <f>IF(A44="","}","")</f>
        <v/>
      </c>
      <c r="S43" s="13" t="str">
        <f>IF(A43="","",I43&amp;J43&amp;K43&amp;L43&amp;M43&amp;N43&amp;O43&amp;P43&amp;Q43&amp;R43)</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4" spans="1:19" ht="158.4" x14ac:dyDescent="0.55000000000000004">
      <c r="A44" s="9" t="s">
        <v>118</v>
      </c>
      <c r="B44" s="9" t="s">
        <v>89</v>
      </c>
      <c r="C44" s="9" t="s">
        <v>40</v>
      </c>
      <c r="D44" s="9" t="s">
        <v>203</v>
      </c>
      <c r="E44" s="21" t="s">
        <v>211</v>
      </c>
      <c r="F44" s="23" t="s">
        <v>212</v>
      </c>
      <c r="G44" s="6" t="s">
        <v>213</v>
      </c>
      <c r="H44" s="7">
        <v>44635</v>
      </c>
      <c r="I44" s="14" t="str">
        <f>IF(A43="section","{","")</f>
        <v/>
      </c>
      <c r="J44" s="13" t="str">
        <f>IF(A44=A43,"",""""&amp;A44&amp;""": {")</f>
        <v/>
      </c>
      <c r="K44" s="13" t="str">
        <f>IF(B44=B43,"",""""&amp;B44&amp;""": {")</f>
        <v/>
      </c>
      <c r="L44" s="25" t="str">
        <f>IF(AND(B44=B43,C44=C43),"",""""&amp;C44&amp;""": {")</f>
        <v/>
      </c>
      <c r="M44" s="13" t="str">
        <f>""""&amp;D44&amp;""": """&amp;SUBSTITUTE(G44,"""","'")&amp;""""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4" s="26" t="str">
        <f>IF(AND(B45=B44,C45=C44),",","}")</f>
        <v>}</v>
      </c>
      <c r="O44" s="13" t="str">
        <f>IF(NOT(B44=B45),"}",IF(C44=C45,"",","))</f>
        <v>,</v>
      </c>
      <c r="P44" s="13" t="str">
        <f>IF(B44=B45,"",IF(A44=A45,",",""))</f>
        <v/>
      </c>
      <c r="Q44" s="13" t="str">
        <f>IF(A45=A44,"",IF(A45="","}","},"))</f>
        <v/>
      </c>
      <c r="R44" s="13" t="str">
        <f>IF(A45="","}","")</f>
        <v/>
      </c>
      <c r="S44" s="13" t="str">
        <f>IF(A44="","",I44&amp;J44&amp;K44&amp;L44&amp;M44&amp;N44&amp;O44&amp;P44&amp;Q44&amp;R44)</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5" spans="1:19" x14ac:dyDescent="0.55000000000000004">
      <c r="A45" s="9" t="s">
        <v>118</v>
      </c>
      <c r="B45" s="9" t="s">
        <v>89</v>
      </c>
      <c r="C45" s="9" t="s">
        <v>291</v>
      </c>
      <c r="D45" s="9" t="s">
        <v>203</v>
      </c>
      <c r="E45" s="5"/>
      <c r="F45" s="5"/>
      <c r="G45" s="6"/>
      <c r="H45" s="19"/>
      <c r="I45" s="14" t="str">
        <f>IF(A44="section","{","")</f>
        <v/>
      </c>
      <c r="J45" s="13" t="str">
        <f>IF(A45=A44,"",""""&amp;A45&amp;""": {")</f>
        <v/>
      </c>
      <c r="K45" s="13" t="str">
        <f>IF(B45=B44,"",""""&amp;B45&amp;""": {")</f>
        <v/>
      </c>
      <c r="L45" s="25" t="str">
        <f>IF(AND(B45=B44,C45=C44),"",""""&amp;C45&amp;""": {")</f>
        <v>"MWI": {</v>
      </c>
      <c r="M45" s="13" t="str">
        <f>""""&amp;D45&amp;""": """&amp;SUBSTITUTE(G45,"""","'")&amp;""""</f>
        <v>"floods": ""</v>
      </c>
      <c r="N45" s="26" t="str">
        <f>IF(AND(B46=B45,C46=C45),",","}")</f>
        <v>}</v>
      </c>
      <c r="O45" s="13" t="str">
        <f>IF(NOT(B45=B46),"}",IF(C45=C46,"",","))</f>
        <v>,</v>
      </c>
      <c r="P45" s="13" t="str">
        <f>IF(B45=B46,"",IF(A45=A46,",",""))</f>
        <v/>
      </c>
      <c r="Q45" s="13" t="str">
        <f>IF(A46=A45,"",IF(A46="","}","},"))</f>
        <v/>
      </c>
      <c r="R45" s="13" t="str">
        <f>IF(A46="","}","")</f>
        <v/>
      </c>
      <c r="S45" s="13" t="str">
        <f>IF(A45="","",I45&amp;J45&amp;K45&amp;L45&amp;M45&amp;N45&amp;O45&amp;P45&amp;Q45&amp;R45)</f>
        <v>"MWI": {"floods": ""},</v>
      </c>
    </row>
    <row r="46" spans="1:19" ht="129.6" x14ac:dyDescent="0.55000000000000004">
      <c r="A46" s="9" t="s">
        <v>118</v>
      </c>
      <c r="B46" s="9" t="s">
        <v>89</v>
      </c>
      <c r="C46" s="9" t="s">
        <v>18</v>
      </c>
      <c r="D46" s="9" t="s">
        <v>208</v>
      </c>
      <c r="E46" s="21"/>
      <c r="F46" s="5"/>
      <c r="G46" s="6" t="s">
        <v>177</v>
      </c>
      <c r="H46" s="7">
        <v>44575</v>
      </c>
      <c r="I46" s="14" t="str">
        <f>IF(A45="section","{","")</f>
        <v/>
      </c>
      <c r="J46" s="13" t="str">
        <f>IF(A46=A45,"",""""&amp;A46&amp;""": {")</f>
        <v/>
      </c>
      <c r="K46" s="13" t="str">
        <f>IF(B46=B45,"",""""&amp;B46&amp;""": {")</f>
        <v/>
      </c>
      <c r="L46" s="25" t="str">
        <f>IF(AND(B46=B45,C46=C45),"",""""&amp;C46&amp;""": {")</f>
        <v>"PHL": {</v>
      </c>
      <c r="M46" s="13" t="str">
        <f>""""&amp;D46&amp;""": """&amp;SUBSTITUTE(G46,"""","'")&amp;""""</f>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6" s="26" t="str">
        <f>IF(AND(B47=B46,C47=C46),",","}")</f>
        <v>,</v>
      </c>
      <c r="O46" s="13" t="str">
        <f>IF(NOT(B46=B47),"}",IF(C46=C47,"",","))</f>
        <v/>
      </c>
      <c r="P46" s="13" t="str">
        <f>IF(B46=B47,"",IF(A46=A47,",",""))</f>
        <v/>
      </c>
      <c r="Q46" s="13" t="str">
        <f>IF(A47=A46,"",IF(A47="","}","},"))</f>
        <v/>
      </c>
      <c r="R46" s="13" t="str">
        <f>IF(A47="","}","")</f>
        <v/>
      </c>
      <c r="S46" s="13" t="str">
        <f>IF(A46="","",I46&amp;J46&amp;K46&amp;L46&amp;M46&amp;N46&amp;O46&amp;P46&amp;Q46&amp;R46)</f>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7" spans="1:19" ht="86.4" x14ac:dyDescent="0.55000000000000004">
      <c r="A47" s="9" t="s">
        <v>118</v>
      </c>
      <c r="B47" s="9" t="s">
        <v>89</v>
      </c>
      <c r="C47" s="9" t="s">
        <v>18</v>
      </c>
      <c r="D47" s="9" t="s">
        <v>203</v>
      </c>
      <c r="E47" s="5"/>
      <c r="F47" s="5"/>
      <c r="G47" s="6" t="s">
        <v>279</v>
      </c>
      <c r="H47" s="7">
        <v>44663</v>
      </c>
      <c r="I47" s="14" t="str">
        <f>IF(A46="section","{","")</f>
        <v/>
      </c>
      <c r="J47" s="13" t="str">
        <f>IF(A47=A46,"",""""&amp;A47&amp;""": {")</f>
        <v/>
      </c>
      <c r="K47" s="13" t="str">
        <f>IF(B47=B46,"",""""&amp;B47&amp;""": {")</f>
        <v/>
      </c>
      <c r="L47" s="25" t="str">
        <f>IF(AND(B47=B46,C47=C46),"",""""&amp;C47&amp;""": {")</f>
        <v/>
      </c>
      <c r="M47" s="13" t="str">
        <f>""""&amp;D47&amp;""": """&amp;SUBSTITUTE(G47,"""","'")&amp;""""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7" s="26" t="str">
        <f>IF(AND(B48=B47,C48=C47),",","}")</f>
        <v>,</v>
      </c>
      <c r="O47" s="13" t="str">
        <f>IF(NOT(B47=B48),"}",IF(C47=C48,"",","))</f>
        <v/>
      </c>
      <c r="P47" s="13" t="str">
        <f>IF(B47=B48,"",IF(A47=A48,",",""))</f>
        <v/>
      </c>
      <c r="Q47" s="13" t="str">
        <f>IF(A48=A47,"",IF(A48="","}","},"))</f>
        <v/>
      </c>
      <c r="R47" s="13" t="str">
        <f>IF(A48="","}","")</f>
        <v/>
      </c>
      <c r="S47" s="13" t="str">
        <f>IF(A47="","",I47&amp;J47&amp;K47&amp;L47&amp;M47&amp;N47&amp;O47&amp;P47&amp;Q47&amp;R47)</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48" spans="1:19" ht="57.6" x14ac:dyDescent="0.55000000000000004">
      <c r="A48" s="9" t="s">
        <v>118</v>
      </c>
      <c r="B48" s="9" t="s">
        <v>89</v>
      </c>
      <c r="C48" s="9" t="s">
        <v>18</v>
      </c>
      <c r="D48" s="9" t="s">
        <v>207</v>
      </c>
      <c r="E48" s="21" t="s">
        <v>267</v>
      </c>
      <c r="F48" s="5"/>
      <c r="G48" s="6" t="s">
        <v>283</v>
      </c>
      <c r="H48" s="19"/>
      <c r="I48" s="14" t="str">
        <f>IF(A47="section","{","")</f>
        <v/>
      </c>
      <c r="J48" s="13" t="str">
        <f>IF(A48=A47,"",""""&amp;A48&amp;""": {")</f>
        <v/>
      </c>
      <c r="K48" s="13" t="str">
        <f>IF(B48=B47,"",""""&amp;B48&amp;""": {")</f>
        <v/>
      </c>
      <c r="L48" s="25" t="str">
        <f>IF(AND(B48=B47,C48=C47),"",""""&amp;C48&amp;""": {")</f>
        <v/>
      </c>
      <c r="M48" s="13" t="str">
        <f>""""&amp;D48&amp;""": """&amp;SUBSTITUTE(G48,"""","'")&amp;""""</f>
        <v>"typhoon": "&lt;p&gt;The predicted impact (72 hours before landfall) is more than 10% of houses being totally damaged at municipal level, in at least 3 municipalities. The source for predicted impact is 510 typhoon impact prediction model&lt;/p&gt;"</v>
      </c>
      <c r="N48" s="26" t="str">
        <f>IF(AND(B49=B48,C49=C48),",","}")</f>
        <v>}</v>
      </c>
      <c r="O48" s="13" t="str">
        <f>IF(NOT(B48=B49),"}",IF(C48=C49,"",","))</f>
        <v>,</v>
      </c>
      <c r="P48" s="13" t="str">
        <f>IF(B48=B49,"",IF(A48=A49,",",""))</f>
        <v/>
      </c>
      <c r="Q48" s="13" t="str">
        <f>IF(A49=A48,"",IF(A49="","}","},"))</f>
        <v/>
      </c>
      <c r="R48" s="13" t="str">
        <f>IF(A49="","}","")</f>
        <v/>
      </c>
      <c r="S48" s="13" t="str">
        <f>IF(A48="","",I48&amp;J48&amp;K48&amp;L48&amp;M48&amp;N48&amp;O48&amp;P48&amp;Q48&amp;R48)</f>
        <v>"typhoon": "&lt;p&gt;The predicted impact (72 hours before landfall) is more than 10% of houses being totally damaged at municipal level, in at least 3 municipalities. The source for predicted impact is 510 typhoon impact prediction model&lt;/p&gt;"},</v>
      </c>
    </row>
    <row r="49" spans="1:19" x14ac:dyDescent="0.55000000000000004">
      <c r="A49" s="9" t="s">
        <v>118</v>
      </c>
      <c r="B49" s="9" t="s">
        <v>89</v>
      </c>
      <c r="C49" s="9" t="s">
        <v>7</v>
      </c>
      <c r="D49" s="9" t="s">
        <v>204</v>
      </c>
      <c r="E49" s="5"/>
      <c r="F49" s="5"/>
      <c r="G49" s="6"/>
      <c r="H49" s="19"/>
      <c r="I49" s="14" t="str">
        <f>IF(A48="section","{","")</f>
        <v/>
      </c>
      <c r="J49" s="13" t="str">
        <f>IF(A49=A48,"",""""&amp;A49&amp;""": {")</f>
        <v/>
      </c>
      <c r="K49" s="13" t="str">
        <f>IF(B49=B48,"",""""&amp;B49&amp;""": {")</f>
        <v/>
      </c>
      <c r="L49" s="25" t="str">
        <f>IF(AND(B49=B48,C49=C48),"",""""&amp;C49&amp;""": {")</f>
        <v>"UGA": {</v>
      </c>
      <c r="M49" s="13" t="str">
        <f>""""&amp;D49&amp;""": """&amp;SUBSTITUTE(G49,"""","'")&amp;""""</f>
        <v>"drought": ""</v>
      </c>
      <c r="N49" s="26" t="str">
        <f>IF(AND(B50=B49,C50=C49),",","}")</f>
        <v>,</v>
      </c>
      <c r="O49" s="13" t="str">
        <f>IF(NOT(B49=B50),"}",IF(C49=C50,"",","))</f>
        <v/>
      </c>
      <c r="P49" s="13" t="str">
        <f>IF(B49=B50,"",IF(A49=A50,",",""))</f>
        <v/>
      </c>
      <c r="Q49" s="13" t="str">
        <f>IF(A50=A49,"",IF(A50="","}","},"))</f>
        <v/>
      </c>
      <c r="R49" s="13" t="str">
        <f>IF(A50="","}","")</f>
        <v/>
      </c>
      <c r="S49" s="13" t="str">
        <f>IF(A49="","",I49&amp;J49&amp;K49&amp;L49&amp;M49&amp;N49&amp;O49&amp;P49&amp;Q49&amp;R49)</f>
        <v>"UGA": {"drought": "",</v>
      </c>
    </row>
    <row r="50" spans="1:19" x14ac:dyDescent="0.55000000000000004">
      <c r="A50" s="9" t="s">
        <v>118</v>
      </c>
      <c r="B50" s="9" t="s">
        <v>89</v>
      </c>
      <c r="C50" s="9" t="s">
        <v>7</v>
      </c>
      <c r="D50" s="9" t="s">
        <v>203</v>
      </c>
      <c r="E50" s="21"/>
      <c r="F50" s="5"/>
      <c r="G50" s="6" t="s">
        <v>85</v>
      </c>
      <c r="H50" s="19"/>
      <c r="I50" s="14" t="str">
        <f>IF(A49="section","{","")</f>
        <v/>
      </c>
      <c r="J50" s="13" t="str">
        <f>IF(A50=A49,"",""""&amp;A50&amp;""": {")</f>
        <v/>
      </c>
      <c r="K50" s="13" t="str">
        <f>IF(B50=B49,"",""""&amp;B50&amp;""": {")</f>
        <v/>
      </c>
      <c r="L50" s="25" t="str">
        <f>IF(AND(B50=B49,C50=C49),"",""""&amp;C50&amp;""": {")</f>
        <v/>
      </c>
      <c r="M50" s="13" t="str">
        <f>""""&amp;D50&amp;""": """&amp;SUBSTITUTE(G50,"""","'")&amp;""""</f>
        <v>"floods": "TBD"</v>
      </c>
      <c r="N50" s="26" t="str">
        <f>IF(AND(B51=B50,C51=C50),",","}")</f>
        <v>}</v>
      </c>
      <c r="O50" s="13" t="str">
        <f>IF(NOT(B50=B51),"}",IF(C50=C51,"",","))</f>
        <v>,</v>
      </c>
      <c r="P50" s="13" t="str">
        <f>IF(B50=B51,"",IF(A50=A51,",",""))</f>
        <v/>
      </c>
      <c r="Q50" s="13" t="str">
        <f>IF(A51=A50,"",IF(A51="","}","},"))</f>
        <v/>
      </c>
      <c r="R50" s="13" t="str">
        <f>IF(A51="","}","")</f>
        <v/>
      </c>
      <c r="S50" s="13" t="str">
        <f>IF(A50="","",I50&amp;J50&amp;K50&amp;L50&amp;M50&amp;N50&amp;O50&amp;P50&amp;Q50&amp;R50)</f>
        <v>"floods": "TBD"},</v>
      </c>
    </row>
    <row r="51" spans="1:19" x14ac:dyDescent="0.55000000000000004">
      <c r="A51" s="9" t="s">
        <v>118</v>
      </c>
      <c r="B51" s="9" t="s">
        <v>89</v>
      </c>
      <c r="C51" s="9" t="s">
        <v>41</v>
      </c>
      <c r="D51" s="9" t="s">
        <v>203</v>
      </c>
      <c r="E51" s="21"/>
      <c r="F51" s="5"/>
      <c r="G51" s="6" t="s">
        <v>85</v>
      </c>
      <c r="H51" s="19"/>
      <c r="I51" s="14" t="str">
        <f>IF(A50="section","{","")</f>
        <v/>
      </c>
      <c r="J51" s="13" t="str">
        <f>IF(A51=A50,"",""""&amp;A51&amp;""": {")</f>
        <v/>
      </c>
      <c r="K51" s="13" t="str">
        <f>IF(B51=B50,"",""""&amp;B51&amp;""": {")</f>
        <v/>
      </c>
      <c r="L51" s="25" t="str">
        <f>IF(AND(B51=B50,C51=C50),"",""""&amp;C51&amp;""": {")</f>
        <v>"ZMB": {</v>
      </c>
      <c r="M51" s="13" t="str">
        <f>""""&amp;D51&amp;""": """&amp;SUBSTITUTE(G51,"""","'")&amp;""""</f>
        <v>"floods": "TBD"</v>
      </c>
      <c r="N51" s="26" t="str">
        <f>IF(AND(B52=B51,C52=C51),",","}")</f>
        <v>}</v>
      </c>
      <c r="O51" s="13" t="str">
        <f>IF(NOT(B51=B52),"}",IF(C51=C52,"",","))</f>
        <v>,</v>
      </c>
      <c r="P51" s="13" t="str">
        <f>IF(B51=B52,"",IF(A51=A52,",",""))</f>
        <v/>
      </c>
      <c r="Q51" s="13" t="str">
        <f>IF(A52=A51,"",IF(A52="","}","},"))</f>
        <v/>
      </c>
      <c r="R51" s="13" t="str">
        <f>IF(A52="","}","")</f>
        <v/>
      </c>
      <c r="S51" s="13" t="str">
        <f>IF(A51="","",I51&amp;J51&amp;K51&amp;L51&amp;M51&amp;N51&amp;O51&amp;P51&amp;Q51&amp;R51)</f>
        <v>"ZMB": {"floods": "TBD"},</v>
      </c>
    </row>
    <row r="52" spans="1:19" ht="409.5" x14ac:dyDescent="0.55000000000000004">
      <c r="A52" s="9" t="s">
        <v>118</v>
      </c>
      <c r="B52" s="9" t="s">
        <v>89</v>
      </c>
      <c r="C52" s="9" t="s">
        <v>9</v>
      </c>
      <c r="D52" s="9" t="s">
        <v>204</v>
      </c>
      <c r="E52" s="21" t="s">
        <v>139</v>
      </c>
      <c r="F52" s="23">
        <v>44614</v>
      </c>
      <c r="G52" s="6" t="s">
        <v>162</v>
      </c>
      <c r="H52" s="7">
        <v>44614</v>
      </c>
      <c r="I52" s="14" t="str">
        <f>IF(A51="section","{","")</f>
        <v/>
      </c>
      <c r="J52" s="13" t="str">
        <f>IF(A52=A51,"",""""&amp;A52&amp;""": {")</f>
        <v/>
      </c>
      <c r="K52" s="13" t="str">
        <f>IF(B52=B51,"",""""&amp;B52&amp;""": {")</f>
        <v/>
      </c>
      <c r="L52" s="25" t="str">
        <f>IF(AND(B52=B51,C52=C51),"",""""&amp;C52&amp;""": {")</f>
        <v>"ZWE": {</v>
      </c>
      <c r="M52" s="13" t="str">
        <f>""""&amp;D52&amp;""": """&amp;SUBSTITUTE(G52,"""","'")&amp;""""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2" s="26" t="str">
        <f>IF(AND(B53=B52,C53=C52),",","}")</f>
        <v>}</v>
      </c>
      <c r="O52" s="13" t="str">
        <f>IF(NOT(B52=B53),"}",IF(C52=C53,"",","))</f>
        <v>}</v>
      </c>
      <c r="P52" s="13" t="str">
        <f>IF(B52=B53,"",IF(A52=A53,",",""))</f>
        <v>,</v>
      </c>
      <c r="Q52" s="13" t="str">
        <f>IF(A53=A52,"",IF(A53="","}","},"))</f>
        <v/>
      </c>
      <c r="R52" s="13" t="str">
        <f>IF(A53="","}","")</f>
        <v/>
      </c>
      <c r="S52" s="13" t="str">
        <f>IF(A52="","",I52&amp;J52&amp;K52&amp;L52&amp;M52&amp;N52&amp;O52&amp;P52&amp;Q52&amp;R52)</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3" spans="1:19" x14ac:dyDescent="0.55000000000000004">
      <c r="A53" s="9" t="s">
        <v>118</v>
      </c>
      <c r="B53" s="9" t="s">
        <v>73</v>
      </c>
      <c r="C53" s="9" t="s">
        <v>7</v>
      </c>
      <c r="D53" s="9" t="s">
        <v>204</v>
      </c>
      <c r="E53" s="5"/>
      <c r="F53" s="5"/>
      <c r="G53" s="6"/>
      <c r="H53" s="19"/>
      <c r="I53" s="14" t="str">
        <f>IF(A52="section","{","")</f>
        <v/>
      </c>
      <c r="J53" s="13" t="str">
        <f>IF(A53=A52,"",""""&amp;A53&amp;""": {")</f>
        <v/>
      </c>
      <c r="K53" s="13" t="str">
        <f>IF(B53=B52,"",""""&amp;B53&amp;""": {")</f>
        <v>"cattle": {</v>
      </c>
      <c r="L53" s="25" t="str">
        <f>IF(AND(B53=B52,C53=C52),"",""""&amp;C53&amp;""": {")</f>
        <v>"UGA": {</v>
      </c>
      <c r="M53" s="13" t="str">
        <f>""""&amp;D53&amp;""": """&amp;SUBSTITUTE(G53,"""","'")&amp;""""</f>
        <v>"drought": ""</v>
      </c>
      <c r="N53" s="26" t="str">
        <f>IF(AND(B54=B53,C54=C53),",","}")</f>
        <v>}</v>
      </c>
      <c r="O53" s="13" t="str">
        <f>IF(NOT(B53=B54),"}",IF(C53=C54,"",","))</f>
        <v>,</v>
      </c>
      <c r="P53" s="13" t="str">
        <f>IF(B53=B54,"",IF(A53=A54,",",""))</f>
        <v/>
      </c>
      <c r="Q53" s="13" t="str">
        <f>IF(A54=A53,"",IF(A54="","}","},"))</f>
        <v/>
      </c>
      <c r="R53" s="13" t="str">
        <f>IF(A54="","}","")</f>
        <v/>
      </c>
      <c r="S53" s="13" t="str">
        <f>IF(A53="","",I53&amp;J53&amp;K53&amp;L53&amp;M53&amp;N53&amp;O53&amp;P53&amp;Q53&amp;R53)</f>
        <v>"cattle": {"UGA": {"drought": ""},</v>
      </c>
    </row>
    <row r="54" spans="1:19" ht="201.6" x14ac:dyDescent="0.55000000000000004">
      <c r="A54" s="9" t="s">
        <v>118</v>
      </c>
      <c r="B54" s="9" t="s">
        <v>73</v>
      </c>
      <c r="C54" s="9" t="s">
        <v>9</v>
      </c>
      <c r="D54" s="9" t="s">
        <v>204</v>
      </c>
      <c r="E54" s="21" t="s">
        <v>140</v>
      </c>
      <c r="F54" s="23">
        <v>44614</v>
      </c>
      <c r="G54" s="6" t="s">
        <v>163</v>
      </c>
      <c r="H54" s="7">
        <v>44614</v>
      </c>
      <c r="I54" s="14" t="str">
        <f>IF(A53="section","{","")</f>
        <v/>
      </c>
      <c r="J54" s="13" t="str">
        <f>IF(A54=A53,"",""""&amp;A54&amp;""": {")</f>
        <v/>
      </c>
      <c r="K54" s="13" t="str">
        <f>IF(B54=B53,"",""""&amp;B54&amp;""": {")</f>
        <v/>
      </c>
      <c r="L54" s="25" t="str">
        <f>IF(AND(B54=B53,C54=C53),"",""""&amp;C54&amp;""": {")</f>
        <v>"ZWE": {</v>
      </c>
      <c r="M54" s="13" t="str">
        <f>""""&amp;D54&amp;""": """&amp;SUBSTITUTE(G54,"""","'")&amp;""""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4" s="26" t="str">
        <f>IF(AND(B55=B54,C55=C54),",","}")</f>
        <v>}</v>
      </c>
      <c r="O54" s="13" t="str">
        <f>IF(NOT(B54=B55),"}",IF(C54=C55,"",","))</f>
        <v>}</v>
      </c>
      <c r="P54" s="13" t="str">
        <f>IF(B54=B55,"",IF(A54=A55,",",""))</f>
        <v>,</v>
      </c>
      <c r="Q54" s="13" t="str">
        <f>IF(A55=A54,"",IF(A55="","}","},"))</f>
        <v/>
      </c>
      <c r="R54" s="13" t="str">
        <f>IF(A55="","}","")</f>
        <v/>
      </c>
      <c r="S54" s="13" t="str">
        <f>IF(A54="","",I54&amp;J54&amp;K54&amp;L54&amp;M54&amp;N54&amp;O54&amp;P54&amp;Q54&amp;R54)</f>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5" spans="1:19" x14ac:dyDescent="0.55000000000000004">
      <c r="A55" s="9" t="s">
        <v>118</v>
      </c>
      <c r="B55" s="9" t="s">
        <v>25</v>
      </c>
      <c r="C55" s="9" t="s">
        <v>7</v>
      </c>
      <c r="D55" s="9" t="s">
        <v>204</v>
      </c>
      <c r="E55" s="5"/>
      <c r="F55" s="5"/>
      <c r="G55" s="6"/>
      <c r="H55" s="19"/>
      <c r="I55" s="14" t="str">
        <f>IF(A54="section","{","")</f>
        <v/>
      </c>
      <c r="J55" s="13" t="str">
        <f>IF(A55=A54,"",""""&amp;A55&amp;""": {")</f>
        <v/>
      </c>
      <c r="K55" s="13" t="str">
        <f>IF(B55=B54,"",""""&amp;B55&amp;""": {")</f>
        <v>"cattle_exposed": {</v>
      </c>
      <c r="L55" s="25" t="str">
        <f>IF(AND(B55=B54,C55=C54),"",""""&amp;C55&amp;""": {")</f>
        <v>"UGA": {</v>
      </c>
      <c r="M55" s="13" t="str">
        <f>""""&amp;D55&amp;""": """&amp;SUBSTITUTE(G55,"""","'")&amp;""""</f>
        <v>"drought": ""</v>
      </c>
      <c r="N55" s="26" t="str">
        <f>IF(AND(B56=B55,C56=C55),",","}")</f>
        <v>}</v>
      </c>
      <c r="O55" s="13" t="str">
        <f>IF(NOT(B55=B56),"}",IF(C55=C56,"",","))</f>
        <v>,</v>
      </c>
      <c r="P55" s="13" t="str">
        <f>IF(B55=B56,"",IF(A55=A56,",",""))</f>
        <v/>
      </c>
      <c r="Q55" s="13" t="str">
        <f>IF(A56=A55,"",IF(A56="","}","},"))</f>
        <v/>
      </c>
      <c r="R55" s="13" t="str">
        <f>IF(A56="","}","")</f>
        <v/>
      </c>
      <c r="S55" s="13" t="str">
        <f>IF(A55="","",I55&amp;J55&amp;K55&amp;L55&amp;M55&amp;N55&amp;O55&amp;P55&amp;Q55&amp;R55)</f>
        <v>"cattle_exposed": {"UGA": {"drought": ""},</v>
      </c>
    </row>
    <row r="56" spans="1:19" ht="230.4" x14ac:dyDescent="0.55000000000000004">
      <c r="A56" s="9" t="s">
        <v>118</v>
      </c>
      <c r="B56" s="9" t="s">
        <v>25</v>
      </c>
      <c r="C56" s="9" t="s">
        <v>9</v>
      </c>
      <c r="D56" s="9" t="s">
        <v>204</v>
      </c>
      <c r="E56" s="21" t="s">
        <v>138</v>
      </c>
      <c r="F56" s="23">
        <v>44614</v>
      </c>
      <c r="G56" s="6" t="s">
        <v>164</v>
      </c>
      <c r="H56" s="7">
        <v>44614</v>
      </c>
      <c r="I56" s="14" t="str">
        <f>IF(A55="section","{","")</f>
        <v/>
      </c>
      <c r="J56" s="13" t="str">
        <f>IF(A56=A55,"",""""&amp;A56&amp;""": {")</f>
        <v/>
      </c>
      <c r="K56" s="13" t="str">
        <f>IF(B56=B55,"",""""&amp;B56&amp;""": {")</f>
        <v/>
      </c>
      <c r="L56" s="25" t="str">
        <f>IF(AND(B56=B55,C56=C55),"",""""&amp;C56&amp;""": {")</f>
        <v>"ZWE": {</v>
      </c>
      <c r="M56" s="13" t="str">
        <f>""""&amp;D56&amp;""": """&amp;SUBSTITUTE(G56,"""","'")&amp;""""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IF(AND(B57=B56,C57=C56),",","}")</f>
        <v>}</v>
      </c>
      <c r="O56" s="13" t="str">
        <f>IF(NOT(B56=B57),"}",IF(C56=C57,"",","))</f>
        <v>}</v>
      </c>
      <c r="P56" s="13" t="str">
        <f>IF(B56=B57,"",IF(A56=A57,",",""))</f>
        <v>,</v>
      </c>
      <c r="Q56" s="13" t="str">
        <f>IF(A57=A56,"",IF(A57="","}","},"))</f>
        <v/>
      </c>
      <c r="R56" s="13" t="str">
        <f>IF(A57="","}","")</f>
        <v/>
      </c>
      <c r="S56" s="13" t="str">
        <f>IF(A56="","",I56&amp;J56&amp;K56&amp;L56&amp;M56&amp;N56&amp;O56&amp;P56&amp;Q56&amp;R56)</f>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ht="144" x14ac:dyDescent="0.55000000000000004">
      <c r="A57" s="9" t="s">
        <v>118</v>
      </c>
      <c r="B57" s="9" t="s">
        <v>129</v>
      </c>
      <c r="C57" s="9" t="s">
        <v>7</v>
      </c>
      <c r="D57" s="9" t="s">
        <v>203</v>
      </c>
      <c r="E57" s="5"/>
      <c r="F57" s="5"/>
      <c r="G57" s="6" t="s">
        <v>64</v>
      </c>
      <c r="H57" s="19"/>
      <c r="I57" s="14" t="str">
        <f>IF(A56="section","{","")</f>
        <v/>
      </c>
      <c r="J57" s="13" t="str">
        <f>IF(A57=A56,"",""""&amp;A57&amp;""": {")</f>
        <v/>
      </c>
      <c r="K57" s="13" t="str">
        <f>IF(B57=B56,"",""""&amp;B57&amp;""": {")</f>
        <v>"covid_risk": {</v>
      </c>
      <c r="L57" s="25" t="str">
        <f>IF(AND(B57=B56,C57=C56),"",""""&amp;C57&amp;""": {")</f>
        <v>"UGA": {</v>
      </c>
      <c r="M57" s="13" t="str">
        <f>""""&amp;D57&amp;""": """&amp;SUBSTITUTE(G57,"""","'")&amp;""""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7" s="26" t="str">
        <f>IF(AND(B58=B57,C58=C57),",","}")</f>
        <v>}</v>
      </c>
      <c r="O57" s="13" t="str">
        <f>IF(NOT(B57=B58),"}",IF(C57=C58,"",","))</f>
        <v>}</v>
      </c>
      <c r="P57" s="13" t="str">
        <f>IF(B57=B58,"",IF(A57=A58,",",""))</f>
        <v>,</v>
      </c>
      <c r="Q57" s="13" t="str">
        <f>IF(A58=A57,"",IF(A58="","}","},"))</f>
        <v/>
      </c>
      <c r="R57" s="13" t="str">
        <f>IF(A58="","}","")</f>
        <v/>
      </c>
      <c r="S57" s="13" t="str">
        <f>IF(A57="","",I57&amp;J57&amp;K57&amp;L57&amp;M57&amp;N57&amp;O57&amp;P57&amp;Q57&amp;R57)</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58" spans="1:19" ht="72" x14ac:dyDescent="0.55000000000000004">
      <c r="A58" s="9" t="s">
        <v>118</v>
      </c>
      <c r="B58" s="9" t="s">
        <v>48</v>
      </c>
      <c r="C58" s="9" t="s">
        <v>19</v>
      </c>
      <c r="D58" s="9" t="s">
        <v>204</v>
      </c>
      <c r="E58" s="5"/>
      <c r="F58" s="5"/>
      <c r="G58" s="6" t="s">
        <v>49</v>
      </c>
      <c r="H58" s="7">
        <v>44737</v>
      </c>
      <c r="I58" s="14" t="str">
        <f>IF(A57="section","{","")</f>
        <v/>
      </c>
      <c r="J58" s="13" t="str">
        <f>IF(A58=A57,"",""""&amp;A58&amp;""": {")</f>
        <v/>
      </c>
      <c r="K58" s="13" t="str">
        <f>IF(B58=B57,"",""""&amp;B58&amp;""": {")</f>
        <v>"cropland": {</v>
      </c>
      <c r="L58" s="25" t="str">
        <f>IF(AND(B58=B57,C58=C57),"",""""&amp;C58&amp;""": {")</f>
        <v>"ETH": {</v>
      </c>
      <c r="M58" s="13" t="str">
        <f>""""&amp;D58&amp;""": """&amp;SUBSTITUTE(G58,"""","'")&amp;""""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8" s="26" t="str">
        <f>IF(AND(B59=B58,C59=C58),",","}")</f>
        <v>,</v>
      </c>
      <c r="O58" s="13" t="str">
        <f>IF(NOT(B58=B59),"}",IF(C58=C59,"",","))</f>
        <v/>
      </c>
      <c r="P58" s="13" t="str">
        <f>IF(B58=B59,"",IF(A58=A59,",",""))</f>
        <v/>
      </c>
      <c r="Q58" s="13" t="str">
        <f>IF(A59=A58,"",IF(A59="","}","},"))</f>
        <v/>
      </c>
      <c r="R58" s="13" t="str">
        <f>IF(A59="","}","")</f>
        <v/>
      </c>
      <c r="S58" s="13" t="str">
        <f>IF(A58="","",I58&amp;J58&amp;K58&amp;L58&amp;M58&amp;N58&amp;O58&amp;P58&amp;Q58&amp;R58)</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9" spans="1:19" ht="72" x14ac:dyDescent="0.55000000000000004">
      <c r="A59" s="9" t="s">
        <v>118</v>
      </c>
      <c r="B59" s="9" t="s">
        <v>48</v>
      </c>
      <c r="C59" s="9" t="s">
        <v>19</v>
      </c>
      <c r="D59" s="9" t="s">
        <v>203</v>
      </c>
      <c r="E59" s="5"/>
      <c r="F59" s="5"/>
      <c r="G59" s="6" t="s">
        <v>49</v>
      </c>
      <c r="H59" s="19"/>
      <c r="I59" s="14" t="str">
        <f>IF(A58="section","{","")</f>
        <v/>
      </c>
      <c r="J59" s="13" t="str">
        <f>IF(A59=A58,"",""""&amp;A59&amp;""": {")</f>
        <v/>
      </c>
      <c r="K59" s="13" t="str">
        <f>IF(B59=B58,"",""""&amp;B59&amp;""": {")</f>
        <v/>
      </c>
      <c r="L59" s="25" t="str">
        <f>IF(AND(B59=B58,C59=C58),"",""""&amp;C59&amp;""": {")</f>
        <v/>
      </c>
      <c r="M59" s="13" t="str">
        <f>""""&amp;D59&amp;""": """&amp;SUBSTITUTE(G59,"""","'")&amp;""""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9" s="26" t="str">
        <f>IF(AND(B60=B59,C60=C59),",","}")</f>
        <v>}</v>
      </c>
      <c r="O59" s="13" t="str">
        <f>IF(NOT(B59=B60),"}",IF(C59=C60,"",","))</f>
        <v>,</v>
      </c>
      <c r="P59" s="13" t="str">
        <f>IF(B59=B60,"",IF(A59=A60,",",""))</f>
        <v/>
      </c>
      <c r="Q59" s="13" t="str">
        <f>IF(A60=A59,"",IF(A60="","}","},"))</f>
        <v/>
      </c>
      <c r="R59" s="13" t="str">
        <f>IF(A60="","}","")</f>
        <v/>
      </c>
      <c r="S59" s="13" t="str">
        <f>IF(A59="","",I59&amp;J59&amp;K59&amp;L59&amp;M59&amp;N59&amp;O59&amp;P59&amp;Q59&amp;R59)</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0" spans="1:19" ht="230.4" x14ac:dyDescent="0.55000000000000004">
      <c r="A60" s="9" t="s">
        <v>118</v>
      </c>
      <c r="B60" s="9" t="s">
        <v>48</v>
      </c>
      <c r="C60" s="9" t="s">
        <v>40</v>
      </c>
      <c r="D60" s="9" t="s">
        <v>204</v>
      </c>
      <c r="E60" s="21" t="s">
        <v>214</v>
      </c>
      <c r="F60" s="23">
        <v>44635</v>
      </c>
      <c r="G60" s="6" t="s">
        <v>215</v>
      </c>
      <c r="H60" s="7">
        <v>44635</v>
      </c>
      <c r="I60" s="14" t="str">
        <f>IF(A59="section","{","")</f>
        <v/>
      </c>
      <c r="J60" s="13" t="str">
        <f>IF(A60=A59,"",""""&amp;A60&amp;""": {")</f>
        <v/>
      </c>
      <c r="K60" s="13" t="str">
        <f>IF(B60=B59,"",""""&amp;B60&amp;""": {")</f>
        <v/>
      </c>
      <c r="L60" s="25" t="str">
        <f>IF(AND(B60=B59,C60=C59),"",""""&amp;C60&amp;""": {")</f>
        <v>"KEN": {</v>
      </c>
      <c r="M60" s="13" t="str">
        <f>""""&amp;D60&amp;""": """&amp;SUBSTITUTE(G60,"""","'")&amp;""""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0" s="26" t="str">
        <f>IF(AND(B61=B60,C61=C60),",","}")</f>
        <v>,</v>
      </c>
      <c r="O60" s="13" t="str">
        <f>IF(NOT(B60=B61),"}",IF(C60=C61,"",","))</f>
        <v/>
      </c>
      <c r="P60" s="13" t="str">
        <f>IF(B60=B61,"",IF(A60=A61,",",""))</f>
        <v/>
      </c>
      <c r="Q60" s="13" t="str">
        <f>IF(A61=A60,"",IF(A61="","}","},"))</f>
        <v/>
      </c>
      <c r="R60" s="13" t="str">
        <f>IF(A61="","}","")</f>
        <v/>
      </c>
      <c r="S60" s="13" t="str">
        <f>IF(A60="","",I60&amp;J60&amp;K60&amp;L60&amp;M60&amp;N60&amp;O60&amp;P60&amp;Q60&amp;R60)</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1" spans="1:19" ht="230.4" x14ac:dyDescent="0.55000000000000004">
      <c r="A61" s="9" t="s">
        <v>118</v>
      </c>
      <c r="B61" s="9" t="s">
        <v>48</v>
      </c>
      <c r="C61" s="9" t="s">
        <v>40</v>
      </c>
      <c r="D61" s="9" t="s">
        <v>203</v>
      </c>
      <c r="E61" s="21" t="s">
        <v>214</v>
      </c>
      <c r="F61" s="23">
        <v>44635</v>
      </c>
      <c r="G61" s="6" t="s">
        <v>215</v>
      </c>
      <c r="H61" s="7">
        <v>44635</v>
      </c>
      <c r="I61" s="14" t="str">
        <f>IF(A60="section","{","")</f>
        <v/>
      </c>
      <c r="J61" s="13" t="str">
        <f>IF(A61=A60,"",""""&amp;A61&amp;""": {")</f>
        <v/>
      </c>
      <c r="K61" s="13" t="str">
        <f>IF(B61=B60,"",""""&amp;B61&amp;""": {")</f>
        <v/>
      </c>
      <c r="L61" s="25" t="str">
        <f>IF(AND(B61=B60,C61=C60),"",""""&amp;C61&amp;""": {")</f>
        <v/>
      </c>
      <c r="M61" s="13" t="str">
        <f>""""&amp;D61&amp;""": """&amp;SUBSTITUTE(G61,"""","'")&amp;""""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1" s="26" t="str">
        <f>IF(AND(B62=B61,C62=C61),",","}")</f>
        <v>}</v>
      </c>
      <c r="O61" s="13" t="str">
        <f>IF(NOT(B61=B62),"}",IF(C61=C62,"",","))</f>
        <v>,</v>
      </c>
      <c r="P61" s="13" t="str">
        <f>IF(B61=B62,"",IF(A61=A62,",",""))</f>
        <v/>
      </c>
      <c r="Q61" s="13" t="str">
        <f>IF(A62=A61,"",IF(A62="","}","},"))</f>
        <v/>
      </c>
      <c r="R61" s="13" t="str">
        <f>IF(A62="","}","")</f>
        <v/>
      </c>
      <c r="S61" s="13" t="str">
        <f>IF(A61="","",I61&amp;J61&amp;K61&amp;L61&amp;M61&amp;N61&amp;O61&amp;P61&amp;Q61&amp;R61)</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2" spans="1:19" x14ac:dyDescent="0.55000000000000004">
      <c r="A62" s="9" t="s">
        <v>118</v>
      </c>
      <c r="B62" s="9" t="s">
        <v>48</v>
      </c>
      <c r="C62" s="9" t="s">
        <v>7</v>
      </c>
      <c r="D62" s="9" t="s">
        <v>204</v>
      </c>
      <c r="E62" s="5"/>
      <c r="F62" s="5"/>
      <c r="G62" s="6"/>
      <c r="H62" s="19"/>
      <c r="I62" s="14" t="str">
        <f>IF(A61="section","{","")</f>
        <v/>
      </c>
      <c r="J62" s="13" t="str">
        <f>IF(A62=A61,"",""""&amp;A62&amp;""": {")</f>
        <v/>
      </c>
      <c r="K62" s="13" t="str">
        <f>IF(B62=B61,"",""""&amp;B62&amp;""": {")</f>
        <v/>
      </c>
      <c r="L62" s="25" t="str">
        <f>IF(AND(B62=B61,C62=C61),"",""""&amp;C62&amp;""": {")</f>
        <v>"UGA": {</v>
      </c>
      <c r="M62" s="13" t="str">
        <f>""""&amp;D62&amp;""": """&amp;SUBSTITUTE(G62,"""","'")&amp;""""</f>
        <v>"drought": ""</v>
      </c>
      <c r="N62" s="26" t="str">
        <f>IF(AND(B63=B62,C63=C62),",","}")</f>
        <v>,</v>
      </c>
      <c r="O62" s="13" t="str">
        <f>IF(NOT(B62=B63),"}",IF(C62=C63,"",","))</f>
        <v/>
      </c>
      <c r="P62" s="13" t="str">
        <f>IF(B62=B63,"",IF(A62=A63,",",""))</f>
        <v/>
      </c>
      <c r="Q62" s="13" t="str">
        <f>IF(A63=A62,"",IF(A63="","}","},"))</f>
        <v/>
      </c>
      <c r="R62" s="13" t="str">
        <f>IF(A63="","}","")</f>
        <v/>
      </c>
      <c r="S62" s="13" t="str">
        <f>IF(A62="","",I62&amp;J62&amp;K62&amp;L62&amp;M62&amp;N62&amp;O62&amp;P62&amp;Q62&amp;R62)</f>
        <v>"UGA": {"drought": "",</v>
      </c>
    </row>
    <row r="63" spans="1:19" ht="72" x14ac:dyDescent="0.55000000000000004">
      <c r="A63" s="9" t="s">
        <v>118</v>
      </c>
      <c r="B63" s="9" t="s">
        <v>48</v>
      </c>
      <c r="C63" s="9" t="s">
        <v>7</v>
      </c>
      <c r="D63" s="9" t="s">
        <v>203</v>
      </c>
      <c r="E63" s="5"/>
      <c r="F63" s="5"/>
      <c r="G63" s="6" t="s">
        <v>49</v>
      </c>
      <c r="H63" s="7">
        <v>44575</v>
      </c>
      <c r="I63" s="14" t="str">
        <f>IF(A62="section","{","")</f>
        <v/>
      </c>
      <c r="J63" s="13" t="str">
        <f>IF(A63=A62,"",""""&amp;A63&amp;""": {")</f>
        <v/>
      </c>
      <c r="K63" s="13" t="str">
        <f>IF(B63=B62,"",""""&amp;B63&amp;""": {")</f>
        <v/>
      </c>
      <c r="L63" s="25" t="str">
        <f>IF(AND(B63=B62,C63=C62),"",""""&amp;C63&amp;""": {")</f>
        <v/>
      </c>
      <c r="M63" s="13" t="str">
        <f>""""&amp;D63&amp;""": """&amp;SUBSTITUTE(G63,"""","'")&amp;""""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IF(AND(B64=B63,C64=C63),",","}")</f>
        <v>}</v>
      </c>
      <c r="O63" s="13" t="str">
        <f>IF(NOT(B63=B64),"}",IF(C63=C64,"",","))</f>
        <v>,</v>
      </c>
      <c r="P63" s="13" t="str">
        <f>IF(B63=B64,"",IF(A63=A64,",",""))</f>
        <v/>
      </c>
      <c r="Q63" s="13" t="str">
        <f>IF(A64=A63,"",IF(A64="","}","},"))</f>
        <v/>
      </c>
      <c r="R63" s="13" t="str">
        <f>IF(A64="","}","")</f>
        <v/>
      </c>
      <c r="S63" s="13" t="str">
        <f>IF(A63="","",I63&amp;J63&amp;K63&amp;L63&amp;M63&amp;N63&amp;O63&amp;P63&amp;Q63&amp;R63)</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x14ac:dyDescent="0.55000000000000004">
      <c r="A64" s="9" t="s">
        <v>118</v>
      </c>
      <c r="B64" s="9" t="s">
        <v>48</v>
      </c>
      <c r="C64" s="9" t="s">
        <v>41</v>
      </c>
      <c r="D64" s="9" t="s">
        <v>203</v>
      </c>
      <c r="E64" s="5"/>
      <c r="F64" s="5"/>
      <c r="G64" s="6" t="s">
        <v>49</v>
      </c>
      <c r="H64" s="19"/>
      <c r="I64" s="14" t="str">
        <f>IF(A63="section","{","")</f>
        <v/>
      </c>
      <c r="J64" s="13" t="str">
        <f>IF(A64=A63,"",""""&amp;A64&amp;""": {")</f>
        <v/>
      </c>
      <c r="K64" s="13" t="str">
        <f>IF(B64=B63,"",""""&amp;B64&amp;""": {")</f>
        <v/>
      </c>
      <c r="L64" s="25" t="str">
        <f>IF(AND(B64=B63,C64=C63),"",""""&amp;C64&amp;""": {")</f>
        <v>"ZMB": {</v>
      </c>
      <c r="M64" s="13" t="str">
        <f>""""&amp;D64&amp;""": """&amp;SUBSTITUTE(G64,"""","'")&amp;""""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IF(AND(B65=B64,C65=C64),",","}")</f>
        <v>}</v>
      </c>
      <c r="O64" s="13" t="str">
        <f>IF(NOT(B64=B65),"}",IF(C64=C65,"",","))</f>
        <v>,</v>
      </c>
      <c r="P64" s="13" t="str">
        <f>IF(B64=B65,"",IF(A64=A65,",",""))</f>
        <v/>
      </c>
      <c r="Q64" s="13" t="str">
        <f>IF(A65=A64,"",IF(A65="","}","},"))</f>
        <v/>
      </c>
      <c r="R64" s="13" t="str">
        <f>IF(A65="","}","")</f>
        <v/>
      </c>
      <c r="S64" s="13" t="str">
        <f>IF(A64="","",I64&amp;J64&amp;K64&amp;L64&amp;M64&amp;N64&amp;O64&amp;P64&amp;Q64&amp;R64)</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187.2" x14ac:dyDescent="0.55000000000000004">
      <c r="A65" s="9" t="s">
        <v>118</v>
      </c>
      <c r="B65" s="9" t="s">
        <v>48</v>
      </c>
      <c r="C65" s="9" t="s">
        <v>9</v>
      </c>
      <c r="D65" s="9" t="s">
        <v>204</v>
      </c>
      <c r="E65" s="21" t="s">
        <v>141</v>
      </c>
      <c r="F65" s="23">
        <v>44614</v>
      </c>
      <c r="G65" s="6" t="s">
        <v>50</v>
      </c>
      <c r="H65" s="7">
        <v>44575</v>
      </c>
      <c r="I65" s="14" t="str">
        <f>IF(A64="section","{","")</f>
        <v/>
      </c>
      <c r="J65" s="13" t="str">
        <f>IF(A65=A64,"",""""&amp;A65&amp;""": {")</f>
        <v/>
      </c>
      <c r="K65" s="13" t="str">
        <f>IF(B65=B64,"",""""&amp;B65&amp;""": {")</f>
        <v/>
      </c>
      <c r="L65" s="25" t="str">
        <f>IF(AND(B65=B64,C65=C64),"",""""&amp;C65&amp;""": {")</f>
        <v>"ZWE": {</v>
      </c>
      <c r="M65" s="13" t="str">
        <f>""""&amp;D65&amp;""": """&amp;SUBSTITUTE(G65,"""","'")&amp;""""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5" s="26" t="str">
        <f>IF(AND(B66=B65,C66=C65),",","}")</f>
        <v>}</v>
      </c>
      <c r="O65" s="13" t="str">
        <f>IF(NOT(B65=B66),"}",IF(C65=C66,"",","))</f>
        <v>}</v>
      </c>
      <c r="P65" s="13" t="str">
        <f>IF(B65=B66,"",IF(A65=A66,",",""))</f>
        <v>,</v>
      </c>
      <c r="Q65" s="13" t="str">
        <f>IF(A66=A65,"",IF(A66="","}","},"))</f>
        <v/>
      </c>
      <c r="R65" s="13" t="str">
        <f>IF(A66="","}","")</f>
        <v/>
      </c>
      <c r="S65" s="13" t="str">
        <f>IF(A65="","",I65&amp;J65&amp;K65&amp;L65&amp;M65&amp;N65&amp;O65&amp;P65&amp;Q65&amp;R65)</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6" spans="1:19" x14ac:dyDescent="0.55000000000000004">
      <c r="A66" s="9" t="s">
        <v>118</v>
      </c>
      <c r="B66" s="9" t="s">
        <v>295</v>
      </c>
      <c r="C66" s="9" t="s">
        <v>291</v>
      </c>
      <c r="D66" s="9" t="s">
        <v>203</v>
      </c>
      <c r="E66" s="5"/>
      <c r="F66" s="5"/>
      <c r="G66" s="6" t="s">
        <v>85</v>
      </c>
      <c r="H66" s="19"/>
      <c r="I66" s="14" t="str">
        <f>IF(A65="section","{","")</f>
        <v/>
      </c>
      <c r="J66" s="13" t="str">
        <f>IF(A66=A65,"",""""&amp;A66&amp;""": {")</f>
        <v/>
      </c>
      <c r="K66" s="13" t="str">
        <f>IF(B66=B65,"",""""&amp;B66&amp;""": {")</f>
        <v>"cyclone_risk": {</v>
      </c>
      <c r="L66" s="25" t="str">
        <f>IF(AND(B66=B65,C66=C65),"",""""&amp;C66&amp;""": {")</f>
        <v>"MWI": {</v>
      </c>
      <c r="M66" s="13" t="str">
        <f>""""&amp;D66&amp;""": """&amp;SUBSTITUTE(G66,"""","'")&amp;""""</f>
        <v>"floods": "TBD"</v>
      </c>
      <c r="N66" s="26" t="str">
        <f>IF(AND(B67=B66,C67=C66),",","}")</f>
        <v>}</v>
      </c>
      <c r="O66" s="13" t="str">
        <f>IF(NOT(B66=B67),"}",IF(C66=C67,"",","))</f>
        <v>}</v>
      </c>
      <c r="P66" s="13" t="str">
        <f>IF(B66=B67,"",IF(A66=A67,",",""))</f>
        <v>,</v>
      </c>
      <c r="Q66" s="13" t="str">
        <f>IF(A67=A66,"",IF(A67="","}","},"))</f>
        <v/>
      </c>
      <c r="R66" s="13" t="str">
        <f>IF(A67="","}","")</f>
        <v/>
      </c>
      <c r="S66" s="13" t="str">
        <f>IF(A66="","",I66&amp;J66&amp;K66&amp;L66&amp;M66&amp;N66&amp;O66&amp;P66&amp;Q66&amp;R66)</f>
        <v>"cyclone_risk": {"MWI": {"floods": "TBD"}},</v>
      </c>
    </row>
    <row r="67" spans="1:19" ht="86.4" x14ac:dyDescent="0.55000000000000004">
      <c r="A67" s="9" t="s">
        <v>118</v>
      </c>
      <c r="B67" s="9" t="s">
        <v>61</v>
      </c>
      <c r="C67" s="9" t="s">
        <v>9</v>
      </c>
      <c r="D67" s="9" t="s">
        <v>204</v>
      </c>
      <c r="E67" s="21" t="s">
        <v>142</v>
      </c>
      <c r="F67" s="23">
        <v>44614</v>
      </c>
      <c r="G67" s="6" t="s">
        <v>143</v>
      </c>
      <c r="H67" s="7">
        <v>44614</v>
      </c>
      <c r="I67" s="14" t="str">
        <f>IF(A66="section","{","")</f>
        <v/>
      </c>
      <c r="J67" s="13" t="str">
        <f>IF(A67=A66,"",""""&amp;A67&amp;""": {")</f>
        <v/>
      </c>
      <c r="K67" s="13" t="str">
        <f>IF(B67=B66,"",""""&amp;B67&amp;""": {")</f>
        <v>"dam": {</v>
      </c>
      <c r="L67" s="25" t="str">
        <f>IF(AND(B67=B66,C67=C66),"",""""&amp;C67&amp;""": {")</f>
        <v>"ZWE": {</v>
      </c>
      <c r="M67" s="13" t="str">
        <f>""""&amp;D67&amp;""": """&amp;SUBSTITUTE(G67,"""","'")&amp;""""</f>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7" s="26" t="str">
        <f>IF(AND(B68=B67,C68=C67),",","}")</f>
        <v>}</v>
      </c>
      <c r="O67" s="13" t="str">
        <f>IF(NOT(B67=B68),"}",IF(C67=C68,"",","))</f>
        <v>}</v>
      </c>
      <c r="P67" s="13" t="str">
        <f>IF(B67=B68,"",IF(A67=A68,",",""))</f>
        <v>,</v>
      </c>
      <c r="Q67" s="13" t="str">
        <f>IF(A68=A67,"",IF(A68="","}","},"))</f>
        <v/>
      </c>
      <c r="R67" s="13" t="str">
        <f>IF(A68="","}","")</f>
        <v/>
      </c>
      <c r="S67" s="13" t="str">
        <f>IF(A67="","",I67&amp;J67&amp;K67&amp;L67&amp;M67&amp;N67&amp;O67&amp;P67&amp;Q67&amp;R67)</f>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8" spans="1:19" ht="28.8" x14ac:dyDescent="0.55000000000000004">
      <c r="A68" s="9" t="s">
        <v>118</v>
      </c>
      <c r="B68" s="9" t="s">
        <v>70</v>
      </c>
      <c r="C68" s="9" t="s">
        <v>18</v>
      </c>
      <c r="D68" s="9" t="s">
        <v>208</v>
      </c>
      <c r="E68" s="5"/>
      <c r="F68" s="5"/>
      <c r="G68" s="6" t="s">
        <v>178</v>
      </c>
      <c r="H68" s="7">
        <v>44575</v>
      </c>
      <c r="I68" s="14" t="str">
        <f>IF(A67="section","{","")</f>
        <v/>
      </c>
      <c r="J68" s="13" t="str">
        <f>IF(A68=A67,"",""""&amp;A68&amp;""": {")</f>
        <v/>
      </c>
      <c r="K68" s="13" t="str">
        <f>IF(B68=B67,"",""""&amp;B68&amp;""": {")</f>
        <v>"dengue_cases_average": {</v>
      </c>
      <c r="L68" s="25" t="str">
        <f>IF(AND(B68=B67,C68=C67),"",""""&amp;C68&amp;""": {")</f>
        <v>"PHL": {</v>
      </c>
      <c r="M68" s="13" t="str">
        <f>""""&amp;D68&amp;""": """&amp;SUBSTITUTE(G68,"""","'")&amp;""""</f>
        <v>"dengue": "Number of dengue cases per administrative division per year. &lt;br /&gt;&lt;br /&gt;Source: &lt;a href='https://doh.gov.ph/statistics'&gt;https://doh.gov.ph/statistics/&lt;/a&gt;"</v>
      </c>
      <c r="N68" s="26" t="str">
        <f>IF(AND(B69=B68,C69=C68),",","}")</f>
        <v>}</v>
      </c>
      <c r="O68" s="13" t="str">
        <f>IF(NOT(B68=B69),"}",IF(C68=C69,"",","))</f>
        <v>}</v>
      </c>
      <c r="P68" s="13" t="str">
        <f>IF(B68=B69,"",IF(A68=A69,",",""))</f>
        <v>,</v>
      </c>
      <c r="Q68" s="13" t="str">
        <f>IF(A69=A68,"",IF(A69="","}","},"))</f>
        <v/>
      </c>
      <c r="R68" s="13" t="str">
        <f>IF(A69="","}","")</f>
        <v/>
      </c>
      <c r="S68" s="13" t="str">
        <f>IF(A68="","",I68&amp;J68&amp;K68&amp;L68&amp;M68&amp;N68&amp;O68&amp;P68&amp;Q68&amp;R68)</f>
        <v>"dengue_cases_average": {"PHL": {"dengue": "Number of dengue cases per administrative division per year. &lt;br /&gt;&lt;br /&gt;Source: &lt;a href='https://doh.gov.ph/statistics'&gt;https://doh.gov.ph/statistics/&lt;/a&gt;"}},</v>
      </c>
    </row>
    <row r="69" spans="1:19" ht="28.8" x14ac:dyDescent="0.55000000000000004">
      <c r="A69" s="9" t="s">
        <v>118</v>
      </c>
      <c r="B69" s="9" t="s">
        <v>71</v>
      </c>
      <c r="C69" s="9" t="s">
        <v>18</v>
      </c>
      <c r="D69" s="9" t="s">
        <v>208</v>
      </c>
      <c r="E69" s="5"/>
      <c r="F69" s="5"/>
      <c r="G69" s="6" t="s">
        <v>179</v>
      </c>
      <c r="H69" s="7">
        <v>44575</v>
      </c>
      <c r="I69" s="14" t="str">
        <f>IF(A68="section","{","")</f>
        <v/>
      </c>
      <c r="J69" s="13" t="str">
        <f>IF(A69=A68,"",""""&amp;A69&amp;""": {")</f>
        <v/>
      </c>
      <c r="K69" s="13" t="str">
        <f>IF(B69=B68,"",""""&amp;B69&amp;""": {")</f>
        <v>"dengue_incidence_average": {</v>
      </c>
      <c r="L69" s="25" t="str">
        <f>IF(AND(B69=B68,C69=C68),"",""""&amp;C69&amp;""": {")</f>
        <v>"PHL": {</v>
      </c>
      <c r="M69" s="13" t="str">
        <f>""""&amp;D69&amp;""": """&amp;SUBSTITUTE(G69,"""","'")&amp;""""</f>
        <v>"dengue": "Number of dengue cases per 10.000.000 people per administrative division per year. &lt;br /&gt;&lt;br /&gt;Source: &lt;a href='https://doh.gov.ph/statistics'&gt;https://doh.gov.ph/statistics/&lt;/a&gt;"</v>
      </c>
      <c r="N69" s="26" t="str">
        <f>IF(AND(B70=B69,C70=C69),",","}")</f>
        <v>}</v>
      </c>
      <c r="O69" s="13" t="str">
        <f>IF(NOT(B69=B70),"}",IF(C69=C70,"",","))</f>
        <v>}</v>
      </c>
      <c r="P69" s="13" t="str">
        <f>IF(B69=B70,"",IF(A69=A70,",",""))</f>
        <v>,</v>
      </c>
      <c r="Q69" s="13" t="str">
        <f>IF(A70=A69,"",IF(A70="","}","},"))</f>
        <v/>
      </c>
      <c r="R69" s="13" t="str">
        <f>IF(A70="","}","")</f>
        <v/>
      </c>
      <c r="S69" s="13" t="str">
        <f>IF(A69="","",I69&amp;J69&amp;K69&amp;L69&amp;M69&amp;N69&amp;O69&amp;P69&amp;Q69&amp;R69)</f>
        <v>"dengue_incidence_average": {"PHL": {"dengue": "Number of dengue cases per 10.000.000 people per administrative division per year. &lt;br /&gt;&lt;br /&gt;Source: &lt;a href='https://doh.gov.ph/statistics'&gt;https://doh.gov.ph/statistics/&lt;/a&gt;"}},</v>
      </c>
    </row>
    <row r="70" spans="1:19" ht="388.8" x14ac:dyDescent="0.55000000000000004">
      <c r="A70" s="9" t="s">
        <v>118</v>
      </c>
      <c r="B70" s="9" t="s">
        <v>199</v>
      </c>
      <c r="C70" s="9" t="s">
        <v>40</v>
      </c>
      <c r="D70" s="9" t="s">
        <v>204</v>
      </c>
      <c r="E70" s="21" t="s">
        <v>216</v>
      </c>
      <c r="F70" s="23">
        <v>44635</v>
      </c>
      <c r="G70" s="6" t="s">
        <v>217</v>
      </c>
      <c r="H70" s="7">
        <v>44635</v>
      </c>
      <c r="I70" s="14" t="str">
        <f>IF(A69="section","{","")</f>
        <v/>
      </c>
      <c r="J70" s="13" t="str">
        <f>IF(A70=A69,"",""""&amp;A70&amp;""": {")</f>
        <v/>
      </c>
      <c r="K70" s="13" t="str">
        <f>IF(B70=B69,"",""""&amp;B70&amp;""": {")</f>
        <v>"drought_phase_classification": {</v>
      </c>
      <c r="L70" s="25" t="str">
        <f>IF(AND(B70=B69,C70=C69),"",""""&amp;C70&amp;""": {")</f>
        <v>"KEN": {</v>
      </c>
      <c r="M70" s="13" t="str">
        <f>""""&amp;D70&amp;""": """&amp;SUBSTITUTE(G70,"""","'")&amp;""""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0" s="26" t="str">
        <f>IF(AND(B71=B70,C71=C70),",","}")</f>
        <v>}</v>
      </c>
      <c r="O70" s="13" t="str">
        <f>IF(NOT(B70=B71),"}",IF(C70=C71,"",","))</f>
        <v>}</v>
      </c>
      <c r="P70" s="13" t="str">
        <f>IF(B70=B71,"",IF(A70=A71,",",""))</f>
        <v>,</v>
      </c>
      <c r="Q70" s="13" t="str">
        <f>IF(A71=A70,"",IF(A71="","}","},"))</f>
        <v/>
      </c>
      <c r="R70" s="13" t="str">
        <f>IF(A71="","}","")</f>
        <v/>
      </c>
      <c r="S70" s="13" t="str">
        <f>IF(A70="","",I70&amp;J70&amp;K70&amp;L70&amp;M70&amp;N70&amp;O70&amp;P70&amp;Q70&amp;R70)</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1" spans="1:19" ht="187.2" x14ac:dyDescent="0.55000000000000004">
      <c r="A71" s="9" t="s">
        <v>118</v>
      </c>
      <c r="B71" s="9" t="s">
        <v>62</v>
      </c>
      <c r="C71" s="9" t="s">
        <v>40</v>
      </c>
      <c r="D71" s="9" t="s">
        <v>204</v>
      </c>
      <c r="E71" s="21" t="s">
        <v>218</v>
      </c>
      <c r="F71" s="23">
        <v>44635</v>
      </c>
      <c r="G71" s="6" t="s">
        <v>242</v>
      </c>
      <c r="H71" s="7">
        <v>44635</v>
      </c>
      <c r="I71" s="14" t="str">
        <f>IF(A70="section","{","")</f>
        <v/>
      </c>
      <c r="J71" s="13" t="str">
        <f>IF(A71=A70,"",""""&amp;A71&amp;""": {")</f>
        <v/>
      </c>
      <c r="K71" s="13" t="str">
        <f>IF(B71=B70,"",""""&amp;B71&amp;""": {")</f>
        <v>"drought_vulnerability_index": {</v>
      </c>
      <c r="L71" s="25" t="str">
        <f>IF(AND(B71=B70,C71=C70),"",""""&amp;C71&amp;""": {")</f>
        <v>"KEN": {</v>
      </c>
      <c r="M71" s="13" t="str">
        <f>""""&amp;D71&amp;""": """&amp;SUBSTITUTE(G71,"""","'")&amp;""""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1" s="26" t="str">
        <f>IF(AND(B72=B71,C72=C71),",","}")</f>
        <v>}</v>
      </c>
      <c r="O71" s="13" t="str">
        <f>IF(NOT(B71=B72),"}",IF(C71=C72,"",","))</f>
        <v>,</v>
      </c>
      <c r="P71" s="13" t="str">
        <f>IF(B71=B72,"",IF(A71=A72,",",""))</f>
        <v/>
      </c>
      <c r="Q71" s="13" t="str">
        <f>IF(A72=A71,"",IF(A72="","}","},"))</f>
        <v/>
      </c>
      <c r="R71" s="13" t="str">
        <f>IF(A72="","}","")</f>
        <v/>
      </c>
      <c r="S71" s="13" t="str">
        <f>IF(A71="","",I71&amp;J71&amp;K71&amp;L71&amp;M71&amp;N71&amp;O71&amp;P71&amp;Q71&amp;R71)</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2" spans="1:19" x14ac:dyDescent="0.55000000000000004">
      <c r="A72" s="9" t="s">
        <v>118</v>
      </c>
      <c r="B72" s="9" t="s">
        <v>62</v>
      </c>
      <c r="C72" s="9" t="s">
        <v>7</v>
      </c>
      <c r="D72" s="9" t="s">
        <v>204</v>
      </c>
      <c r="E72" s="5"/>
      <c r="F72" s="5"/>
      <c r="G72" s="6"/>
      <c r="H72" s="19"/>
      <c r="I72" s="14" t="str">
        <f>IF(A71="section","{","")</f>
        <v/>
      </c>
      <c r="J72" s="13" t="str">
        <f>IF(A72=A71,"",""""&amp;A72&amp;""": {")</f>
        <v/>
      </c>
      <c r="K72" s="13" t="str">
        <f>IF(B72=B71,"",""""&amp;B72&amp;""": {")</f>
        <v/>
      </c>
      <c r="L72" s="25" t="str">
        <f>IF(AND(B72=B71,C72=C71),"",""""&amp;C72&amp;""": {")</f>
        <v>"UGA": {</v>
      </c>
      <c r="M72" s="13" t="str">
        <f>""""&amp;D72&amp;""": """&amp;SUBSTITUTE(G72,"""","'")&amp;""""</f>
        <v>"drought": ""</v>
      </c>
      <c r="N72" s="26" t="str">
        <f>IF(AND(B73=B72,C73=C72),",","}")</f>
        <v>}</v>
      </c>
      <c r="O72" s="13" t="str">
        <f>IF(NOT(B72=B73),"}",IF(C72=C73,"",","))</f>
        <v>,</v>
      </c>
      <c r="P72" s="13" t="str">
        <f>IF(B72=B73,"",IF(A72=A73,",",""))</f>
        <v/>
      </c>
      <c r="Q72" s="13" t="str">
        <f>IF(A73=A72,"",IF(A73="","}","},"))</f>
        <v/>
      </c>
      <c r="R72" s="13" t="str">
        <f>IF(A73="","}","")</f>
        <v/>
      </c>
      <c r="S72" s="13" t="str">
        <f>IF(A72="","",I72&amp;J72&amp;K72&amp;L72&amp;M72&amp;N72&amp;O72&amp;P72&amp;Q72&amp;R72)</f>
        <v>"UGA": {"drought": ""},</v>
      </c>
    </row>
    <row r="73" spans="1:19" ht="244.8" x14ac:dyDescent="0.55000000000000004">
      <c r="A73" s="9" t="s">
        <v>118</v>
      </c>
      <c r="B73" s="10" t="s">
        <v>62</v>
      </c>
      <c r="C73" s="10" t="s">
        <v>9</v>
      </c>
      <c r="D73" s="10" t="s">
        <v>204</v>
      </c>
      <c r="E73" s="30" t="s">
        <v>144</v>
      </c>
      <c r="F73" s="31">
        <v>44614</v>
      </c>
      <c r="G73" s="8" t="s">
        <v>63</v>
      </c>
      <c r="H73" s="28">
        <v>44575</v>
      </c>
      <c r="I73" s="14" t="str">
        <f>IF(A72="section","{","")</f>
        <v/>
      </c>
      <c r="J73" s="13" t="str">
        <f>IF(A73=A72,"",""""&amp;A73&amp;""": {")</f>
        <v/>
      </c>
      <c r="K73" s="13" t="str">
        <f>IF(B73=B72,"",""""&amp;B73&amp;""": {")</f>
        <v/>
      </c>
      <c r="L73" s="25" t="str">
        <f>IF(AND(B73=B72,C73=C72),"",""""&amp;C73&amp;""": {")</f>
        <v>"ZWE": {</v>
      </c>
      <c r="M73" s="13" t="str">
        <f>""""&amp;D73&amp;""": """&amp;SUBSTITUTE(G73,"""","'")&amp;""""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3" s="26" t="str">
        <f>IF(AND(B74=B73,C74=C73),",","}")</f>
        <v>}</v>
      </c>
      <c r="O73" s="13" t="str">
        <f>IF(NOT(B73=B74),"}",IF(C73=C74,"",","))</f>
        <v>}</v>
      </c>
      <c r="P73" s="13" t="str">
        <f>IF(B73=B74,"",IF(A73=A74,",",""))</f>
        <v>,</v>
      </c>
      <c r="Q73" s="13" t="str">
        <f>IF(A74=A73,"",IF(A74="","}","},"))</f>
        <v/>
      </c>
      <c r="R73" s="13" t="str">
        <f>IF(A74="","}","")</f>
        <v/>
      </c>
      <c r="S73" s="13" t="str">
        <f>IF(A73="","",I73&amp;J73&amp;K73&amp;L73&amp;M73&amp;N73&amp;O73&amp;P73&amp;Q73&amp;R73)</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4" spans="1:19" x14ac:dyDescent="0.55000000000000004">
      <c r="A74" s="9" t="s">
        <v>118</v>
      </c>
      <c r="B74" s="9" t="s">
        <v>293</v>
      </c>
      <c r="C74" s="9" t="s">
        <v>291</v>
      </c>
      <c r="D74" s="9" t="s">
        <v>203</v>
      </c>
      <c r="E74" s="5"/>
      <c r="F74" s="5"/>
      <c r="G74" s="6" t="s">
        <v>296</v>
      </c>
      <c r="H74" s="7">
        <v>44785</v>
      </c>
      <c r="I74" s="14" t="str">
        <f>IF(A73="section","{","")</f>
        <v/>
      </c>
      <c r="J74" s="13" t="str">
        <f>IF(A74=A73,"",""""&amp;A74&amp;""": {")</f>
        <v/>
      </c>
      <c r="K74" s="13" t="str">
        <f>IF(B74=B73,"",""""&amp;B74&amp;""": {")</f>
        <v>"exposed_pop_65": {</v>
      </c>
      <c r="L74" s="25" t="str">
        <f>IF(AND(B74=B73,C74=C73),"",""""&amp;C74&amp;""": {")</f>
        <v>"MWI": {</v>
      </c>
      <c r="M74" s="13" t="str">
        <f>""""&amp;D74&amp;""": """&amp;SUBSTITUTE(G74,"""","'")&amp;""""</f>
        <v>"floods": "TBD. This layer is based on UBR data."</v>
      </c>
      <c r="N74" s="26" t="str">
        <f>IF(AND(B75=B74,C75=C74),",","}")</f>
        <v>}</v>
      </c>
      <c r="O74" s="13" t="str">
        <f>IF(NOT(B74=B75),"}",IF(C74=C75,"",","))</f>
        <v>}</v>
      </c>
      <c r="P74" s="13" t="str">
        <f>IF(B74=B75,"",IF(A74=A75,",",""))</f>
        <v>,</v>
      </c>
      <c r="Q74" s="13" t="str">
        <f>IF(A75=A74,"",IF(A75="","}","},"))</f>
        <v/>
      </c>
      <c r="R74" s="13" t="str">
        <f>IF(A75="","}","")</f>
        <v/>
      </c>
      <c r="S74" s="13" t="str">
        <f>IF(A74="","",I74&amp;J74&amp;K74&amp;L74&amp;M74&amp;N74&amp;O74&amp;P74&amp;Q74&amp;R74)</f>
        <v>"exposed_pop_65": {"MWI": {"floods": "TBD. This layer is based on UBR data."}},</v>
      </c>
    </row>
    <row r="75" spans="1:19" x14ac:dyDescent="0.55000000000000004">
      <c r="A75" s="9" t="s">
        <v>118</v>
      </c>
      <c r="B75" s="9" t="s">
        <v>292</v>
      </c>
      <c r="C75" s="9" t="s">
        <v>291</v>
      </c>
      <c r="D75" s="9" t="s">
        <v>203</v>
      </c>
      <c r="E75" s="5"/>
      <c r="F75" s="5"/>
      <c r="G75" s="6" t="s">
        <v>296</v>
      </c>
      <c r="H75" s="7">
        <v>44785</v>
      </c>
      <c r="I75" s="14" t="str">
        <f>IF(A74="section","{","")</f>
        <v/>
      </c>
      <c r="J75" s="13" t="str">
        <f>IF(A75=A74,"",""""&amp;A75&amp;""": {")</f>
        <v/>
      </c>
      <c r="K75" s="13" t="str">
        <f>IF(B75=B74,"",""""&amp;B75&amp;""": {")</f>
        <v>"exposed_pop_u5": {</v>
      </c>
      <c r="L75" s="25" t="str">
        <f>IF(AND(B75=B74,C75=C74),"",""""&amp;C75&amp;""": {")</f>
        <v>"MWI": {</v>
      </c>
      <c r="M75" s="13" t="str">
        <f>""""&amp;D75&amp;""": """&amp;SUBSTITUTE(G75,"""","'")&amp;""""</f>
        <v>"floods": "TBD. This layer is based on UBR data."</v>
      </c>
      <c r="N75" s="26" t="str">
        <f>IF(AND(B76=B75,C76=C75),",","}")</f>
        <v>}</v>
      </c>
      <c r="O75" s="13" t="str">
        <f>IF(NOT(B75=B76),"}",IF(C75=C76,"",","))</f>
        <v>}</v>
      </c>
      <c r="P75" s="13" t="str">
        <f>IF(B75=B76,"",IF(A75=A76,",",""))</f>
        <v>,</v>
      </c>
      <c r="Q75" s="13" t="str">
        <f>IF(A76=A75,"",IF(A76="","}","},"))</f>
        <v/>
      </c>
      <c r="R75" s="13" t="str">
        <f>IF(A76="","}","")</f>
        <v/>
      </c>
      <c r="S75" s="13" t="str">
        <f>IF(A75="","",I75&amp;J75&amp;K75&amp;L75&amp;M75&amp;N75&amp;O75&amp;P75&amp;Q75&amp;R75)</f>
        <v>"exposed_pop_u5": {"MWI": {"floods": "TBD. This layer is based on UBR data."}},</v>
      </c>
    </row>
    <row r="76" spans="1:19" ht="43.2" x14ac:dyDescent="0.55000000000000004">
      <c r="A76" s="9" t="s">
        <v>118</v>
      </c>
      <c r="B76" s="9" t="s">
        <v>12</v>
      </c>
      <c r="C76" s="9" t="s">
        <v>7</v>
      </c>
      <c r="D76" s="9" t="s">
        <v>203</v>
      </c>
      <c r="E76" s="5"/>
      <c r="F76" s="5"/>
      <c r="G76" s="6" t="s">
        <v>26</v>
      </c>
      <c r="H76" s="7">
        <v>44575</v>
      </c>
      <c r="I76" s="14" t="str">
        <f>IF(A75="section","{","")</f>
        <v/>
      </c>
      <c r="J76" s="13" t="str">
        <f>IF(A76=A75,"",""""&amp;A76&amp;""": {")</f>
        <v/>
      </c>
      <c r="K76" s="13" t="str">
        <f>IF(B76=B75,"",""""&amp;B76&amp;""": {")</f>
        <v>"female_head_hh": {</v>
      </c>
      <c r="L76" s="25" t="str">
        <f>IF(AND(B76=B75,C76=C75),"",""""&amp;C76&amp;""": {")</f>
        <v>"UGA": {</v>
      </c>
      <c r="M76" s="13" t="str">
        <f>""""&amp;D76&amp;""": """&amp;SUBSTITUTE(G76,"""","'")&amp;""""</f>
        <v>"floods": "Percentage of people living in female headed households.&lt;br /&gt;&lt;br /&gt;Source Data: &lt;a href='https://unstats.un.org/unsd/demographic/sources/census/wphc/Uganda/UGA-2016-05-23.pdf'&gt;https://unstats.un.org/unsd/demographic/sources/census/wphc/Uganda/UGA-2016-05-23.pdf.&lt;/a&gt; Year: 2014."</v>
      </c>
      <c r="N76" s="26" t="str">
        <f>IF(AND(B77=B76,C77=C76),",","}")</f>
        <v>}</v>
      </c>
      <c r="O76" s="13" t="str">
        <f>IF(NOT(B76=B77),"}",IF(C76=C77,"",","))</f>
        <v>}</v>
      </c>
      <c r="P76" s="13" t="str">
        <f>IF(B76=B77,"",IF(A76=A77,",",""))</f>
        <v>,</v>
      </c>
      <c r="Q76" s="13" t="str">
        <f>IF(A77=A76,"",IF(A77="","}","},"))</f>
        <v/>
      </c>
      <c r="R76" s="13" t="str">
        <f>IF(A77="","}","")</f>
        <v/>
      </c>
      <c r="S76" s="13" t="str">
        <f>IF(A76="","",I76&amp;J76&amp;K76&amp;L76&amp;M76&amp;N76&amp;O76&amp;P76&amp;Q76&amp;R76)</f>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7" spans="1:19" ht="72" x14ac:dyDescent="0.55000000000000004">
      <c r="A77" s="9" t="s">
        <v>118</v>
      </c>
      <c r="B77" s="9" t="s">
        <v>44</v>
      </c>
      <c r="C77" s="9" t="s">
        <v>19</v>
      </c>
      <c r="D77" s="9" t="s">
        <v>203</v>
      </c>
      <c r="E77" s="5"/>
      <c r="F77" s="5"/>
      <c r="G77" s="6" t="s">
        <v>45</v>
      </c>
      <c r="H77" s="19"/>
      <c r="I77" s="14" t="str">
        <f>IF(A76="section","{","")</f>
        <v/>
      </c>
      <c r="J77" s="13" t="str">
        <f>IF(A77=A76,"",""""&amp;A77&amp;""": {")</f>
        <v/>
      </c>
      <c r="K77" s="13" t="str">
        <f>IF(B77=B76,"",""""&amp;B77&amp;""": {")</f>
        <v>"flood_extent": {</v>
      </c>
      <c r="L77" s="25" t="str">
        <f>IF(AND(B77=B76,C77=C76),"",""""&amp;C77&amp;""": {")</f>
        <v>"ETH": {</v>
      </c>
      <c r="M77" s="13" t="str">
        <f>""""&amp;D77&amp;""": """&amp;SUBSTITUTE(G77,"""","'")&amp;""""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7" s="26" t="str">
        <f>IF(AND(B78=B77,C78=C77),",","}")</f>
        <v>}</v>
      </c>
      <c r="O77" s="13" t="str">
        <f>IF(NOT(B77=B78),"}",IF(C77=C78,"",","))</f>
        <v>,</v>
      </c>
      <c r="P77" s="13" t="str">
        <f>IF(B77=B78,"",IF(A77=A78,",",""))</f>
        <v/>
      </c>
      <c r="Q77" s="13" t="str">
        <f>IF(A78=A77,"",IF(A78="","}","},"))</f>
        <v/>
      </c>
      <c r="R77" s="13" t="str">
        <f>IF(A78="","}","")</f>
        <v/>
      </c>
      <c r="S77" s="13" t="str">
        <f>IF(A77="","",I77&amp;J77&amp;K77&amp;L77&amp;M77&amp;N77&amp;O77&amp;P77&amp;Q77&amp;R77)</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8" spans="1:19" ht="129.6" x14ac:dyDescent="0.55000000000000004">
      <c r="A78" s="9" t="s">
        <v>118</v>
      </c>
      <c r="B78" s="9" t="s">
        <v>44</v>
      </c>
      <c r="C78" s="9" t="s">
        <v>40</v>
      </c>
      <c r="D78" s="9" t="s">
        <v>203</v>
      </c>
      <c r="E78" s="21" t="s">
        <v>157</v>
      </c>
      <c r="F78" s="23">
        <v>44614</v>
      </c>
      <c r="G78" s="6" t="s">
        <v>45</v>
      </c>
      <c r="H78" s="7">
        <v>44614</v>
      </c>
      <c r="I78" s="14" t="str">
        <f>IF(A77="section","{","")</f>
        <v/>
      </c>
      <c r="J78" s="13" t="str">
        <f>IF(A78=A77,"",""""&amp;A78&amp;""": {")</f>
        <v/>
      </c>
      <c r="K78" s="13" t="str">
        <f>IF(B78=B77,"",""""&amp;B78&amp;""": {")</f>
        <v/>
      </c>
      <c r="L78" s="25" t="str">
        <f>IF(AND(B78=B77,C78=C77),"",""""&amp;C78&amp;""": {")</f>
        <v>"KEN": {</v>
      </c>
      <c r="M78" s="13" t="str">
        <f>""""&amp;D78&amp;""": """&amp;SUBSTITUTE(G78,"""","'")&amp;""""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IF(AND(B79=B78,C79=C78),",","}")</f>
        <v>}</v>
      </c>
      <c r="O78" s="13" t="str">
        <f>IF(NOT(B78=B79),"}",IF(C78=C79,"",","))</f>
        <v>,</v>
      </c>
      <c r="P78" s="13" t="str">
        <f>IF(B78=B79,"",IF(A78=A79,",",""))</f>
        <v/>
      </c>
      <c r="Q78" s="13" t="str">
        <f>IF(A79=A78,"",IF(A79="","}","},"))</f>
        <v/>
      </c>
      <c r="R78" s="13" t="str">
        <f>IF(A79="","}","")</f>
        <v/>
      </c>
      <c r="S78" s="13" t="str">
        <f>IF(A78="","",I78&amp;J78&amp;K78&amp;L78&amp;M78&amp;N78&amp;O78&amp;P78&amp;Q78&amp;R78)</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72" x14ac:dyDescent="0.55000000000000004">
      <c r="A79" s="9" t="s">
        <v>118</v>
      </c>
      <c r="B79" s="9" t="s">
        <v>44</v>
      </c>
      <c r="C79" s="9" t="s">
        <v>291</v>
      </c>
      <c r="D79" s="9" t="s">
        <v>203</v>
      </c>
      <c r="E79" s="5"/>
      <c r="F79" s="5"/>
      <c r="G79" s="6" t="s">
        <v>45</v>
      </c>
      <c r="H79" s="7">
        <v>44785</v>
      </c>
      <c r="I79" s="14" t="str">
        <f>IF(A78="section","{","")</f>
        <v/>
      </c>
      <c r="J79" s="13" t="str">
        <f>IF(A79=A78,"",""""&amp;A79&amp;""": {")</f>
        <v/>
      </c>
      <c r="K79" s="13" t="str">
        <f>IF(B79=B78,"",""""&amp;B79&amp;""": {")</f>
        <v/>
      </c>
      <c r="L79" s="25" t="str">
        <f>IF(AND(B79=B78,C79=C78),"",""""&amp;C79&amp;""": {")</f>
        <v>"MWI": {</v>
      </c>
      <c r="M79" s="13" t="str">
        <f>""""&amp;D79&amp;""": """&amp;SUBSTITUTE(G79,"""","'")&amp;""""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IF(AND(B80=B79,C80=C79),",","}")</f>
        <v>}</v>
      </c>
      <c r="O79" s="13" t="str">
        <f>IF(NOT(B79=B80),"}",IF(C79=C80,"",","))</f>
        <v>,</v>
      </c>
      <c r="P79" s="13" t="str">
        <f>IF(B79=B80,"",IF(A79=A80,",",""))</f>
        <v/>
      </c>
      <c r="Q79" s="13" t="str">
        <f>IF(A80=A79,"",IF(A80="","}","},"))</f>
        <v/>
      </c>
      <c r="R79" s="13" t="str">
        <f>IF(A80="","}","")</f>
        <v/>
      </c>
      <c r="S79" s="13" t="str">
        <f>IF(A79="","",I79&amp;J79&amp;K79&amp;L79&amp;M79&amp;N79&amp;O79&amp;P79&amp;Q79&amp;R79)</f>
        <v>"MWI":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158.4" x14ac:dyDescent="0.55000000000000004">
      <c r="A80" s="9" t="s">
        <v>118</v>
      </c>
      <c r="B80" s="9" t="s">
        <v>44</v>
      </c>
      <c r="C80" s="9" t="s">
        <v>18</v>
      </c>
      <c r="D80" s="9" t="s">
        <v>203</v>
      </c>
      <c r="E80" s="5"/>
      <c r="F80" s="5"/>
      <c r="G80" s="6" t="s">
        <v>245</v>
      </c>
      <c r="H80" s="7">
        <v>44663</v>
      </c>
      <c r="I80" s="14" t="str">
        <f>IF(A79="section","{","")</f>
        <v/>
      </c>
      <c r="J80" s="13" t="str">
        <f>IF(A80=A79,"",""""&amp;A80&amp;""": {")</f>
        <v/>
      </c>
      <c r="K80" s="13" t="str">
        <f>IF(B80=B79,"",""""&amp;B80&amp;""": {")</f>
        <v/>
      </c>
      <c r="L80" s="25" t="str">
        <f>IF(AND(B80=B79,C80=C79),"",""""&amp;C80&amp;""": {")</f>
        <v>"PHL": {</v>
      </c>
      <c r="M80" s="13" t="str">
        <f>""""&amp;D80&amp;""": """&amp;SUBSTITUTE(G80,"""","'")&amp;""""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0" s="26" t="str">
        <f>IF(AND(B81=B80,C81=C80),",","}")</f>
        <v>}</v>
      </c>
      <c r="O80" s="13" t="str">
        <f>IF(NOT(B80=B81),"}",IF(C80=C81,"",","))</f>
        <v>,</v>
      </c>
      <c r="P80" s="13" t="str">
        <f>IF(B80=B81,"",IF(A80=A81,",",""))</f>
        <v/>
      </c>
      <c r="Q80" s="13" t="str">
        <f>IF(A81=A80,"",IF(A81="","}","},"))</f>
        <v/>
      </c>
      <c r="R80" s="13" t="str">
        <f>IF(A81="","}","")</f>
        <v/>
      </c>
      <c r="S80" s="13" t="str">
        <f>IF(A80="","",I80&amp;J80&amp;K80&amp;L80&amp;M80&amp;N80&amp;O80&amp;P80&amp;Q80&amp;R80)</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1" spans="1:19" ht="72" x14ac:dyDescent="0.55000000000000004">
      <c r="A81" s="9" t="s">
        <v>118</v>
      </c>
      <c r="B81" s="9" t="s">
        <v>44</v>
      </c>
      <c r="C81" s="9" t="s">
        <v>7</v>
      </c>
      <c r="D81" s="9" t="s">
        <v>203</v>
      </c>
      <c r="E81" s="5"/>
      <c r="F81" s="5"/>
      <c r="G81" s="6" t="s">
        <v>45</v>
      </c>
      <c r="H81" s="7">
        <v>44575</v>
      </c>
      <c r="I81" s="14" t="str">
        <f>IF(A80="section","{","")</f>
        <v/>
      </c>
      <c r="J81" s="13" t="str">
        <f>IF(A81=A80,"",""""&amp;A81&amp;""": {")</f>
        <v/>
      </c>
      <c r="K81" s="13" t="str">
        <f>IF(B81=B80,"",""""&amp;B81&amp;""": {")</f>
        <v/>
      </c>
      <c r="L81" s="25" t="str">
        <f>IF(AND(B81=B80,C81=C80),"",""""&amp;C81&amp;""": {")</f>
        <v>"UGA": {</v>
      </c>
      <c r="M81" s="13" t="str">
        <f>""""&amp;D81&amp;""": """&amp;SUBSTITUTE(G81,"""","'")&amp;""""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1" s="26" t="str">
        <f>IF(AND(B82=B81,C82=C81),",","}")</f>
        <v>}</v>
      </c>
      <c r="O81" s="13" t="str">
        <f>IF(NOT(B81=B82),"}",IF(C81=C82,"",","))</f>
        <v>,</v>
      </c>
      <c r="P81" s="13" t="str">
        <f>IF(B81=B82,"",IF(A81=A82,",",""))</f>
        <v/>
      </c>
      <c r="Q81" s="13" t="str">
        <f>IF(A82=A81,"",IF(A82="","}","},"))</f>
        <v/>
      </c>
      <c r="R81" s="13" t="str">
        <f>IF(A82="","}","")</f>
        <v/>
      </c>
      <c r="S81" s="13" t="str">
        <f>IF(A81="","",I81&amp;J81&amp;K81&amp;L81&amp;M81&amp;N81&amp;O81&amp;P81&amp;Q81&amp;R81)</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2" spans="1:19" ht="72" x14ac:dyDescent="0.55000000000000004">
      <c r="A82" s="9" t="s">
        <v>118</v>
      </c>
      <c r="B82" s="9" t="s">
        <v>44</v>
      </c>
      <c r="C82" s="9" t="s">
        <v>41</v>
      </c>
      <c r="D82" s="9" t="s">
        <v>203</v>
      </c>
      <c r="E82" s="5"/>
      <c r="F82" s="5"/>
      <c r="G82" s="6" t="s">
        <v>45</v>
      </c>
      <c r="H82" s="19"/>
      <c r="I82" s="14" t="str">
        <f>IF(A81="section","{","")</f>
        <v/>
      </c>
      <c r="J82" s="13" t="str">
        <f>IF(A82=A81,"",""""&amp;A82&amp;""": {")</f>
        <v/>
      </c>
      <c r="K82" s="13" t="str">
        <f>IF(B82=B81,"",""""&amp;B82&amp;""": {")</f>
        <v/>
      </c>
      <c r="L82" s="25" t="str">
        <f>IF(AND(B82=B81,C82=C81),"",""""&amp;C82&amp;""": {")</f>
        <v>"ZMB": {</v>
      </c>
      <c r="M82" s="13" t="str">
        <f>""""&amp;D82&amp;""": """&amp;SUBSTITUTE(G82,"""","'")&amp;""""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IF(AND(B83=B82,C83=C82),",","}")</f>
        <v>}</v>
      </c>
      <c r="O82" s="13" t="str">
        <f>IF(NOT(B82=B83),"}",IF(C82=C83,"",","))</f>
        <v>}</v>
      </c>
      <c r="P82" s="13" t="str">
        <f>IF(B82=B83,"",IF(A82=A83,",",""))</f>
        <v>,</v>
      </c>
      <c r="Q82" s="13" t="str">
        <f>IF(A83=A82,"",IF(A83="","}","},"))</f>
        <v/>
      </c>
      <c r="R82" s="13" t="str">
        <f>IF(A83="","}","")</f>
        <v/>
      </c>
      <c r="S82" s="13" t="str">
        <f>IF(A82="","",I82&amp;J82&amp;K82&amp;L82&amp;M82&amp;N82&amp;O82&amp;P82&amp;Q82&amp;R82)</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6" customHeight="1" x14ac:dyDescent="0.55000000000000004">
      <c r="A83" s="9" t="s">
        <v>118</v>
      </c>
      <c r="B83" s="9" t="s">
        <v>68</v>
      </c>
      <c r="C83" s="9" t="s">
        <v>8</v>
      </c>
      <c r="D83" s="9" t="s">
        <v>205</v>
      </c>
      <c r="E83" s="5"/>
      <c r="F83" s="5"/>
      <c r="G83" s="6" t="s">
        <v>69</v>
      </c>
      <c r="H83" s="7">
        <v>44575</v>
      </c>
      <c r="I83" s="14" t="str">
        <f>IF(A82="section","{","")</f>
        <v/>
      </c>
      <c r="J83" s="13" t="str">
        <f>IF(A83=A82,"",""""&amp;A83&amp;""": {")</f>
        <v/>
      </c>
      <c r="K83" s="13" t="str">
        <f>IF(B83=B82,"",""""&amp;B83&amp;""": {")</f>
        <v>"flood_susceptibility": {</v>
      </c>
      <c r="L83" s="25" t="str">
        <f>IF(AND(B83=B82,C83=C82),"",""""&amp;C83&amp;""": {")</f>
        <v>"EGY": {</v>
      </c>
      <c r="M83" s="13" t="str">
        <f>""""&amp;D83&amp;""": """&amp;SUBSTITUTE(G83,"""","'")&amp;""""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3" s="26" t="str">
        <f>IF(AND(B84=B83,C84=C83),",","}")</f>
        <v>}</v>
      </c>
      <c r="O83" s="13" t="str">
        <f>IF(NOT(B83=B84),"}",IF(C83=C84,"",","))</f>
        <v>}</v>
      </c>
      <c r="P83" s="13" t="str">
        <f>IF(B83=B84,"",IF(A83=A84,",",""))</f>
        <v>,</v>
      </c>
      <c r="Q83" s="13" t="str">
        <f>IF(A84=A83,"",IF(A84="","}","},"))</f>
        <v/>
      </c>
      <c r="R83" s="13" t="str">
        <f>IF(A84="","}","")</f>
        <v/>
      </c>
      <c r="S83" s="13" t="str">
        <f>IF(A83="","",I83&amp;J83&amp;K83&amp;L83&amp;M83&amp;N83&amp;O83&amp;P83&amp;Q83&amp;R83)</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4" spans="1:19" ht="73.5" customHeight="1" x14ac:dyDescent="0.55000000000000004">
      <c r="A84" s="9" t="s">
        <v>118</v>
      </c>
      <c r="B84" s="9" t="s">
        <v>59</v>
      </c>
      <c r="C84" s="9" t="s">
        <v>40</v>
      </c>
      <c r="D84" s="9" t="s">
        <v>203</v>
      </c>
      <c r="E84" s="21" t="s">
        <v>153</v>
      </c>
      <c r="F84" s="23">
        <v>44614</v>
      </c>
      <c r="G84" s="6" t="s">
        <v>154</v>
      </c>
      <c r="H84" s="7">
        <v>44614</v>
      </c>
      <c r="I84" s="14" t="str">
        <f>IF(A83="section","{","")</f>
        <v/>
      </c>
      <c r="J84" s="13" t="str">
        <f>IF(A84=A83,"",""""&amp;A84&amp;""": {")</f>
        <v/>
      </c>
      <c r="K84" s="13" t="str">
        <f>IF(B84=B83,"",""""&amp;B84&amp;""": {")</f>
        <v>"flood_vulnerability_index": {</v>
      </c>
      <c r="L84" s="25" t="str">
        <f>IF(AND(B84=B83,C84=C83),"",""""&amp;C84&amp;""": {")</f>
        <v>"KEN": {</v>
      </c>
      <c r="M84" s="13" t="str">
        <f>""""&amp;D84&amp;""": """&amp;SUBSTITUTE(G84,"""","'")&amp;""""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4" s="26" t="str">
        <f>IF(AND(B85=B84,C85=C84),",","}")</f>
        <v>}</v>
      </c>
      <c r="O84" s="13" t="str">
        <f>IF(NOT(B84=B85),"}",IF(C84=C85,"",","))</f>
        <v>,</v>
      </c>
      <c r="P84" s="13" t="str">
        <f>IF(B84=B85,"",IF(A84=A85,",",""))</f>
        <v/>
      </c>
      <c r="Q84" s="13" t="str">
        <f>IF(A85=A84,"",IF(A85="","}","},"))</f>
        <v/>
      </c>
      <c r="R84" s="13" t="str">
        <f>IF(A85="","}","")</f>
        <v/>
      </c>
      <c r="S84" s="13" t="str">
        <f>IF(A84="","",I84&amp;J84&amp;K84&amp;L84&amp;M84&amp;N84&amp;O84&amp;P84&amp;Q84&amp;R84)</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5" spans="1:19" x14ac:dyDescent="0.55000000000000004">
      <c r="A85" s="9" t="s">
        <v>118</v>
      </c>
      <c r="B85" s="9" t="s">
        <v>59</v>
      </c>
      <c r="C85" s="9" t="s">
        <v>291</v>
      </c>
      <c r="D85" s="9" t="s">
        <v>203</v>
      </c>
      <c r="E85" s="5"/>
      <c r="F85" s="5"/>
      <c r="G85" s="6"/>
      <c r="H85" s="19"/>
      <c r="I85" s="14" t="str">
        <f>IF(A84="section","{","")</f>
        <v/>
      </c>
      <c r="J85" s="13" t="str">
        <f>IF(A85=A84,"",""""&amp;A85&amp;""": {")</f>
        <v/>
      </c>
      <c r="K85" s="13" t="str">
        <f>IF(B85=B84,"",""""&amp;B85&amp;""": {")</f>
        <v/>
      </c>
      <c r="L85" s="25" t="str">
        <f>IF(AND(B85=B84,C85=C84),"",""""&amp;C85&amp;""": {")</f>
        <v>"MWI": {</v>
      </c>
      <c r="M85" s="13" t="str">
        <f>""""&amp;D85&amp;""": """&amp;SUBSTITUTE(G85,"""","'")&amp;""""</f>
        <v>"floods": ""</v>
      </c>
      <c r="N85" s="26" t="str">
        <f>IF(AND(B86=B85,C86=C85),",","}")</f>
        <v>}</v>
      </c>
      <c r="O85" s="13" t="str">
        <f>IF(NOT(B85=B86),"}",IF(C85=C86,"",","))</f>
        <v>,</v>
      </c>
      <c r="P85" s="13" t="str">
        <f>IF(B85=B86,"",IF(A85=A86,",",""))</f>
        <v/>
      </c>
      <c r="Q85" s="13" t="str">
        <f>IF(A86=A85,"",IF(A86="","}","},"))</f>
        <v/>
      </c>
      <c r="R85" s="13" t="str">
        <f>IF(A86="","}","")</f>
        <v/>
      </c>
      <c r="S85" s="13" t="str">
        <f>IF(A85="","",I85&amp;J85&amp;K85&amp;L85&amp;M85&amp;N85&amp;O85&amp;P85&amp;Q85&amp;R85)</f>
        <v>"MWI": {"floods": ""},</v>
      </c>
    </row>
    <row r="86" spans="1:19" ht="86.4" x14ac:dyDescent="0.55000000000000004">
      <c r="A86" s="9" t="s">
        <v>118</v>
      </c>
      <c r="B86" s="9" t="s">
        <v>59</v>
      </c>
      <c r="C86" s="9" t="s">
        <v>7</v>
      </c>
      <c r="D86" s="9" t="s">
        <v>203</v>
      </c>
      <c r="E86" s="5"/>
      <c r="F86" s="5"/>
      <c r="G86" s="6" t="s">
        <v>60</v>
      </c>
      <c r="H86" s="7">
        <v>44575</v>
      </c>
      <c r="I86" s="14" t="str">
        <f>IF(A85="section","{","")</f>
        <v/>
      </c>
      <c r="J86" s="13" t="str">
        <f>IF(A86=A85,"",""""&amp;A86&amp;""": {")</f>
        <v/>
      </c>
      <c r="K86" s="13" t="str">
        <f>IF(B86=B85,"",""""&amp;B86&amp;""": {")</f>
        <v/>
      </c>
      <c r="L86" s="25" t="str">
        <f>IF(AND(B86=B85,C86=C85),"",""""&amp;C86&amp;""": {")</f>
        <v>"UGA": {</v>
      </c>
      <c r="M86" s="13" t="str">
        <f>""""&amp;D86&amp;""": """&amp;SUBSTITUTE(G86,"""","'")&amp;""""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6" s="26" t="str">
        <f>IF(AND(B87=B86,C87=C86),",","}")</f>
        <v>}</v>
      </c>
      <c r="O86" s="13" t="str">
        <f>IF(NOT(B86=B87),"}",IF(C86=C87,"",","))</f>
        <v>}</v>
      </c>
      <c r="P86" s="13" t="str">
        <f>IF(B86=B87,"",IF(A86=A87,",",""))</f>
        <v>,</v>
      </c>
      <c r="Q86" s="13" t="str">
        <f>IF(A87=A86,"",IF(A87="","}","},"))</f>
        <v/>
      </c>
      <c r="R86" s="13" t="str">
        <f>IF(A87="","}","")</f>
        <v/>
      </c>
      <c r="S86" s="13" t="str">
        <f>IF(A86="","",I86&amp;J86&amp;K86&amp;L86&amp;M86&amp;N86&amp;O86&amp;P86&amp;Q86&amp;R86)</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7" spans="1:19" ht="158.4" x14ac:dyDescent="0.55000000000000004">
      <c r="A87" s="9" t="s">
        <v>118</v>
      </c>
      <c r="B87" s="9" t="s">
        <v>32</v>
      </c>
      <c r="C87" s="9" t="s">
        <v>19</v>
      </c>
      <c r="D87" s="9" t="s">
        <v>203</v>
      </c>
      <c r="E87" s="5"/>
      <c r="F87" s="5"/>
      <c r="G87" s="6" t="s">
        <v>33</v>
      </c>
      <c r="H87" s="19"/>
      <c r="I87" s="14" t="str">
        <f>IF(A86="section","{","")</f>
        <v/>
      </c>
      <c r="J87" s="13" t="str">
        <f>IF(A87=A86,"",""""&amp;A87&amp;""": {")</f>
        <v/>
      </c>
      <c r="K87" s="13" t="str">
        <f>IF(B87=B86,"",""""&amp;B87&amp;""": {")</f>
        <v>"glofas_stations": {</v>
      </c>
      <c r="L87" s="25" t="str">
        <f>IF(AND(B87=B86,C87=C86),"",""""&amp;C87&amp;""": {")</f>
        <v>"ETH": {</v>
      </c>
      <c r="M87" s="13" t="str">
        <f>""""&amp;D87&amp;""": """&amp;SUBSTITUTE(G87,"""","'")&amp;""""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7" s="26" t="str">
        <f>IF(AND(B88=B87,C88=C87),",","}")</f>
        <v>}</v>
      </c>
      <c r="O87" s="13" t="str">
        <f>IF(NOT(B87=B88),"}",IF(C87=C88,"",","))</f>
        <v>,</v>
      </c>
      <c r="P87" s="13" t="str">
        <f>IF(B87=B88,"",IF(A87=A88,",",""))</f>
        <v/>
      </c>
      <c r="Q87" s="13" t="str">
        <f>IF(A88=A87,"",IF(A88="","}","},"))</f>
        <v/>
      </c>
      <c r="R87" s="13" t="str">
        <f>IF(A88="","}","")</f>
        <v/>
      </c>
      <c r="S87" s="13" t="str">
        <f>IF(A87="","",I87&amp;J87&amp;K87&amp;L87&amp;M87&amp;N87&amp;O87&amp;P87&amp;Q87&amp;R87)</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8" spans="1:19" ht="288" x14ac:dyDescent="0.55000000000000004">
      <c r="A88" s="9" t="s">
        <v>118</v>
      </c>
      <c r="B88" s="9" t="s">
        <v>32</v>
      </c>
      <c r="C88" s="9" t="s">
        <v>40</v>
      </c>
      <c r="D88" s="9" t="s">
        <v>203</v>
      </c>
      <c r="E88" s="21" t="s">
        <v>156</v>
      </c>
      <c r="F88" s="23">
        <v>44614</v>
      </c>
      <c r="G88" s="6" t="s">
        <v>33</v>
      </c>
      <c r="H88" s="7">
        <v>44614</v>
      </c>
      <c r="I88" s="14" t="str">
        <f>IF(A87="section","{","")</f>
        <v/>
      </c>
      <c r="J88" s="13" t="str">
        <f>IF(A88=A87,"",""""&amp;A88&amp;""": {")</f>
        <v/>
      </c>
      <c r="K88" s="13" t="str">
        <f>IF(B88=B87,"",""""&amp;B88&amp;""": {")</f>
        <v/>
      </c>
      <c r="L88" s="25" t="str">
        <f>IF(AND(B88=B87,C88=C87),"",""""&amp;C88&amp;""": {")</f>
        <v>"KEN": {</v>
      </c>
      <c r="M88" s="13" t="str">
        <f>""""&amp;D88&amp;""": """&amp;SUBSTITUTE(G88,"""","'")&amp;""""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IF(AND(B89=B88,C89=C88),",","}")</f>
        <v>}</v>
      </c>
      <c r="O88" s="13" t="str">
        <f>IF(NOT(B88=B89),"}",IF(C88=C89,"",","))</f>
        <v>,</v>
      </c>
      <c r="P88" s="13" t="str">
        <f>IF(B88=B89,"",IF(A88=A89,",",""))</f>
        <v/>
      </c>
      <c r="Q88" s="13" t="str">
        <f>IF(A89=A88,"",IF(A89="","}","},"))</f>
        <v/>
      </c>
      <c r="R88" s="13" t="str">
        <f>IF(A89="","}","")</f>
        <v/>
      </c>
      <c r="S88" s="13" t="str">
        <f>IF(A88="","",I88&amp;J88&amp;K88&amp;L88&amp;M88&amp;N88&amp;O88&amp;P88&amp;Q88&amp;R88)</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x14ac:dyDescent="0.55000000000000004">
      <c r="A89" s="9" t="s">
        <v>118</v>
      </c>
      <c r="B89" s="9" t="s">
        <v>32</v>
      </c>
      <c r="C89" s="9" t="s">
        <v>291</v>
      </c>
      <c r="D89" s="9" t="s">
        <v>203</v>
      </c>
      <c r="E89" s="5"/>
      <c r="F89" s="5"/>
      <c r="G89" s="6"/>
      <c r="H89" s="19"/>
      <c r="I89" s="14" t="str">
        <f>IF(A88="section","{","")</f>
        <v/>
      </c>
      <c r="J89" s="13" t="str">
        <f>IF(A89=A88,"",""""&amp;A89&amp;""": {")</f>
        <v/>
      </c>
      <c r="K89" s="13" t="str">
        <f>IF(B89=B88,"",""""&amp;B89&amp;""": {")</f>
        <v/>
      </c>
      <c r="L89" s="25" t="str">
        <f>IF(AND(B89=B88,C89=C88),"",""""&amp;C89&amp;""": {")</f>
        <v>"MWI": {</v>
      </c>
      <c r="M89" s="13" t="str">
        <f>""""&amp;D89&amp;""": """&amp;SUBSTITUTE(G89,"""","'")&amp;""""</f>
        <v>"floods": ""</v>
      </c>
      <c r="N89" s="26" t="str">
        <f>IF(AND(B90=B89,C90=C89),",","}")</f>
        <v>}</v>
      </c>
      <c r="O89" s="13" t="str">
        <f>IF(NOT(B89=B90),"}",IF(C89=C90,"",","))</f>
        <v>,</v>
      </c>
      <c r="P89" s="13" t="str">
        <f>IF(B89=B90,"",IF(A89=A90,",",""))</f>
        <v/>
      </c>
      <c r="Q89" s="13" t="str">
        <f>IF(A90=A89,"",IF(A90="","}","},"))</f>
        <v/>
      </c>
      <c r="R89" s="13" t="str">
        <f>IF(A90="","}","")</f>
        <v/>
      </c>
      <c r="S89" s="13" t="str">
        <f>IF(A89="","",I89&amp;J89&amp;K89&amp;L89&amp;M89&amp;N89&amp;O89&amp;P89&amp;Q89&amp;R89)</f>
        <v>"MWI": {"floods": ""},</v>
      </c>
    </row>
    <row r="90" spans="1:19" ht="158.4" x14ac:dyDescent="0.55000000000000004">
      <c r="A90" s="9" t="s">
        <v>118</v>
      </c>
      <c r="B90" s="9" t="s">
        <v>32</v>
      </c>
      <c r="C90" s="9" t="s">
        <v>18</v>
      </c>
      <c r="D90" s="9" t="s">
        <v>203</v>
      </c>
      <c r="E90" s="5"/>
      <c r="F90" s="5"/>
      <c r="G90" s="6" t="s">
        <v>246</v>
      </c>
      <c r="H90" s="19"/>
      <c r="I90" s="14" t="str">
        <f>IF(A89="section","{","")</f>
        <v/>
      </c>
      <c r="J90" s="13" t="str">
        <f>IF(A90=A89,"",""""&amp;A90&amp;""": {")</f>
        <v/>
      </c>
      <c r="K90" s="13" t="str">
        <f>IF(B90=B89,"",""""&amp;B90&amp;""": {")</f>
        <v/>
      </c>
      <c r="L90" s="25" t="str">
        <f>IF(AND(B90=B89,C90=C89),"",""""&amp;C90&amp;""": {")</f>
        <v>"PHL": {</v>
      </c>
      <c r="M90" s="13" t="str">
        <f>""""&amp;D90&amp;""": """&amp;SUBSTITUTE(G90,"""","'")&amp;""""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IF(AND(B91=B90,C91=C90),",","}")</f>
        <v>}</v>
      </c>
      <c r="O90" s="13" t="str">
        <f>IF(NOT(B90=B91),"}",IF(C90=C91,"",","))</f>
        <v>,</v>
      </c>
      <c r="P90" s="13" t="str">
        <f>IF(B90=B91,"",IF(A90=A91,",",""))</f>
        <v/>
      </c>
      <c r="Q90" s="13" t="str">
        <f>IF(A91=A90,"",IF(A91="","}","},"))</f>
        <v/>
      </c>
      <c r="R90" s="13" t="str">
        <f>IF(A91="","}","")</f>
        <v/>
      </c>
      <c r="S90" s="13" t="str">
        <f>IF(A90="","",I90&amp;J90&amp;K90&amp;L90&amp;M90&amp;N90&amp;O90&amp;P90&amp;Q90&amp;R90)</f>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7</v>
      </c>
      <c r="D91" s="9" t="s">
        <v>203</v>
      </c>
      <c r="E91" s="5"/>
      <c r="F91" s="5"/>
      <c r="G91" s="6" t="s">
        <v>33</v>
      </c>
      <c r="H91" s="7">
        <v>44575</v>
      </c>
      <c r="I91" s="14" t="str">
        <f>IF(A90="section","{","")</f>
        <v/>
      </c>
      <c r="J91" s="13" t="str">
        <f>IF(A91=A90,"",""""&amp;A91&amp;""": {")</f>
        <v/>
      </c>
      <c r="K91" s="13" t="str">
        <f>IF(B91=B90,"",""""&amp;B91&amp;""": {")</f>
        <v/>
      </c>
      <c r="L91" s="25" t="str">
        <f>IF(AND(B91=B90,C91=C90),"",""""&amp;C91&amp;""": {")</f>
        <v>"UGA": {</v>
      </c>
      <c r="M91" s="13" t="str">
        <f>""""&amp;D91&amp;""": """&amp;SUBSTITUTE(G91,"""","'")&amp;""""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IF(AND(B92=B91,C92=C91),",","}")</f>
        <v>}</v>
      </c>
      <c r="O91" s="13" t="str">
        <f>IF(NOT(B91=B92),"}",IF(C91=C92,"",","))</f>
        <v>,</v>
      </c>
      <c r="P91" s="13" t="str">
        <f>IF(B91=B92,"",IF(A91=A92,",",""))</f>
        <v/>
      </c>
      <c r="Q91" s="13" t="str">
        <f>IF(A92=A91,"",IF(A92="","}","},"))</f>
        <v/>
      </c>
      <c r="R91" s="13" t="str">
        <f>IF(A92="","}","")</f>
        <v/>
      </c>
      <c r="S91" s="13" t="str">
        <f>IF(A91="","",I91&amp;J91&amp;K91&amp;L91&amp;M91&amp;N91&amp;O91&amp;P91&amp;Q91&amp;R91)</f>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x14ac:dyDescent="0.55000000000000004">
      <c r="A92" s="9" t="s">
        <v>118</v>
      </c>
      <c r="B92" s="9" t="s">
        <v>32</v>
      </c>
      <c r="C92" s="9" t="s">
        <v>41</v>
      </c>
      <c r="D92" s="9" t="s">
        <v>203</v>
      </c>
      <c r="E92" s="5"/>
      <c r="F92" s="5"/>
      <c r="G92" s="6" t="s">
        <v>33</v>
      </c>
      <c r="H92" s="19"/>
      <c r="I92" s="14" t="str">
        <f>IF(A91="section","{","")</f>
        <v/>
      </c>
      <c r="J92" s="13" t="str">
        <f>IF(A92=A91,"",""""&amp;A92&amp;""": {")</f>
        <v/>
      </c>
      <c r="K92" s="13" t="str">
        <f>IF(B92=B91,"",""""&amp;B92&amp;""": {")</f>
        <v/>
      </c>
      <c r="L92" s="25" t="str">
        <f>IF(AND(B92=B91,C92=C91),"",""""&amp;C92&amp;""": {")</f>
        <v>"ZMB": {</v>
      </c>
      <c r="M92" s="13" t="str">
        <f>""""&amp;D92&amp;""": """&amp;SUBSTITUTE(G92,"""","'")&amp;""""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IF(AND(B93=B92,C93=C92),",","}")</f>
        <v>}</v>
      </c>
      <c r="O92" s="13" t="str">
        <f>IF(NOT(B92=B93),"}",IF(C92=C93,"",","))</f>
        <v>}</v>
      </c>
      <c r="P92" s="13" t="str">
        <f>IF(B92=B93,"",IF(A92=A93,",",""))</f>
        <v>,</v>
      </c>
      <c r="Q92" s="13" t="str">
        <f>IF(A93=A92,"",IF(A93="","}","},"))</f>
        <v/>
      </c>
      <c r="R92" s="13" t="str">
        <f>IF(A93="","}","")</f>
        <v/>
      </c>
      <c r="S92" s="13" t="str">
        <f>IF(A92="","",I92&amp;J92&amp;K92&amp;L92&amp;M92&amp;N92&amp;O92&amp;P92&amp;Q92&amp;R92)</f>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72" x14ac:dyDescent="0.55000000000000004">
      <c r="A93" s="9" t="s">
        <v>118</v>
      </c>
      <c r="B93" s="9" t="s">
        <v>51</v>
      </c>
      <c r="C93" s="9" t="s">
        <v>19</v>
      </c>
      <c r="D93" s="9" t="s">
        <v>204</v>
      </c>
      <c r="E93" s="5"/>
      <c r="F93" s="5"/>
      <c r="G93" s="6" t="s">
        <v>52</v>
      </c>
      <c r="H93" s="7">
        <v>44737</v>
      </c>
      <c r="I93" s="14" t="str">
        <f>IF(A92="section","{","")</f>
        <v/>
      </c>
      <c r="J93" s="13" t="str">
        <f>IF(A93=A92,"",""""&amp;A93&amp;""": {")</f>
        <v/>
      </c>
      <c r="K93" s="13" t="str">
        <f>IF(B93=B92,"",""""&amp;B93&amp;""": {")</f>
        <v>"grassland": {</v>
      </c>
      <c r="L93" s="25" t="str">
        <f>IF(AND(B93=B92,C93=C92),"",""""&amp;C93&amp;""": {")</f>
        <v>"ETH": {</v>
      </c>
      <c r="M93" s="13" t="str">
        <f>""""&amp;D93&amp;""": """&amp;SUBSTITUTE(G93,"""","'")&amp;""""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3" s="26" t="str">
        <f>IF(AND(B94=B93,C94=C93),",","}")</f>
        <v>,</v>
      </c>
      <c r="O93" s="13" t="str">
        <f>IF(NOT(B93=B94),"}",IF(C93=C94,"",","))</f>
        <v/>
      </c>
      <c r="P93" s="13" t="str">
        <f>IF(B93=B94,"",IF(A93=A94,",",""))</f>
        <v/>
      </c>
      <c r="Q93" s="13" t="str">
        <f>IF(A94=A93,"",IF(A94="","}","},"))</f>
        <v/>
      </c>
      <c r="R93" s="13" t="str">
        <f>IF(A94="","}","")</f>
        <v/>
      </c>
      <c r="S93" s="13" t="str">
        <f>IF(A93="","",I93&amp;J93&amp;K93&amp;L93&amp;M93&amp;N93&amp;O93&amp;P93&amp;Q93&amp;R93)</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4" spans="1:19" ht="72" x14ac:dyDescent="0.55000000000000004">
      <c r="A94" s="9" t="s">
        <v>118</v>
      </c>
      <c r="B94" s="9" t="s">
        <v>51</v>
      </c>
      <c r="C94" s="9" t="s">
        <v>19</v>
      </c>
      <c r="D94" s="9" t="s">
        <v>203</v>
      </c>
      <c r="E94" s="5"/>
      <c r="F94" s="5"/>
      <c r="G94" s="6" t="s">
        <v>52</v>
      </c>
      <c r="H94" s="19"/>
      <c r="I94" s="14" t="str">
        <f>IF(A93="section","{","")</f>
        <v/>
      </c>
      <c r="J94" s="13" t="str">
        <f>IF(A94=A93,"",""""&amp;A94&amp;""": {")</f>
        <v/>
      </c>
      <c r="K94" s="13" t="str">
        <f>IF(B94=B93,"",""""&amp;B94&amp;""": {")</f>
        <v/>
      </c>
      <c r="L94" s="25" t="str">
        <f>IF(AND(B94=B93,C94=C93),"",""""&amp;C94&amp;""": {")</f>
        <v/>
      </c>
      <c r="M94" s="13" t="str">
        <f>""""&amp;D94&amp;""": """&amp;SUBSTITUTE(G94,"""","'")&amp;""""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IF(AND(B95=B94,C95=C94),",","}")</f>
        <v>}</v>
      </c>
      <c r="O94" s="13" t="str">
        <f>IF(NOT(B94=B95),"}",IF(C94=C95,"",","))</f>
        <v>,</v>
      </c>
      <c r="P94" s="13" t="str">
        <f>IF(B94=B95,"",IF(A94=A95,",",""))</f>
        <v/>
      </c>
      <c r="Q94" s="13" t="str">
        <f>IF(A95=A94,"",IF(A95="","}","},"))</f>
        <v/>
      </c>
      <c r="R94" s="13" t="str">
        <f>IF(A95="","}","")</f>
        <v/>
      </c>
      <c r="S94" s="13" t="str">
        <f>IF(A94="","",I94&amp;J94&amp;K94&amp;L94&amp;M94&amp;N94&amp;O94&amp;P94&amp;Q94&amp;R94)</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187.2" x14ac:dyDescent="0.55000000000000004">
      <c r="A95" s="9" t="s">
        <v>118</v>
      </c>
      <c r="B95" s="9" t="s">
        <v>51</v>
      </c>
      <c r="C95" s="9" t="s">
        <v>40</v>
      </c>
      <c r="D95" s="9" t="s">
        <v>204</v>
      </c>
      <c r="E95" s="21" t="s">
        <v>219</v>
      </c>
      <c r="F95" s="23">
        <v>44635</v>
      </c>
      <c r="G95" s="6" t="s">
        <v>220</v>
      </c>
      <c r="H95" s="7">
        <v>44635</v>
      </c>
      <c r="I95" s="14" t="str">
        <f>IF(A94="section","{","")</f>
        <v/>
      </c>
      <c r="J95" s="13" t="str">
        <f>IF(A95=A94,"",""""&amp;A95&amp;""": {")</f>
        <v/>
      </c>
      <c r="K95" s="13" t="str">
        <f>IF(B95=B94,"",""""&amp;B95&amp;""": {")</f>
        <v/>
      </c>
      <c r="L95" s="25" t="str">
        <f>IF(AND(B95=B94,C95=C94),"",""""&amp;C95&amp;""": {")</f>
        <v>"KEN": {</v>
      </c>
      <c r="M95" s="13" t="str">
        <f>""""&amp;D95&amp;""": """&amp;SUBSTITUTE(G95,"""","'")&amp;""""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5" s="26" t="str">
        <f>IF(AND(B96=B95,C96=C95),",","}")</f>
        <v>,</v>
      </c>
      <c r="O95" s="13" t="str">
        <f>IF(NOT(B95=B96),"}",IF(C95=C96,"",","))</f>
        <v/>
      </c>
      <c r="P95" s="13" t="str">
        <f>IF(B95=B96,"",IF(A95=A96,",",""))</f>
        <v/>
      </c>
      <c r="Q95" s="13" t="str">
        <f>IF(A96=A95,"",IF(A96="","}","},"))</f>
        <v/>
      </c>
      <c r="R95" s="13" t="str">
        <f>IF(A96="","}","")</f>
        <v/>
      </c>
      <c r="S95" s="13" t="str">
        <f>IF(A95="","",I95&amp;J95&amp;K95&amp;L95&amp;M95&amp;N95&amp;O95&amp;P95&amp;Q95&amp;R95)</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6" spans="1:19" ht="158.4" x14ac:dyDescent="0.55000000000000004">
      <c r="A96" s="9" t="s">
        <v>118</v>
      </c>
      <c r="B96" s="9" t="s">
        <v>51</v>
      </c>
      <c r="C96" s="9" t="s">
        <v>40</v>
      </c>
      <c r="D96" s="9" t="s">
        <v>203</v>
      </c>
      <c r="E96" s="21" t="s">
        <v>145</v>
      </c>
      <c r="F96" s="23">
        <v>44614</v>
      </c>
      <c r="G96" s="6" t="s">
        <v>52</v>
      </c>
      <c r="H96" s="19"/>
      <c r="I96" s="14" t="str">
        <f>IF(A95="section","{","")</f>
        <v/>
      </c>
      <c r="J96" s="13" t="str">
        <f>IF(A96=A95,"",""""&amp;A96&amp;""": {")</f>
        <v/>
      </c>
      <c r="K96" s="13" t="str">
        <f>IF(B96=B95,"",""""&amp;B96&amp;""": {")</f>
        <v/>
      </c>
      <c r="L96" s="25" t="str">
        <f>IF(AND(B96=B95,C96=C95),"",""""&amp;C96&amp;""": {")</f>
        <v/>
      </c>
      <c r="M96" s="13" t="str">
        <f>""""&amp;D96&amp;""": """&amp;SUBSTITUTE(G96,"""","'")&amp;""""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6" s="26" t="str">
        <f>IF(AND(B97=B96,C97=C96),",","}")</f>
        <v>}</v>
      </c>
      <c r="O96" s="13" t="str">
        <f>IF(NOT(B96=B97),"}",IF(C96=C97,"",","))</f>
        <v>,</v>
      </c>
      <c r="P96" s="13" t="str">
        <f>IF(B96=B97,"",IF(A96=A97,",",""))</f>
        <v/>
      </c>
      <c r="Q96" s="13" t="str">
        <f>IF(A97=A96,"",IF(A97="","}","},"))</f>
        <v/>
      </c>
      <c r="R96" s="13" t="str">
        <f>IF(A97="","}","")</f>
        <v/>
      </c>
      <c r="S96" s="13" t="str">
        <f>IF(A96="","",I96&amp;J96&amp;K96&amp;L96&amp;M96&amp;N96&amp;O96&amp;P96&amp;Q96&amp;R96)</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7" spans="1:19" x14ac:dyDescent="0.55000000000000004">
      <c r="A97" s="9" t="s">
        <v>118</v>
      </c>
      <c r="B97" s="9" t="s">
        <v>51</v>
      </c>
      <c r="C97" s="9" t="s">
        <v>7</v>
      </c>
      <c r="D97" s="9" t="s">
        <v>204</v>
      </c>
      <c r="E97" s="5"/>
      <c r="F97" s="5"/>
      <c r="G97" s="6"/>
      <c r="H97" s="19"/>
      <c r="I97" s="14" t="str">
        <f>IF(A96="section","{","")</f>
        <v/>
      </c>
      <c r="J97" s="13" t="str">
        <f>IF(A97=A96,"",""""&amp;A97&amp;""": {")</f>
        <v/>
      </c>
      <c r="K97" s="13" t="str">
        <f>IF(B97=B96,"",""""&amp;B97&amp;""": {")</f>
        <v/>
      </c>
      <c r="L97" s="25" t="str">
        <f>IF(AND(B97=B96,C97=C96),"",""""&amp;C97&amp;""": {")</f>
        <v>"UGA": {</v>
      </c>
      <c r="M97" s="13" t="str">
        <f>""""&amp;D97&amp;""": """&amp;SUBSTITUTE(G97,"""","'")&amp;""""</f>
        <v>"drought": ""</v>
      </c>
      <c r="N97" s="26" t="str">
        <f>IF(AND(B98=B97,C98=C97),",","}")</f>
        <v>,</v>
      </c>
      <c r="O97" s="13" t="str">
        <f>IF(NOT(B97=B98),"}",IF(C97=C98,"",","))</f>
        <v/>
      </c>
      <c r="P97" s="13" t="str">
        <f>IF(B97=B98,"",IF(A97=A98,",",""))</f>
        <v/>
      </c>
      <c r="Q97" s="13" t="str">
        <f>IF(A98=A97,"",IF(A98="","}","},"))</f>
        <v/>
      </c>
      <c r="R97" s="13" t="str">
        <f>IF(A98="","}","")</f>
        <v/>
      </c>
      <c r="S97" s="13" t="str">
        <f>IF(A97="","",I97&amp;J97&amp;K97&amp;L97&amp;M97&amp;N97&amp;O97&amp;P97&amp;Q97&amp;R97)</f>
        <v>"UGA": {"drought": "",</v>
      </c>
    </row>
    <row r="98" spans="1:19" ht="72" x14ac:dyDescent="0.55000000000000004">
      <c r="A98" s="9" t="s">
        <v>118</v>
      </c>
      <c r="B98" s="9" t="s">
        <v>51</v>
      </c>
      <c r="C98" s="9" t="s">
        <v>7</v>
      </c>
      <c r="D98" s="9" t="s">
        <v>203</v>
      </c>
      <c r="E98" s="5"/>
      <c r="F98" s="5"/>
      <c r="G98" s="6" t="s">
        <v>52</v>
      </c>
      <c r="H98" s="7">
        <v>44575</v>
      </c>
      <c r="I98" s="14" t="str">
        <f>IF(A97="section","{","")</f>
        <v/>
      </c>
      <c r="J98" s="13" t="str">
        <f>IF(A98=A97,"",""""&amp;A98&amp;""": {")</f>
        <v/>
      </c>
      <c r="K98" s="13" t="str">
        <f>IF(B98=B97,"",""""&amp;B98&amp;""": {")</f>
        <v/>
      </c>
      <c r="L98" s="25" t="str">
        <f>IF(AND(B98=B97,C98=C97),"",""""&amp;C98&amp;""": {")</f>
        <v/>
      </c>
      <c r="M98" s="13" t="str">
        <f>""""&amp;D98&amp;""": """&amp;SUBSTITUTE(G98,"""","'")&amp;""""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8" s="26" t="str">
        <f>IF(AND(B99=B98,C99=C98),",","}")</f>
        <v>}</v>
      </c>
      <c r="O98" s="13" t="str">
        <f>IF(NOT(B98=B99),"}",IF(C98=C99,"",","))</f>
        <v>,</v>
      </c>
      <c r="P98" s="13" t="str">
        <f>IF(B98=B99,"",IF(A98=A99,",",""))</f>
        <v/>
      </c>
      <c r="Q98" s="13" t="str">
        <f>IF(A99=A98,"",IF(A99="","}","},"))</f>
        <v/>
      </c>
      <c r="R98" s="13" t="str">
        <f>IF(A99="","}","")</f>
        <v/>
      </c>
      <c r="S98" s="13" t="str">
        <f>IF(A98="","",I98&amp;J98&amp;K98&amp;L98&amp;M98&amp;N98&amp;O98&amp;P98&amp;Q98&amp;R98)</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9" spans="1:19" ht="72" x14ac:dyDescent="0.55000000000000004">
      <c r="A99" s="9" t="s">
        <v>118</v>
      </c>
      <c r="B99" s="9" t="s">
        <v>51</v>
      </c>
      <c r="C99" s="9" t="s">
        <v>41</v>
      </c>
      <c r="D99" s="9" t="s">
        <v>203</v>
      </c>
      <c r="E99" s="5"/>
      <c r="F99" s="5"/>
      <c r="G99" s="6" t="s">
        <v>52</v>
      </c>
      <c r="H99" s="19"/>
      <c r="I99" s="14" t="str">
        <f>IF(A98="section","{","")</f>
        <v/>
      </c>
      <c r="J99" s="13" t="str">
        <f>IF(A99=A98,"",""""&amp;A99&amp;""": {")</f>
        <v/>
      </c>
      <c r="K99" s="13" t="str">
        <f>IF(B99=B98,"",""""&amp;B99&amp;""": {")</f>
        <v/>
      </c>
      <c r="L99" s="25" t="str">
        <f>IF(AND(B99=B98,C99=C98),"",""""&amp;C99&amp;""": {")</f>
        <v>"ZMB": {</v>
      </c>
      <c r="M99" s="13" t="str">
        <f>""""&amp;D99&amp;""": """&amp;SUBSTITUTE(G99,"""","'")&amp;""""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IF(AND(B100=B99,C100=C99),",","}")</f>
        <v>}</v>
      </c>
      <c r="O99" s="13" t="str">
        <f>IF(NOT(B99=B100),"}",IF(C99=C100,"",","))</f>
        <v>,</v>
      </c>
      <c r="P99" s="13" t="str">
        <f>IF(B99=B100,"",IF(A99=A100,",",""))</f>
        <v/>
      </c>
      <c r="Q99" s="13" t="str">
        <f>IF(A100=A99,"",IF(A100="","}","},"))</f>
        <v/>
      </c>
      <c r="R99" s="13" t="str">
        <f>IF(A100="","}","")</f>
        <v/>
      </c>
      <c r="S99" s="13" t="str">
        <f>IF(A99="","",I99&amp;J99&amp;K99&amp;L99&amp;M99&amp;N99&amp;O99&amp;P99&amp;Q99&amp;R99)</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158.4" x14ac:dyDescent="0.55000000000000004">
      <c r="A100" s="9" t="s">
        <v>118</v>
      </c>
      <c r="B100" s="9" t="s">
        <v>51</v>
      </c>
      <c r="C100" s="9" t="s">
        <v>9</v>
      </c>
      <c r="D100" s="9" t="s">
        <v>204</v>
      </c>
      <c r="E100" s="21" t="s">
        <v>145</v>
      </c>
      <c r="F100" s="23">
        <v>44614</v>
      </c>
      <c r="G100" s="6" t="s">
        <v>52</v>
      </c>
      <c r="H100" s="7">
        <v>44614</v>
      </c>
      <c r="I100" s="14" t="str">
        <f>IF(A99="section","{","")</f>
        <v/>
      </c>
      <c r="J100" s="13" t="str">
        <f>IF(A100=A99,"",""""&amp;A100&amp;""": {")</f>
        <v/>
      </c>
      <c r="K100" s="13" t="str">
        <f>IF(B100=B99,"",""""&amp;B100&amp;""": {")</f>
        <v/>
      </c>
      <c r="L100" s="25" t="str">
        <f>IF(AND(B100=B99,C100=C99),"",""""&amp;C100&amp;""": {")</f>
        <v>"ZWE": {</v>
      </c>
      <c r="M100" s="13" t="str">
        <f>""""&amp;D100&amp;""": """&amp;SUBSTITUTE(G100,"""","'")&amp;""""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IF(AND(B101=B100,C101=C100),",","}")</f>
        <v>}</v>
      </c>
      <c r="O100" s="13" t="str">
        <f>IF(NOT(B100=B101),"}",IF(C100=C101,"",","))</f>
        <v>}</v>
      </c>
      <c r="P100" s="13" t="str">
        <f>IF(B100=B101,"",IF(A100=A101,",",""))</f>
        <v>,</v>
      </c>
      <c r="Q100" s="13" t="str">
        <f>IF(A101=A100,"",IF(A101="","}","},"))</f>
        <v/>
      </c>
      <c r="R100" s="13" t="str">
        <f>IF(A101="","}","")</f>
        <v/>
      </c>
      <c r="S100" s="13" t="str">
        <f>IF(A100="","",I100&amp;J100&amp;K100&amp;L100&amp;M100&amp;N100&amp;O100&amp;P100&amp;Q100&amp;R100)</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43.2" x14ac:dyDescent="0.55000000000000004">
      <c r="A101" s="9" t="s">
        <v>118</v>
      </c>
      <c r="B101" s="9" t="s">
        <v>65</v>
      </c>
      <c r="C101" s="9" t="s">
        <v>19</v>
      </c>
      <c r="D101" s="9" t="s">
        <v>204</v>
      </c>
      <c r="E101" s="5"/>
      <c r="F101" s="5"/>
      <c r="G101" s="6" t="s">
        <v>66</v>
      </c>
      <c r="H101" s="7">
        <v>44737</v>
      </c>
      <c r="I101" s="14" t="str">
        <f>IF(A100="section","{","")</f>
        <v/>
      </c>
      <c r="J101" s="13" t="str">
        <f>IF(A101=A100,"",""""&amp;A101&amp;""": {")</f>
        <v/>
      </c>
      <c r="K101" s="13" t="str">
        <f>IF(B101=B100,"",""""&amp;B101&amp;""": {")</f>
        <v>"health_sites": {</v>
      </c>
      <c r="L101" s="25" t="str">
        <f>IF(AND(B101=B100,C101=C100),"",""""&amp;C101&amp;""": {")</f>
        <v>"ETH": {</v>
      </c>
      <c r="M101" s="13" t="str">
        <f>""""&amp;D101&amp;""": """&amp;SUBSTITUTE(G101,"""","'")&amp;""""</f>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1" s="26" t="str">
        <f>IF(AND(B102=B101,C102=C101),",","}")</f>
        <v>,</v>
      </c>
      <c r="O101" s="13" t="str">
        <f>IF(NOT(B101=B102),"}",IF(C101=C102,"",","))</f>
        <v/>
      </c>
      <c r="P101" s="13" t="str">
        <f>IF(B101=B102,"",IF(A101=A102,",",""))</f>
        <v/>
      </c>
      <c r="Q101" s="13" t="str">
        <f>IF(A102=A101,"",IF(A102="","}","},"))</f>
        <v/>
      </c>
      <c r="R101" s="13" t="str">
        <f>IF(A102="","}","")</f>
        <v/>
      </c>
      <c r="S101" s="13" t="str">
        <f>IF(A101="","",I101&amp;J101&amp;K101&amp;L101&amp;M101&amp;N101&amp;O101&amp;P101&amp;Q101&amp;R101)</f>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2" spans="1:19" ht="43.2" x14ac:dyDescent="0.55000000000000004">
      <c r="A102" s="9" t="s">
        <v>118</v>
      </c>
      <c r="B102" s="9" t="s">
        <v>65</v>
      </c>
      <c r="C102" s="9" t="s">
        <v>19</v>
      </c>
      <c r="D102" s="9" t="s">
        <v>203</v>
      </c>
      <c r="E102" s="5"/>
      <c r="F102" s="5"/>
      <c r="G102" s="6" t="s">
        <v>66</v>
      </c>
      <c r="H102" s="19"/>
      <c r="I102" s="14" t="str">
        <f>IF(A101="section","{","")</f>
        <v/>
      </c>
      <c r="J102" s="13" t="str">
        <f>IF(A102=A101,"",""""&amp;A102&amp;""": {")</f>
        <v/>
      </c>
      <c r="K102" s="13" t="str">
        <f>IF(B102=B101,"",""""&amp;B102&amp;""": {")</f>
        <v/>
      </c>
      <c r="L102" s="25" t="str">
        <f>IF(AND(B102=B101,C102=C101),"",""""&amp;C102&amp;""": {")</f>
        <v/>
      </c>
      <c r="M102" s="13" t="str">
        <f>""""&amp;D102&amp;""": """&amp;SUBSTITUTE(G102,"""","'")&amp;""""</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IF(AND(B103=B102,C103=C102),",","}")</f>
        <v>,</v>
      </c>
      <c r="O102" s="13" t="str">
        <f>IF(NOT(B102=B103),"}",IF(C102=C103,"",","))</f>
        <v/>
      </c>
      <c r="P102" s="13" t="str">
        <f>IF(B102=B103,"",IF(A102=A103,",",""))</f>
        <v/>
      </c>
      <c r="Q102" s="13" t="str">
        <f>IF(A103=A102,"",IF(A103="","}","},"))</f>
        <v/>
      </c>
      <c r="R102" s="13" t="str">
        <f>IF(A103="","}","")</f>
        <v/>
      </c>
      <c r="S102" s="13" t="str">
        <f>IF(A102="","",I102&amp;J102&amp;K102&amp;L102&amp;M102&amp;N102&amp;O102&amp;P102&amp;Q102&amp;R102)</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x14ac:dyDescent="0.55000000000000004">
      <c r="A103" s="9" t="s">
        <v>118</v>
      </c>
      <c r="B103" s="9" t="s">
        <v>65</v>
      </c>
      <c r="C103" s="9" t="s">
        <v>19</v>
      </c>
      <c r="D103" s="9" t="s">
        <v>206</v>
      </c>
      <c r="E103" s="5"/>
      <c r="F103" s="5"/>
      <c r="G103" s="6" t="s">
        <v>66</v>
      </c>
      <c r="H103" s="19"/>
      <c r="I103" s="14" t="str">
        <f>IF(A102="section","{","")</f>
        <v/>
      </c>
      <c r="J103" s="13" t="str">
        <f>IF(A103=A102,"",""""&amp;A103&amp;""": {")</f>
        <v/>
      </c>
      <c r="K103" s="13" t="str">
        <f>IF(B103=B102,"",""""&amp;B103&amp;""": {")</f>
        <v/>
      </c>
      <c r="L103" s="25" t="str">
        <f>IF(AND(B103=B102,C103=C102),"",""""&amp;C103&amp;""": {")</f>
        <v/>
      </c>
      <c r="M103" s="13" t="str">
        <f>""""&amp;D103&amp;""": """&amp;SUBSTITUTE(G103,"""","'")&amp;""""</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IF(AND(B104=B103,C104=C103),",","}")</f>
        <v>}</v>
      </c>
      <c r="O103" s="13" t="str">
        <f>IF(NOT(B103=B104),"}",IF(C103=C104,"",","))</f>
        <v>,</v>
      </c>
      <c r="P103" s="13" t="str">
        <f>IF(B103=B104,"",IF(A103=A104,",",""))</f>
        <v/>
      </c>
      <c r="Q103" s="13" t="str">
        <f>IF(A104=A103,"",IF(A104="","}","},"))</f>
        <v/>
      </c>
      <c r="R103" s="13" t="str">
        <f>IF(A104="","}","")</f>
        <v/>
      </c>
      <c r="S103" s="13" t="str">
        <f>IF(A103="","",I103&amp;J103&amp;K103&amp;L103&amp;M103&amp;N103&amp;O103&amp;P103&amp;Q103&amp;R103)</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57.6" x14ac:dyDescent="0.55000000000000004">
      <c r="A104" s="9" t="s">
        <v>118</v>
      </c>
      <c r="B104" s="9" t="s">
        <v>65</v>
      </c>
      <c r="C104" s="9" t="s">
        <v>40</v>
      </c>
      <c r="D104" s="9" t="s">
        <v>203</v>
      </c>
      <c r="E104" s="21" t="s">
        <v>221</v>
      </c>
      <c r="F104" s="23">
        <v>44635</v>
      </c>
      <c r="G104" s="6" t="s">
        <v>222</v>
      </c>
      <c r="H104" s="7">
        <v>44635</v>
      </c>
      <c r="I104" s="14" t="str">
        <f>IF(A103="section","{","")</f>
        <v/>
      </c>
      <c r="J104" s="13" t="str">
        <f>IF(A104=A103,"",""""&amp;A104&amp;""": {")</f>
        <v/>
      </c>
      <c r="K104" s="13" t="str">
        <f>IF(B104=B103,"",""""&amp;B104&amp;""": {")</f>
        <v/>
      </c>
      <c r="L104" s="25" t="str">
        <f>IF(AND(B104=B103,C104=C103),"",""""&amp;C104&amp;""": {")</f>
        <v>"KEN": {</v>
      </c>
      <c r="M104" s="13" t="str">
        <f>""""&amp;D104&amp;""": """&amp;SUBSTITUTE(G104,"""","'")&amp;""""</f>
        <v>"floods": "&lt;p&gt;Number of health facilities by type and location, health facility types; hospital and doctors&lt;/p&gt;
&lt;p&gt;&lt;strong&gt;Source link&lt;/strong&gt;: &lt;a href='https://healthsites.io/'&gt;https://healthsites.io/&lt;/a&gt;&lt;/p&gt;"</v>
      </c>
      <c r="N104" s="26" t="str">
        <f>IF(AND(B105=B104,C105=C104),",","}")</f>
        <v>}</v>
      </c>
      <c r="O104" s="13" t="str">
        <f>IF(NOT(B104=B105),"}",IF(C104=C105,"",","))</f>
        <v>,</v>
      </c>
      <c r="P104" s="13" t="str">
        <f>IF(B104=B105,"",IF(A104=A105,",",""))</f>
        <v/>
      </c>
      <c r="Q104" s="13" t="str">
        <f>IF(A105=A104,"",IF(A105="","}","},"))</f>
        <v/>
      </c>
      <c r="R104" s="13" t="str">
        <f>IF(A105="","}","")</f>
        <v/>
      </c>
      <c r="S104" s="13" t="str">
        <f>IF(A104="","",I104&amp;J104&amp;K104&amp;L104&amp;M104&amp;N104&amp;O104&amp;P104&amp;Q104&amp;R104)</f>
        <v>"KEN": {"floods": "&lt;p&gt;Number of health facilities by type and location, health facility types; hospital and doctors&lt;/p&gt;
&lt;p&gt;&lt;strong&gt;Source link&lt;/strong&gt;: &lt;a href='https://healthsites.io/'&gt;https://healthsites.io/&lt;/a&gt;&lt;/p&gt;"},</v>
      </c>
    </row>
    <row r="105" spans="1:19" ht="43.2" x14ac:dyDescent="0.55000000000000004">
      <c r="A105" s="9" t="s">
        <v>118</v>
      </c>
      <c r="B105" s="9" t="s">
        <v>65</v>
      </c>
      <c r="C105" s="9" t="s">
        <v>18</v>
      </c>
      <c r="D105" s="9" t="s">
        <v>208</v>
      </c>
      <c r="E105" s="5"/>
      <c r="F105" s="5"/>
      <c r="G105" s="6" t="s">
        <v>66</v>
      </c>
      <c r="H105" s="7">
        <v>44575</v>
      </c>
      <c r="I105" s="14" t="str">
        <f>IF(A104="section","{","")</f>
        <v/>
      </c>
      <c r="J105" s="13" t="str">
        <f>IF(A105=A104,"",""""&amp;A105&amp;""": {")</f>
        <v/>
      </c>
      <c r="K105" s="13" t="str">
        <f>IF(B105=B104,"",""""&amp;B105&amp;""": {")</f>
        <v/>
      </c>
      <c r="L105" s="25" t="str">
        <f>IF(AND(B105=B104,C105=C104),"",""""&amp;C105&amp;""": {")</f>
        <v>"PHL": {</v>
      </c>
      <c r="M105" s="13" t="str">
        <f>""""&amp;D105&amp;""": """&amp;SUBSTITUTE(G105,"""","'")&amp;""""</f>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5" s="26" t="str">
        <f>IF(AND(B106=B105,C106=C105),",","}")</f>
        <v>,</v>
      </c>
      <c r="O105" s="13" t="str">
        <f>IF(NOT(B105=B106),"}",IF(C105=C106,"",","))</f>
        <v/>
      </c>
      <c r="P105" s="13" t="str">
        <f>IF(B105=B106,"",IF(A105=A106,",",""))</f>
        <v/>
      </c>
      <c r="Q105" s="13" t="str">
        <f>IF(A106=A105,"",IF(A106="","}","},"))</f>
        <v/>
      </c>
      <c r="R105" s="13" t="str">
        <f>IF(A106="","}","")</f>
        <v/>
      </c>
      <c r="S105" s="13" t="str">
        <f>IF(A105="","",I105&amp;J105&amp;K105&amp;L105&amp;M105&amp;N105&amp;O105&amp;P105&amp;Q105&amp;R105)</f>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6" spans="1:19" ht="86.4" x14ac:dyDescent="0.55000000000000004">
      <c r="A106" s="9" t="s">
        <v>118</v>
      </c>
      <c r="B106" s="9" t="s">
        <v>65</v>
      </c>
      <c r="C106" s="9" t="s">
        <v>18</v>
      </c>
      <c r="D106" s="9" t="s">
        <v>203</v>
      </c>
      <c r="E106" s="5"/>
      <c r="F106" s="5"/>
      <c r="G106" s="6" t="s">
        <v>251</v>
      </c>
      <c r="H106" s="19"/>
      <c r="I106" s="14" t="str">
        <f>IF(A105="section","{","")</f>
        <v/>
      </c>
      <c r="J106" s="13" t="str">
        <f>IF(A106=A105,"",""""&amp;A106&amp;""": {")</f>
        <v/>
      </c>
      <c r="K106" s="13" t="str">
        <f>IF(B106=B105,"",""""&amp;B106&amp;""": {")</f>
        <v/>
      </c>
      <c r="L106" s="25" t="str">
        <f>IF(AND(B106=B105,C106=C105),"",""""&amp;C106&amp;""": {")</f>
        <v/>
      </c>
      <c r="M106" s="13" t="str">
        <f>""""&amp;D106&amp;""": """&amp;SUBSTITUTE(G106,"""","'")&amp;""""</f>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6" s="26" t="str">
        <f>IF(AND(B107=B106,C107=C106),",","}")</f>
        <v>,</v>
      </c>
      <c r="O106" s="13" t="str">
        <f>IF(NOT(B106=B107),"}",IF(C106=C107,"",","))</f>
        <v/>
      </c>
      <c r="P106" s="13" t="str">
        <f>IF(B106=B107,"",IF(A106=A107,",",""))</f>
        <v/>
      </c>
      <c r="Q106" s="13" t="str">
        <f>IF(A107=A106,"",IF(A107="","}","},"))</f>
        <v/>
      </c>
      <c r="R106" s="13" t="str">
        <f>IF(A107="","}","")</f>
        <v/>
      </c>
      <c r="S106" s="13" t="str">
        <f>IF(A106="","",I106&amp;J106&amp;K106&amp;L106&amp;M106&amp;N106&amp;O106&amp;P106&amp;Q106&amp;R106)</f>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7" spans="1:19" ht="86.4" x14ac:dyDescent="0.55000000000000004">
      <c r="A107" s="9" t="s">
        <v>118</v>
      </c>
      <c r="B107" s="9" t="s">
        <v>65</v>
      </c>
      <c r="C107" s="9" t="s">
        <v>18</v>
      </c>
      <c r="D107" s="9" t="s">
        <v>207</v>
      </c>
      <c r="E107" s="5"/>
      <c r="F107" s="5"/>
      <c r="G107" s="6" t="s">
        <v>251</v>
      </c>
      <c r="H107" s="19"/>
      <c r="I107" s="14" t="str">
        <f>IF(A106="section","{","")</f>
        <v/>
      </c>
      <c r="J107" s="13" t="str">
        <f>IF(A107=A106,"",""""&amp;A107&amp;""": {")</f>
        <v/>
      </c>
      <c r="K107" s="13" t="str">
        <f>IF(B107=B106,"",""""&amp;B107&amp;""": {")</f>
        <v/>
      </c>
      <c r="L107" s="25" t="str">
        <f>IF(AND(B107=B106,C107=C106),"",""""&amp;C107&amp;""": {")</f>
        <v/>
      </c>
      <c r="M107" s="13" t="str">
        <f>""""&amp;D107&amp;""": """&amp;SUBSTITUTE(G107,"""","'")&amp;""""</f>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IF(AND(B108=B107,C108=C107),",","}")</f>
        <v>}</v>
      </c>
      <c r="O107" s="13" t="str">
        <f>IF(NOT(B107=B108),"}",IF(C107=C108,"",","))</f>
        <v>}</v>
      </c>
      <c r="P107" s="13" t="str">
        <f>IF(B107=B108,"",IF(A107=A108,",",""))</f>
        <v>,</v>
      </c>
      <c r="Q107" s="13" t="str">
        <f>IF(A108=A107,"",IF(A108="","}","},"))</f>
        <v/>
      </c>
      <c r="R107" s="13" t="str">
        <f>IF(A108="","}","")</f>
        <v/>
      </c>
      <c r="S107" s="13" t="str">
        <f>IF(A107="","",I107&amp;J107&amp;K107&amp;L107&amp;M107&amp;N107&amp;O107&amp;P107&amp;Q107&amp;R107)</f>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100.8" x14ac:dyDescent="0.55000000000000004">
      <c r="A108" s="9" t="s">
        <v>118</v>
      </c>
      <c r="B108" s="9" t="s">
        <v>74</v>
      </c>
      <c r="C108" s="9" t="s">
        <v>19</v>
      </c>
      <c r="D108" s="9" t="s">
        <v>204</v>
      </c>
      <c r="E108" s="21" t="s">
        <v>276</v>
      </c>
      <c r="F108" s="5"/>
      <c r="G108" s="6"/>
      <c r="H108" s="7">
        <v>44737</v>
      </c>
      <c r="I108" s="14" t="str">
        <f>IF(A107="section","{","")</f>
        <v/>
      </c>
      <c r="J108" s="13" t="str">
        <f>IF(A108=A107,"",""""&amp;A108&amp;""": {")</f>
        <v/>
      </c>
      <c r="K108" s="13" t="str">
        <f>IF(B108=B107,"",""""&amp;B108&amp;""": {")</f>
        <v>"Hotspot_General": {</v>
      </c>
      <c r="L108" s="25" t="str">
        <f>IF(AND(B108=B107,C108=C107),"",""""&amp;C108&amp;""": {")</f>
        <v>"ETH": {</v>
      </c>
      <c r="M108" s="13" t="str">
        <f>""""&amp;D108&amp;""": """&amp;SUBSTITUTE(G108,"""","'")&amp;""""</f>
        <v>"drought": ""</v>
      </c>
      <c r="N108" s="26" t="str">
        <f>IF(AND(B109=B108,C109=C108),",","}")</f>
        <v>,</v>
      </c>
      <c r="O108" s="13" t="str">
        <f>IF(NOT(B108=B109),"}",IF(C108=C109,"",","))</f>
        <v/>
      </c>
      <c r="P108" s="13" t="str">
        <f>IF(B108=B109,"",IF(A108=A109,",",""))</f>
        <v/>
      </c>
      <c r="Q108" s="13" t="str">
        <f>IF(A109=A108,"",IF(A109="","}","},"))</f>
        <v/>
      </c>
      <c r="R108" s="13" t="str">
        <f>IF(A109="","}","")</f>
        <v/>
      </c>
      <c r="S108" s="13" t="str">
        <f>IF(A108="","",I108&amp;J108&amp;K108&amp;L108&amp;M108&amp;N108&amp;O108&amp;P108&amp;Q108&amp;R108)</f>
        <v>"Hotspot_General": {"ETH": {"drought": "",</v>
      </c>
    </row>
    <row r="109" spans="1:19" ht="100.8" x14ac:dyDescent="0.55000000000000004">
      <c r="A109" s="9" t="s">
        <v>118</v>
      </c>
      <c r="B109" s="9" t="s">
        <v>74</v>
      </c>
      <c r="C109" s="9" t="s">
        <v>19</v>
      </c>
      <c r="D109" s="9" t="s">
        <v>203</v>
      </c>
      <c r="E109" s="21" t="s">
        <v>276</v>
      </c>
      <c r="F109" s="5"/>
      <c r="G109" s="6"/>
      <c r="H109" s="19"/>
      <c r="I109" s="14" t="str">
        <f>IF(A108="section","{","")</f>
        <v/>
      </c>
      <c r="J109" s="13" t="str">
        <f>IF(A109=A108,"",""""&amp;A109&amp;""": {")</f>
        <v/>
      </c>
      <c r="K109" s="13" t="str">
        <f>IF(B109=B108,"",""""&amp;B109&amp;""": {")</f>
        <v/>
      </c>
      <c r="L109" s="25" t="str">
        <f>IF(AND(B109=B108,C109=C108),"",""""&amp;C109&amp;""": {")</f>
        <v/>
      </c>
      <c r="M109" s="13" t="str">
        <f>""""&amp;D109&amp;""": """&amp;SUBSTITUTE(G109,"""","'")&amp;""""</f>
        <v>"floods": ""</v>
      </c>
      <c r="N109" s="26" t="str">
        <f>IF(AND(B110=B109,C110=C109),",","}")</f>
        <v>,</v>
      </c>
      <c r="O109" s="13" t="str">
        <f>IF(NOT(B109=B110),"}",IF(C109=C110,"",","))</f>
        <v/>
      </c>
      <c r="P109" s="13" t="str">
        <f>IF(B109=B110,"",IF(A109=A110,",",""))</f>
        <v/>
      </c>
      <c r="Q109" s="13" t="str">
        <f>IF(A110=A109,"",IF(A110="","}","},"))</f>
        <v/>
      </c>
      <c r="R109" s="13" t="str">
        <f>IF(A110="","}","")</f>
        <v/>
      </c>
      <c r="S109" s="13" t="str">
        <f>IF(A109="","",I109&amp;J109&amp;K109&amp;L109&amp;M109&amp;N109&amp;O109&amp;P109&amp;Q109&amp;R109)</f>
        <v>"floods": "",</v>
      </c>
    </row>
    <row r="110" spans="1:19" ht="100.8" x14ac:dyDescent="0.55000000000000004">
      <c r="A110" s="9" t="s">
        <v>118</v>
      </c>
      <c r="B110" s="9" t="s">
        <v>74</v>
      </c>
      <c r="C110" s="9" t="s">
        <v>19</v>
      </c>
      <c r="D110" s="9" t="s">
        <v>206</v>
      </c>
      <c r="E110" s="21" t="s">
        <v>276</v>
      </c>
      <c r="F110" s="5"/>
      <c r="G110" s="6"/>
      <c r="H110" s="7">
        <v>44575</v>
      </c>
      <c r="I110" s="14" t="str">
        <f>IF(A109="section","{","")</f>
        <v/>
      </c>
      <c r="J110" s="13" t="str">
        <f>IF(A110=A109,"",""""&amp;A110&amp;""": {")</f>
        <v/>
      </c>
      <c r="K110" s="13" t="str">
        <f>IF(B110=B109,"",""""&amp;B110&amp;""": {")</f>
        <v/>
      </c>
      <c r="L110" s="25" t="str">
        <f>IF(AND(B110=B109,C110=C109),"",""""&amp;C110&amp;""": {")</f>
        <v/>
      </c>
      <c r="M110" s="13" t="str">
        <f>""""&amp;D110&amp;""": """&amp;SUBSTITUTE(G110,"""","'")&amp;""""</f>
        <v>"malaria": ""</v>
      </c>
      <c r="N110" s="26" t="str">
        <f>IF(AND(B111=B110,C111=C110),",","}")</f>
        <v>}</v>
      </c>
      <c r="O110" s="13" t="str">
        <f>IF(NOT(B110=B111),"}",IF(C110=C111,"",","))</f>
        <v>}</v>
      </c>
      <c r="P110" s="13" t="str">
        <f>IF(B110=B111,"",IF(A110=A111,",",""))</f>
        <v>,</v>
      </c>
      <c r="Q110" s="13" t="str">
        <f>IF(A111=A110,"",IF(A111="","}","},"))</f>
        <v/>
      </c>
      <c r="R110" s="13" t="str">
        <f>IF(A111="","}","")</f>
        <v/>
      </c>
      <c r="S110" s="13" t="str">
        <f>IF(A110="","",I110&amp;J110&amp;K110&amp;L110&amp;M110&amp;N110&amp;O110&amp;P110&amp;Q110&amp;R110)</f>
        <v>"malaria": ""}},</v>
      </c>
    </row>
    <row r="111" spans="1:19" ht="72" x14ac:dyDescent="0.55000000000000004">
      <c r="A111" s="9" t="s">
        <v>118</v>
      </c>
      <c r="B111" s="9" t="s">
        <v>76</v>
      </c>
      <c r="C111" s="9" t="s">
        <v>19</v>
      </c>
      <c r="D111" s="9" t="s">
        <v>206</v>
      </c>
      <c r="E111" s="21" t="s">
        <v>277</v>
      </c>
      <c r="F111" s="5"/>
      <c r="G111" s="6" t="s">
        <v>249</v>
      </c>
      <c r="H111" s="7">
        <v>44575</v>
      </c>
      <c r="I111" s="14" t="str">
        <f>IF(A110="section","{","")</f>
        <v/>
      </c>
      <c r="J111" s="13" t="str">
        <f>IF(A111=A110,"",""""&amp;A111&amp;""": {")</f>
        <v/>
      </c>
      <c r="K111" s="13" t="str">
        <f>IF(B111=B110,"",""""&amp;B111&amp;""": {")</f>
        <v>"Hotspot_Health": {</v>
      </c>
      <c r="L111" s="25" t="str">
        <f>IF(AND(B111=B110,C111=C110),"",""""&amp;C111&amp;""": {")</f>
        <v>"ETH": {</v>
      </c>
      <c r="M111" s="13" t="str">
        <f>""""&amp;D111&amp;""": """&amp;SUBSTITUTE(G111,"""","'")&amp;""""</f>
        <v>"malaria": "&lt;br /&gt;Source: "</v>
      </c>
      <c r="N111" s="26" t="str">
        <f>IF(AND(B112=B111,C112=C111),",","}")</f>
        <v>}</v>
      </c>
      <c r="O111" s="13" t="str">
        <f>IF(NOT(B111=B112),"}",IF(C111=C112,"",","))</f>
        <v>}</v>
      </c>
      <c r="P111" s="13" t="str">
        <f>IF(B111=B112,"",IF(A111=A112,",",""))</f>
        <v>,</v>
      </c>
      <c r="Q111" s="13" t="str">
        <f>IF(A112=A111,"",IF(A112="","}","},"))</f>
        <v/>
      </c>
      <c r="R111" s="13" t="str">
        <f>IF(A112="","}","")</f>
        <v/>
      </c>
      <c r="S111" s="13" t="str">
        <f>IF(A111="","",I111&amp;J111&amp;K111&amp;L111&amp;M111&amp;N111&amp;O111&amp;P111&amp;Q111&amp;R111)</f>
        <v>"Hotspot_Health": {"ETH": {"malaria": "&lt;br /&gt;Source: "}},</v>
      </c>
    </row>
    <row r="112" spans="1:19" ht="86.4" x14ac:dyDescent="0.55000000000000004">
      <c r="A112" s="9" t="s">
        <v>118</v>
      </c>
      <c r="B112" s="9" t="s">
        <v>272</v>
      </c>
      <c r="C112" s="9" t="s">
        <v>19</v>
      </c>
      <c r="D112" s="9" t="s">
        <v>204</v>
      </c>
      <c r="E112" s="21" t="s">
        <v>275</v>
      </c>
      <c r="F112" s="5"/>
      <c r="G112" s="6" t="s">
        <v>273</v>
      </c>
      <c r="H112" s="7">
        <v>44737</v>
      </c>
      <c r="I112" s="14" t="str">
        <f>IF(A111="section","{","")</f>
        <v/>
      </c>
      <c r="J112" s="13" t="str">
        <f>IF(A112=A111,"",""""&amp;A112&amp;""": {")</f>
        <v/>
      </c>
      <c r="K112" s="13" t="str">
        <f>IF(B112=B111,"",""""&amp;B112&amp;""": {")</f>
        <v>"Hotspot_nutrition": {</v>
      </c>
      <c r="L112" s="25" t="str">
        <f>IF(AND(B112=B111,C112=C111),"",""""&amp;C112&amp;""": {")</f>
        <v>"ETH": {</v>
      </c>
      <c r="M112" s="13" t="str">
        <f>""""&amp;D112&amp;""": """&amp;SUBSTITUTE(G112,"""","'")&amp;""""</f>
        <v>"drought": " "</v>
      </c>
      <c r="N112" s="26" t="str">
        <f>IF(AND(B113=B112,C113=C112),",","}")</f>
        <v>,</v>
      </c>
      <c r="O112" s="13" t="str">
        <f>IF(NOT(B112=B113),"}",IF(C112=C113,"",","))</f>
        <v/>
      </c>
      <c r="P112" s="13" t="str">
        <f>IF(B112=B113,"",IF(A112=A113,",",""))</f>
        <v/>
      </c>
      <c r="Q112" s="13" t="str">
        <f>IF(A113=A112,"",IF(A113="","}","},"))</f>
        <v/>
      </c>
      <c r="R112" s="13" t="str">
        <f>IF(A113="","}","")</f>
        <v/>
      </c>
      <c r="S112" s="13" t="str">
        <f>IF(A112="","",I112&amp;J112&amp;K112&amp;L112&amp;M112&amp;N112&amp;O112&amp;P112&amp;Q112&amp;R112)</f>
        <v>"Hotspot_nutrition": {"ETH": {"drought": " ",</v>
      </c>
    </row>
    <row r="113" spans="1:19" x14ac:dyDescent="0.55000000000000004">
      <c r="A113" s="9" t="s">
        <v>118</v>
      </c>
      <c r="B113" s="9" t="s">
        <v>294</v>
      </c>
      <c r="C113" s="9" t="s">
        <v>19</v>
      </c>
      <c r="D113" s="9" t="s">
        <v>204</v>
      </c>
      <c r="E113" s="5"/>
      <c r="F113" s="5"/>
      <c r="G113" s="6"/>
      <c r="H113" s="19"/>
      <c r="I113" s="14" t="str">
        <f>IF(A112="section","{","")</f>
        <v/>
      </c>
      <c r="J113" s="13" t="str">
        <f>IF(A113=A112,"",""""&amp;A113&amp;""": {")</f>
        <v/>
      </c>
      <c r="K113" s="13" t="str">
        <f>IF(B113=B112,"",""""&amp;B113&amp;""": {")</f>
        <v/>
      </c>
      <c r="L113" s="25" t="str">
        <f>IF(AND(B113=B112,C113=C112),"",""""&amp;C113&amp;""": {")</f>
        <v/>
      </c>
      <c r="M113" s="13" t="str">
        <f>""""&amp;D113&amp;""": """&amp;SUBSTITUTE(G113,"""","'")&amp;""""</f>
        <v>"drought": ""</v>
      </c>
      <c r="N113" s="26" t="str">
        <f>IF(AND(B114=B113,C114=C113),",","}")</f>
        <v>}</v>
      </c>
      <c r="O113" s="13" t="str">
        <f>IF(NOT(B113=B114),"}",IF(C113=C114,"",","))</f>
        <v>}</v>
      </c>
      <c r="P113" s="13" t="str">
        <f>IF(B113=B114,"",IF(A113=A114,",",""))</f>
        <v>,</v>
      </c>
      <c r="Q113" s="13" t="str">
        <f>IF(A114=A113,"",IF(A114="","}","},"))</f>
        <v/>
      </c>
      <c r="R113" s="13" t="str">
        <f>IF(A114="","}","")</f>
        <v/>
      </c>
      <c r="S113" s="13" t="str">
        <f>IF(A113="","",I113&amp;J113&amp;K113&amp;L113&amp;M113&amp;N113&amp;O113&amp;P113&amp;Q113&amp;R113)</f>
        <v>"drought": ""}},</v>
      </c>
    </row>
    <row r="114" spans="1:19" ht="72" x14ac:dyDescent="0.55000000000000004">
      <c r="A114" s="9" t="s">
        <v>118</v>
      </c>
      <c r="B114" s="9" t="s">
        <v>75</v>
      </c>
      <c r="C114" s="9" t="s">
        <v>19</v>
      </c>
      <c r="D114" s="9" t="s">
        <v>204</v>
      </c>
      <c r="E114" s="21" t="s">
        <v>274</v>
      </c>
      <c r="F114" s="5"/>
      <c r="G114" s="6" t="s">
        <v>273</v>
      </c>
      <c r="H114" s="7">
        <v>44737</v>
      </c>
      <c r="I114" s="14" t="str">
        <f>IF(A113="section","{","")</f>
        <v/>
      </c>
      <c r="J114" s="13" t="str">
        <f>IF(A114=A113,"",""""&amp;A114&amp;""": {")</f>
        <v/>
      </c>
      <c r="K114" s="13" t="str">
        <f>IF(B114=B113,"",""""&amp;B114&amp;""": {")</f>
        <v>"Hotspot_Water": {</v>
      </c>
      <c r="L114" s="25" t="str">
        <f>IF(AND(B114=B113,C114=C113),"",""""&amp;C114&amp;""": {")</f>
        <v>"ETH": {</v>
      </c>
      <c r="M114" s="13" t="str">
        <f>""""&amp;D114&amp;""": """&amp;SUBSTITUTE(G114,"""","'")&amp;""""</f>
        <v>"drought": " "</v>
      </c>
      <c r="N114" s="26" t="str">
        <f>IF(AND(B115=B114,C115=C114),",","}")</f>
        <v>,</v>
      </c>
      <c r="O114" s="13" t="str">
        <f>IF(NOT(B114=B115),"}",IF(C114=C115,"",","))</f>
        <v/>
      </c>
      <c r="P114" s="13" t="str">
        <f>IF(B114=B115,"",IF(A114=A115,",",""))</f>
        <v/>
      </c>
      <c r="Q114" s="13" t="str">
        <f>IF(A115=A114,"",IF(A115="","}","},"))</f>
        <v/>
      </c>
      <c r="R114" s="13" t="str">
        <f>IF(A115="","}","")</f>
        <v/>
      </c>
      <c r="S114" s="13" t="str">
        <f>IF(A114="","",I114&amp;J114&amp;K114&amp;L114&amp;M114&amp;N114&amp;O114&amp;P114&amp;Q114&amp;R114)</f>
        <v>"Hotspot_Water": {"ETH": {"drought": " ",</v>
      </c>
    </row>
    <row r="115" spans="1:19" ht="72" x14ac:dyDescent="0.55000000000000004">
      <c r="A115" s="9" t="s">
        <v>118</v>
      </c>
      <c r="B115" s="9" t="s">
        <v>75</v>
      </c>
      <c r="C115" s="9" t="s">
        <v>19</v>
      </c>
      <c r="D115" s="9" t="s">
        <v>203</v>
      </c>
      <c r="E115" s="21" t="s">
        <v>274</v>
      </c>
      <c r="F115" s="5"/>
      <c r="G115" s="6" t="s">
        <v>250</v>
      </c>
      <c r="H115" s="19"/>
      <c r="I115" s="14" t="str">
        <f>IF(A114="section","{","")</f>
        <v/>
      </c>
      <c r="J115" s="13" t="str">
        <f>IF(A115=A114,"",""""&amp;A115&amp;""": {")</f>
        <v/>
      </c>
      <c r="K115" s="13" t="str">
        <f>IF(B115=B114,"",""""&amp;B115&amp;""": {")</f>
        <v/>
      </c>
      <c r="L115" s="25" t="str">
        <f>IF(AND(B115=B114,C115=C114),"",""""&amp;C115&amp;""": {")</f>
        <v/>
      </c>
      <c r="M115" s="13" t="str">
        <f>""""&amp;D115&amp;""": """&amp;SUBSTITUTE(G115,"""","'")&amp;""""</f>
        <v>"floods": "&lt;a href='https://healthsites.io/'&gt;https://healthsites.io/&lt;/a&gt;"</v>
      </c>
      <c r="N115" s="26" t="str">
        <f>IF(AND(B116=B115,C116=C115),",","}")</f>
        <v>,</v>
      </c>
      <c r="O115" s="13" t="str">
        <f>IF(NOT(B115=B116),"}",IF(C115=C116,"",","))</f>
        <v/>
      </c>
      <c r="P115" s="13" t="str">
        <f>IF(B115=B116,"",IF(A115=A116,",",""))</f>
        <v/>
      </c>
      <c r="Q115" s="13" t="str">
        <f>IF(A116=A115,"",IF(A116="","}","},"))</f>
        <v/>
      </c>
      <c r="R115" s="13" t="str">
        <f>IF(A116="","}","")</f>
        <v/>
      </c>
      <c r="S115" s="13" t="str">
        <f>IF(A115="","",I115&amp;J115&amp;K115&amp;L115&amp;M115&amp;N115&amp;O115&amp;P115&amp;Q115&amp;R115)</f>
        <v>"floods": "&lt;a href='https://healthsites.io/'&gt;https://healthsites.io/&lt;/a&gt;",</v>
      </c>
    </row>
    <row r="116" spans="1:19" ht="72" x14ac:dyDescent="0.55000000000000004">
      <c r="A116" s="9" t="s">
        <v>118</v>
      </c>
      <c r="B116" s="9" t="s">
        <v>75</v>
      </c>
      <c r="C116" s="9" t="s">
        <v>19</v>
      </c>
      <c r="D116" s="9" t="s">
        <v>206</v>
      </c>
      <c r="E116" s="21" t="s">
        <v>274</v>
      </c>
      <c r="F116" s="5"/>
      <c r="G116" s="6" t="s">
        <v>182</v>
      </c>
      <c r="H116" s="7">
        <v>44575</v>
      </c>
      <c r="I116" s="14" t="str">
        <f>IF(A115="section","{","")</f>
        <v/>
      </c>
      <c r="J116" s="13" t="str">
        <f>IF(A116=A115,"",""""&amp;A116&amp;""": {")</f>
        <v/>
      </c>
      <c r="K116" s="13" t="str">
        <f>IF(B116=B115,"",""""&amp;B116&amp;""": {")</f>
        <v/>
      </c>
      <c r="L116" s="25" t="str">
        <f>IF(AND(B116=B115,C116=C115),"",""""&amp;C116&amp;""": {")</f>
        <v/>
      </c>
      <c r="M116" s="13" t="str">
        <f>""""&amp;D116&amp;""": """&amp;SUBSTITUTE(G116,"""","'")&amp;""""</f>
        <v>"malaria": "WASH  need priority class: Hotspot Woredas Classification WASH &lt;a href='http://www.ndrmc.gov.et/'&gt;http://www.ndrmc.gov.et/&lt;/a&gt;"</v>
      </c>
      <c r="N116" s="26" t="str">
        <f>IF(AND(B117=B116,C117=C116),",","}")</f>
        <v>}</v>
      </c>
      <c r="O116" s="13" t="str">
        <f>IF(NOT(B116=B117),"}",IF(C116=C117,"",","))</f>
        <v>}</v>
      </c>
      <c r="P116" s="13" t="str">
        <f>IF(B116=B117,"",IF(A116=A117,",",""))</f>
        <v>,</v>
      </c>
      <c r="Q116" s="13" t="str">
        <f>IF(A117=A116,"",IF(A117="","}","},"))</f>
        <v/>
      </c>
      <c r="R116" s="13" t="str">
        <f>IF(A117="","}","")</f>
        <v/>
      </c>
      <c r="S116" s="13" t="str">
        <f>IF(A116="","",I116&amp;J116&amp;K116&amp;L116&amp;M116&amp;N116&amp;O116&amp;P116&amp;Q116&amp;R116)</f>
        <v>"malaria": "WASH  need priority class: Hotspot Woredas Classification WASH &lt;a href='http://www.ndrmc.gov.et/'&gt;http://www.ndrmc.gov.et/&lt;/a&gt;"}},</v>
      </c>
    </row>
    <row r="117" spans="1:19" ht="28.8" x14ac:dyDescent="0.55000000000000004">
      <c r="A117" s="9" t="s">
        <v>118</v>
      </c>
      <c r="B117" s="9" t="s">
        <v>131</v>
      </c>
      <c r="C117" s="9" t="s">
        <v>18</v>
      </c>
      <c r="D117" s="9" t="s">
        <v>207</v>
      </c>
      <c r="E117" s="21" t="s">
        <v>266</v>
      </c>
      <c r="F117" s="5"/>
      <c r="G117" s="6" t="s">
        <v>282</v>
      </c>
      <c r="H117" s="19"/>
      <c r="I117" s="14" t="str">
        <f>IF(A116="section","{","")</f>
        <v/>
      </c>
      <c r="J117" s="13" t="str">
        <f>IF(A117=A116,"",""""&amp;A117&amp;""": {")</f>
        <v/>
      </c>
      <c r="K117" s="13" t="str">
        <f>IF(B117=B116,"",""""&amp;B117&amp;""": {")</f>
        <v>"houses_affected": {</v>
      </c>
      <c r="L117" s="25" t="str">
        <f>IF(AND(B117=B116,C117=C116),"",""""&amp;C117&amp;""": {")</f>
        <v>"PHL": {</v>
      </c>
      <c r="M117" s="13" t="str">
        <f>""""&amp;D117&amp;""": """&amp;SUBSTITUTE(G117,"""","'")&amp;""""</f>
        <v>"typhoon": "&lt;p&gt;Total Number of completely  damaged houses as predicted by 510 typhoon impact prediction model&lt;/p&gt;"</v>
      </c>
      <c r="N117" s="26" t="str">
        <f>IF(AND(B118=B117,C118=C117),",","}")</f>
        <v>}</v>
      </c>
      <c r="O117" s="13" t="str">
        <f>IF(NOT(B117=B118),"}",IF(C117=C118,"",","))</f>
        <v>}</v>
      </c>
      <c r="P117" s="13" t="str">
        <f>IF(B117=B118,"",IF(A117=A118,",",""))</f>
        <v>,</v>
      </c>
      <c r="Q117" s="13" t="str">
        <f>IF(A118=A117,"",IF(A118="","}","},"))</f>
        <v/>
      </c>
      <c r="R117" s="13" t="str">
        <f>IF(A118="","}","")</f>
        <v/>
      </c>
      <c r="S117" s="13" t="str">
        <f>IF(A117="","",I117&amp;J117&amp;K117&amp;L117&amp;M117&amp;N117&amp;O117&amp;P117&amp;Q117&amp;R117)</f>
        <v>"houses_affected": {"PHL": {"typhoon": "&lt;p&gt;Total Number of completely  damaged houses as predicted by 510 typhoon impact prediction model&lt;/p&gt;"}},</v>
      </c>
    </row>
    <row r="118" spans="1:19" x14ac:dyDescent="0.55000000000000004">
      <c r="A118" s="9" t="s">
        <v>118</v>
      </c>
      <c r="B118" s="9" t="s">
        <v>78</v>
      </c>
      <c r="C118" s="9" t="s">
        <v>19</v>
      </c>
      <c r="D118" s="9" t="s">
        <v>204</v>
      </c>
      <c r="E118" s="5"/>
      <c r="F118" s="5"/>
      <c r="G118" s="6"/>
      <c r="H118" s="19"/>
      <c r="I118" s="14" t="str">
        <f>IF(A117="section","{","")</f>
        <v/>
      </c>
      <c r="J118" s="13" t="str">
        <f>IF(A118=A117,"",""""&amp;A118&amp;""": {")</f>
        <v/>
      </c>
      <c r="K118" s="13" t="str">
        <f>IF(B118=B117,"",""""&amp;B118&amp;""": {")</f>
        <v>"IPC_forecast_long": {</v>
      </c>
      <c r="L118" s="25" t="str">
        <f>IF(AND(B118=B117,C118=C117),"",""""&amp;C118&amp;""": {")</f>
        <v>"ETH": {</v>
      </c>
      <c r="M118" s="13" t="str">
        <f>""""&amp;D118&amp;""": """&amp;SUBSTITUTE(G118,"""","'")&amp;""""</f>
        <v>"drought": ""</v>
      </c>
      <c r="N118" s="26" t="str">
        <f>IF(AND(B119=B118,C119=C118),",","}")</f>
        <v>,</v>
      </c>
      <c r="O118" s="13" t="str">
        <f>IF(NOT(B118=B119),"}",IF(C118=C119,"",","))</f>
        <v/>
      </c>
      <c r="P118" s="13" t="str">
        <f>IF(B118=B119,"",IF(A118=A119,",",""))</f>
        <v/>
      </c>
      <c r="Q118" s="13" t="str">
        <f>IF(A119=A118,"",IF(A119="","}","},"))</f>
        <v/>
      </c>
      <c r="R118" s="13" t="str">
        <f>IF(A119="","}","")</f>
        <v/>
      </c>
      <c r="S118" s="13" t="str">
        <f>IF(A118="","",I118&amp;J118&amp;K118&amp;L118&amp;M118&amp;N118&amp;O118&amp;P118&amp;Q118&amp;R118)</f>
        <v>"IPC_forecast_long": {"ETH": {"drought": "",</v>
      </c>
    </row>
    <row r="119" spans="1:19" ht="28.8" x14ac:dyDescent="0.55000000000000004">
      <c r="A119" s="9" t="s">
        <v>118</v>
      </c>
      <c r="B119" s="9" t="s">
        <v>78</v>
      </c>
      <c r="C119" s="9" t="s">
        <v>19</v>
      </c>
      <c r="D119" s="9" t="s">
        <v>206</v>
      </c>
      <c r="E119" s="5"/>
      <c r="F119" s="5"/>
      <c r="G119" s="6" t="s">
        <v>183</v>
      </c>
      <c r="H119" s="7">
        <v>44575</v>
      </c>
      <c r="I119" s="14" t="str">
        <f>IF(A118="section","{","")</f>
        <v/>
      </c>
      <c r="J119" s="13" t="str">
        <f>IF(A119=A118,"",""""&amp;A119&amp;""": {")</f>
        <v/>
      </c>
      <c r="K119" s="13" t="str">
        <f>IF(B119=B118,"",""""&amp;B119&amp;""": {")</f>
        <v/>
      </c>
      <c r="L119" s="25" t="str">
        <f>IF(AND(B119=B118,C119=C118),"",""""&amp;C119&amp;""": {")</f>
        <v/>
      </c>
      <c r="M119" s="13" t="str">
        <f>""""&amp;D119&amp;""": """&amp;SUBSTITUTE(G119,"""","'")&amp;""""</f>
        <v>"malaria": "IPC long forecast: Most likely food security outcomes -  the medium-term projection &lt;a href='https://fews.net/IPC'&gt;https://fews.net/IPC&lt;/a&gt;"</v>
      </c>
      <c r="N119" s="26" t="str">
        <f>IF(AND(B120=B119,C120=C119),",","}")</f>
        <v>}</v>
      </c>
      <c r="O119" s="13" t="str">
        <f>IF(NOT(B119=B120),"}",IF(C119=C120,"",","))</f>
        <v>,</v>
      </c>
      <c r="P119" s="13" t="str">
        <f>IF(B119=B120,"",IF(A119=A120,",",""))</f>
        <v/>
      </c>
      <c r="Q119" s="13" t="str">
        <f>IF(A120=A119,"",IF(A120="","}","},"))</f>
        <v/>
      </c>
      <c r="R119" s="13" t="str">
        <f>IF(A120="","}","")</f>
        <v/>
      </c>
      <c r="S119" s="13" t="str">
        <f>IF(A119="","",I119&amp;J119&amp;K119&amp;L119&amp;M119&amp;N119&amp;O119&amp;P119&amp;Q119&amp;R119)</f>
        <v>"malaria": "IPC long forecast: Most likely food security outcomes -  the medium-term projection &lt;a href='https://fews.net/IPC'&gt;https://fews.net/IPC&lt;/a&gt;"},</v>
      </c>
    </row>
    <row r="120" spans="1:19" x14ac:dyDescent="0.55000000000000004">
      <c r="A120" s="9" t="s">
        <v>118</v>
      </c>
      <c r="B120" s="9" t="s">
        <v>78</v>
      </c>
      <c r="C120" s="9" t="s">
        <v>7</v>
      </c>
      <c r="D120" s="9" t="s">
        <v>204</v>
      </c>
      <c r="E120" s="5"/>
      <c r="F120" s="5"/>
      <c r="G120" s="6"/>
      <c r="H120" s="19"/>
      <c r="I120" s="14" t="str">
        <f>IF(A119="section","{","")</f>
        <v/>
      </c>
      <c r="J120" s="13" t="str">
        <f>IF(A120=A119,"",""""&amp;A120&amp;""": {")</f>
        <v/>
      </c>
      <c r="K120" s="13" t="str">
        <f>IF(B120=B119,"",""""&amp;B120&amp;""": {")</f>
        <v/>
      </c>
      <c r="L120" s="25" t="str">
        <f>IF(AND(B120=B119,C120=C119),"",""""&amp;C120&amp;""": {")</f>
        <v>"UGA": {</v>
      </c>
      <c r="M120" s="13" t="str">
        <f>""""&amp;D120&amp;""": """&amp;SUBSTITUTE(G120,"""","'")&amp;""""</f>
        <v>"drought": ""</v>
      </c>
      <c r="N120" s="26" t="str">
        <f>IF(AND(B121=B120,C121=C120),",","}")</f>
        <v>}</v>
      </c>
      <c r="O120" s="13" t="str">
        <f>IF(NOT(B120=B121),"}",IF(C120=C121,"",","))</f>
        <v>}</v>
      </c>
      <c r="P120" s="13" t="str">
        <f>IF(B120=B121,"",IF(A120=A121,",",""))</f>
        <v>,</v>
      </c>
      <c r="Q120" s="13" t="str">
        <f>IF(A121=A120,"",IF(A121="","}","},"))</f>
        <v/>
      </c>
      <c r="R120" s="13" t="str">
        <f>IF(A121="","}","")</f>
        <v/>
      </c>
      <c r="S120" s="13" t="str">
        <f>IF(A120="","",I120&amp;J120&amp;K120&amp;L120&amp;M120&amp;N120&amp;O120&amp;P120&amp;Q120&amp;R120)</f>
        <v>"UGA": {"drought": ""}},</v>
      </c>
    </row>
    <row r="121" spans="1:19" ht="28.8" x14ac:dyDescent="0.55000000000000004">
      <c r="A121" s="9" t="s">
        <v>118</v>
      </c>
      <c r="B121" s="9" t="s">
        <v>77</v>
      </c>
      <c r="C121" s="9" t="s">
        <v>19</v>
      </c>
      <c r="D121" s="9" t="s">
        <v>203</v>
      </c>
      <c r="E121" s="5"/>
      <c r="F121" s="5"/>
      <c r="G121" s="6" t="s">
        <v>184</v>
      </c>
      <c r="H121" s="7">
        <v>44575</v>
      </c>
      <c r="I121" s="14" t="str">
        <f>IF(A120="section","{","")</f>
        <v/>
      </c>
      <c r="J121" s="13" t="str">
        <f>IF(A121=A120,"",""""&amp;A121&amp;""": {")</f>
        <v/>
      </c>
      <c r="K121" s="13" t="str">
        <f>IF(B121=B120,"",""""&amp;B121&amp;""": {")</f>
        <v>"IPC_forecast_short": {</v>
      </c>
      <c r="L121" s="25" t="str">
        <f>IF(AND(B121=B120,C121=C120),"",""""&amp;C121&amp;""": {")</f>
        <v>"ETH": {</v>
      </c>
      <c r="M121" s="13" t="str">
        <f>""""&amp;D121&amp;""": """&amp;SUBSTITUTE(G121,"""","'")&amp;""""</f>
        <v>"floods": "IPC short forecast: Most likely food security outcomes - the near-term projection  &lt;a href='https://fews.net/IPC'&gt;https://fews.net/IPC&lt;/a&gt;"</v>
      </c>
      <c r="N121" s="26" t="str">
        <f>IF(AND(B122=B121,C122=C121),",","}")</f>
        <v>}</v>
      </c>
      <c r="O121" s="13" t="str">
        <f>IF(NOT(B121=B122),"}",IF(C121=C122,"",","))</f>
        <v>}</v>
      </c>
      <c r="P121" s="13" t="str">
        <f>IF(B121=B122,"",IF(A121=A122,",",""))</f>
        <v>,</v>
      </c>
      <c r="Q121" s="13" t="str">
        <f>IF(A122=A121,"",IF(A122="","}","},"))</f>
        <v/>
      </c>
      <c r="R121" s="13" t="str">
        <f>IF(A122="","}","")</f>
        <v/>
      </c>
      <c r="S121" s="13" t="str">
        <f>IF(A121="","",I121&amp;J121&amp;K121&amp;L121&amp;M121&amp;N121&amp;O121&amp;P121&amp;Q121&amp;R121)</f>
        <v>"IPC_forecast_short": {"ETH": {"floods": "IPC short forecast: Most likely food security outcomes - the near-term projection  &lt;a href='https://fews.net/IPC'&gt;https://fews.net/IPC&lt;/a&gt;"}},</v>
      </c>
    </row>
    <row r="122" spans="1:19" ht="201.6" x14ac:dyDescent="0.55000000000000004">
      <c r="A122" s="9" t="s">
        <v>118</v>
      </c>
      <c r="B122" s="9" t="s">
        <v>201</v>
      </c>
      <c r="C122" s="9" t="s">
        <v>40</v>
      </c>
      <c r="D122" s="9" t="s">
        <v>204</v>
      </c>
      <c r="E122" s="21" t="s">
        <v>240</v>
      </c>
      <c r="F122" s="23">
        <v>44659</v>
      </c>
      <c r="G122" s="6" t="s">
        <v>241</v>
      </c>
      <c r="H122" s="7">
        <v>44659</v>
      </c>
      <c r="I122" s="14" t="str">
        <f>IF(A121="section","{","")</f>
        <v/>
      </c>
      <c r="J122" s="13" t="str">
        <f>IF(A122=A121,"",""""&amp;A122&amp;""": {")</f>
        <v/>
      </c>
      <c r="K122" s="13" t="str">
        <f>IF(B122=B121,"",""""&amp;B122&amp;""": {")</f>
        <v>"livestock_body_condition": {</v>
      </c>
      <c r="L122" s="25" t="str">
        <f>IF(AND(B122=B121,C122=C121),"",""""&amp;C122&amp;""": {")</f>
        <v>"KEN": {</v>
      </c>
      <c r="M122" s="13" t="str">
        <f>""""&amp;D122&amp;""": """&amp;SUBSTITUTE(G122,"""","'")&amp;""""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2" s="26" t="str">
        <f>IF(AND(B123=B122,C123=C122),",","}")</f>
        <v>}</v>
      </c>
      <c r="O122" s="13" t="str">
        <f>IF(NOT(B122=B123),"}",IF(C122=C123,"",","))</f>
        <v>}</v>
      </c>
      <c r="P122" s="13" t="str">
        <f>IF(B122=B123,"",IF(A122=A123,",",""))</f>
        <v>,</v>
      </c>
      <c r="Q122" s="13" t="str">
        <f>IF(A123=A122,"",IF(A123="","}","},"))</f>
        <v/>
      </c>
      <c r="R122" s="13" t="str">
        <f>IF(A123="","}","")</f>
        <v/>
      </c>
      <c r="S122" s="13" t="str">
        <f>IF(A122="","",I122&amp;J122&amp;K122&amp;L122&amp;M122&amp;N122&amp;O122&amp;P122&amp;Q122&amp;R122)</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3" spans="1:19" ht="28.8" x14ac:dyDescent="0.55000000000000004">
      <c r="A123" s="9" t="s">
        <v>118</v>
      </c>
      <c r="B123" s="9" t="s">
        <v>83</v>
      </c>
      <c r="C123" s="9" t="s">
        <v>19</v>
      </c>
      <c r="D123" s="9" t="s">
        <v>206</v>
      </c>
      <c r="E123" s="5"/>
      <c r="F123" s="5"/>
      <c r="G123" s="6" t="s">
        <v>185</v>
      </c>
      <c r="H123" s="7">
        <v>44575</v>
      </c>
      <c r="I123" s="14" t="str">
        <f>IF(A122="section","{","")</f>
        <v/>
      </c>
      <c r="J123" s="13" t="str">
        <f>IF(A123=A122,"",""""&amp;A123&amp;""": {")</f>
        <v/>
      </c>
      <c r="K123" s="13" t="str">
        <f>IF(B123=B122,"",""""&amp;B123&amp;""": {")</f>
        <v>"malaria_risk": {</v>
      </c>
      <c r="L123" s="25" t="str">
        <f>IF(AND(B123=B122,C123=C122),"",""""&amp;C123&amp;""": {")</f>
        <v>"ETH": {</v>
      </c>
      <c r="M123" s="13" t="str">
        <f>""""&amp;D123&amp;""": """&amp;SUBSTITUTE(G123,"""","'")&amp;""""</f>
        <v>"malaria": "Malaria risk:Spatial limits of Plasmodium vivax malaria transmission (0-none 2- high)  &lt;a href='https://malariaatlas.org/'&gt;https://malariaatlas.org/&lt;/a&gt;"</v>
      </c>
      <c r="N123" s="26" t="str">
        <f>IF(AND(B124=B123,C124=C123),",","}")</f>
        <v>}</v>
      </c>
      <c r="O123" s="13" t="str">
        <f>IF(NOT(B123=B124),"}",IF(C123=C124,"",","))</f>
        <v>}</v>
      </c>
      <c r="P123" s="13" t="str">
        <f>IF(B123=B124,"",IF(A123=A124,",",""))</f>
        <v>,</v>
      </c>
      <c r="Q123" s="13" t="str">
        <f>IF(A124=A123,"",IF(A124="","}","},"))</f>
        <v/>
      </c>
      <c r="R123" s="13" t="str">
        <f>IF(A124="","}","")</f>
        <v/>
      </c>
      <c r="S123" s="13" t="str">
        <f>IF(A123="","",I123&amp;J123&amp;K123&amp;L123&amp;M123&amp;N123&amp;O123&amp;P123&amp;Q123&amp;R123)</f>
        <v>"malaria_risk": {"ETH": {"malaria": "Malaria risk:Spatial limits of Plasmodium vivax malaria transmission (0-none 2- high)  &lt;a href='https://malariaatlas.org/'&gt;https://malariaatlas.org/&lt;/a&gt;"}},</v>
      </c>
    </row>
    <row r="124" spans="1:19" ht="43.2" x14ac:dyDescent="0.55000000000000004">
      <c r="A124" s="9" t="s">
        <v>118</v>
      </c>
      <c r="B124" s="9" t="s">
        <v>82</v>
      </c>
      <c r="C124" s="9" t="s">
        <v>19</v>
      </c>
      <c r="D124" s="9" t="s">
        <v>206</v>
      </c>
      <c r="E124" s="5"/>
      <c r="F124" s="5"/>
      <c r="G124" s="6" t="s">
        <v>186</v>
      </c>
      <c r="H124" s="7">
        <v>44575</v>
      </c>
      <c r="I124" s="14" t="str">
        <f>IF(A123="section","{","")</f>
        <v/>
      </c>
      <c r="J124" s="13" t="str">
        <f>IF(A124=A123,"",""""&amp;A124&amp;""": {")</f>
        <v/>
      </c>
      <c r="K124" s="13" t="str">
        <f>IF(B124=B123,"",""""&amp;B124&amp;""": {")</f>
        <v>"malaria_suitable_temperature": {</v>
      </c>
      <c r="L124" s="25" t="str">
        <f>IF(AND(B124=B123,C124=C123),"",""""&amp;C124&amp;""": {")</f>
        <v>"ETH": {</v>
      </c>
      <c r="M124" s="13" t="str">
        <f>""""&amp;D124&amp;""": """&amp;SUBSTITUTE(G124,"""","'")&amp;""""</f>
        <v>"malaria": "Malaria suitability:Temperature suitability index for Plasmodium vivax transmission, 2010 &lt;a href='https://malariaatlas.org/research-project/accessibility-to-healthcare/'&gt;https://malariaatlas.org/research-project/accessibility-to-healthcare/&lt;/a&gt;"</v>
      </c>
      <c r="N124" s="26" t="str">
        <f>IF(AND(B125=B124,C125=C124),",","}")</f>
        <v>}</v>
      </c>
      <c r="O124" s="13" t="str">
        <f>IF(NOT(B124=B125),"}",IF(C124=C125,"",","))</f>
        <v>}</v>
      </c>
      <c r="P124" s="13" t="str">
        <f>IF(B124=B125,"",IF(A124=A125,",",""))</f>
        <v>,</v>
      </c>
      <c r="Q124" s="13" t="str">
        <f>IF(A125=A124,"",IF(A125="","}","},"))</f>
        <v/>
      </c>
      <c r="R124" s="13" t="str">
        <f>IF(A125="","}","")</f>
        <v/>
      </c>
      <c r="S124" s="13" t="str">
        <f>IF(A124="","",I124&amp;J124&amp;K124&amp;L124&amp;M124&amp;N124&amp;O124&amp;P124&amp;Q124&amp;R124)</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5" spans="1:19" ht="43.2" x14ac:dyDescent="0.55000000000000004">
      <c r="A125" s="9" t="s">
        <v>118</v>
      </c>
      <c r="B125" s="9" t="s">
        <v>80</v>
      </c>
      <c r="C125" s="9" t="s">
        <v>19</v>
      </c>
      <c r="D125" s="9" t="s">
        <v>206</v>
      </c>
      <c r="E125" s="5"/>
      <c r="F125" s="5"/>
      <c r="G125" s="6" t="s">
        <v>187</v>
      </c>
      <c r="H125" s="7">
        <v>44575</v>
      </c>
      <c r="I125" s="14" t="str">
        <f>IF(A124="section","{","")</f>
        <v/>
      </c>
      <c r="J125" s="13" t="str">
        <f>IF(A125=A124,"",""""&amp;A125&amp;""": {")</f>
        <v/>
      </c>
      <c r="K125" s="13" t="str">
        <f>IF(B125=B124,"",""""&amp;B125&amp;""": {")</f>
        <v>"motorized_travel_time_to_health": {</v>
      </c>
      <c r="L125" s="25" t="str">
        <f>IF(AND(B125=B124,C125=C124),"",""""&amp;C125&amp;""": {")</f>
        <v>"ETH": {</v>
      </c>
      <c r="M125" s="13" t="str">
        <f>""""&amp;D125&amp;""": """&amp;SUBSTITUTE(G125,"""","'")&amp;""""</f>
        <v>"malaria": "Access to Health with vehicle: Estimated travel time (minutes) to the nearest healthcare facility, with motorized vehicle &lt;a href='https://malariaatlas.org/research-project/accessibility-to-healthcare/'&gt;https://malariaatlas.org/research-project/accessibility-to-healthcare/&lt;/a&gt;"</v>
      </c>
      <c r="N125" s="26" t="str">
        <f>IF(AND(B126=B125,C126=C125),",","}")</f>
        <v>}</v>
      </c>
      <c r="O125" s="13" t="str">
        <f>IF(NOT(B125=B126),"}",IF(C125=C126,"",","))</f>
        <v>}</v>
      </c>
      <c r="P125" s="13" t="str">
        <f>IF(B125=B126,"",IF(A125=A126,",",""))</f>
        <v>,</v>
      </c>
      <c r="Q125" s="13" t="str">
        <f>IF(A126=A125,"",IF(A126="","}","},"))</f>
        <v/>
      </c>
      <c r="R125" s="13" t="str">
        <f>IF(A126="","}","")</f>
        <v/>
      </c>
      <c r="S125" s="13" t="str">
        <f>IF(A125="","",I125&amp;J125&amp;K125&amp;L125&amp;M125&amp;N125&amp;O125&amp;P125&amp;Q125&amp;R125)</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6" spans="1:19" ht="57.6" x14ac:dyDescent="0.55000000000000004">
      <c r="A126" s="9" t="s">
        <v>118</v>
      </c>
      <c r="B126" s="9" t="s">
        <v>67</v>
      </c>
      <c r="C126" s="9" t="s">
        <v>8</v>
      </c>
      <c r="D126" s="9" t="s">
        <v>205</v>
      </c>
      <c r="E126" s="5"/>
      <c r="F126" s="5"/>
      <c r="G126" s="6" t="s">
        <v>188</v>
      </c>
      <c r="H126" s="19"/>
      <c r="I126" s="14" t="str">
        <f>IF(A125="section","{","")</f>
        <v/>
      </c>
      <c r="J126" s="13" t="str">
        <f>IF(A126=A125,"",""""&amp;A126&amp;""": {")</f>
        <v/>
      </c>
      <c r="K126" s="13" t="str">
        <f>IF(B126=B125,"",""""&amp;B126&amp;""": {")</f>
        <v>"population": {</v>
      </c>
      <c r="L126" s="25" t="str">
        <f>IF(AND(B126=B125,C126=C125),"",""""&amp;C126&amp;""": {")</f>
        <v>"EGY": {</v>
      </c>
      <c r="M126" s="13" t="str">
        <f>""""&amp;D126&amp;""": """&amp;SUBSTITUTE(G126,"""","'")&amp;""""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6" s="26" t="str">
        <f>IF(AND(B127=B126,C127=C126),",","}")</f>
        <v>}</v>
      </c>
      <c r="O126" s="13" t="str">
        <f>IF(NOT(B126=B127),"}",IF(C126=C127,"",","))</f>
        <v>,</v>
      </c>
      <c r="P126" s="13" t="str">
        <f>IF(B126=B127,"",IF(A126=A127,",",""))</f>
        <v/>
      </c>
      <c r="Q126" s="13" t="str">
        <f>IF(A127=A126,"",IF(A127="","}","},"))</f>
        <v/>
      </c>
      <c r="R126" s="13" t="str">
        <f>IF(A127="","}","")</f>
        <v/>
      </c>
      <c r="S126" s="13" t="str">
        <f>IF(A126="","",I126&amp;J126&amp;K126&amp;L126&amp;M126&amp;N126&amp;O126&amp;P126&amp;Q126&amp;R126)</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7" spans="1:19" ht="57.6" x14ac:dyDescent="0.55000000000000004">
      <c r="A127" s="9" t="s">
        <v>118</v>
      </c>
      <c r="B127" s="9" t="s">
        <v>67</v>
      </c>
      <c r="C127" s="9" t="s">
        <v>19</v>
      </c>
      <c r="D127" s="9" t="s">
        <v>204</v>
      </c>
      <c r="E127" s="5"/>
      <c r="F127" s="5"/>
      <c r="G127" s="6" t="s">
        <v>188</v>
      </c>
      <c r="H127" s="7">
        <v>44737</v>
      </c>
      <c r="I127" s="14" t="str">
        <f>IF(A126="section","{","")</f>
        <v/>
      </c>
      <c r="J127" s="13" t="str">
        <f>IF(A127=A126,"",""""&amp;A127&amp;""": {")</f>
        <v/>
      </c>
      <c r="K127" s="13" t="str">
        <f>IF(B127=B126,"",""""&amp;B127&amp;""": {")</f>
        <v/>
      </c>
      <c r="L127" s="25" t="str">
        <f>IF(AND(B127=B126,C127=C126),"",""""&amp;C127&amp;""": {")</f>
        <v>"ETH": {</v>
      </c>
      <c r="M127" s="13" t="str">
        <f>""""&amp;D127&amp;""": """&amp;SUBSTITUTE(G127,"""","'")&amp;""""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IF(AND(B128=B127,C128=C127),",","}")</f>
        <v>,</v>
      </c>
      <c r="O127" s="13" t="str">
        <f>IF(NOT(B127=B128),"}",IF(C127=C128,"",","))</f>
        <v/>
      </c>
      <c r="P127" s="13" t="str">
        <f>IF(B127=B128,"",IF(A127=A128,",",""))</f>
        <v/>
      </c>
      <c r="Q127" s="13" t="str">
        <f>IF(A128=A127,"",IF(A128="","}","},"))</f>
        <v/>
      </c>
      <c r="R127" s="13" t="str">
        <f>IF(A128="","}","")</f>
        <v/>
      </c>
      <c r="S127" s="13" t="str">
        <f>IF(A127="","",I127&amp;J127&amp;K127&amp;L127&amp;M127&amp;N127&amp;O127&amp;P127&amp;Q127&amp;R127)</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x14ac:dyDescent="0.55000000000000004">
      <c r="A128" s="9" t="s">
        <v>118</v>
      </c>
      <c r="B128" s="9" t="s">
        <v>67</v>
      </c>
      <c r="C128" s="9" t="s">
        <v>19</v>
      </c>
      <c r="D128" s="9" t="s">
        <v>203</v>
      </c>
      <c r="E128" s="5"/>
      <c r="F128" s="5"/>
      <c r="G128" s="6" t="s">
        <v>188</v>
      </c>
      <c r="H128" s="19"/>
      <c r="I128" s="14" t="str">
        <f>IF(A127="section","{","")</f>
        <v/>
      </c>
      <c r="J128" s="13" t="str">
        <f>IF(A128=A127,"",""""&amp;A128&amp;""": {")</f>
        <v/>
      </c>
      <c r="K128" s="13" t="str">
        <f>IF(B128=B127,"",""""&amp;B128&amp;""": {")</f>
        <v/>
      </c>
      <c r="L128" s="25" t="str">
        <f>IF(AND(B128=B127,C128=C127),"",""""&amp;C128&amp;""": {")</f>
        <v/>
      </c>
      <c r="M128" s="13" t="str">
        <f>""""&amp;D128&amp;""": """&amp;SUBSTITUTE(G128,"""","'")&amp;""""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IF(AND(B129=B128,C129=C128),",","}")</f>
        <v>}</v>
      </c>
      <c r="O128" s="13" t="str">
        <f>IF(NOT(B128=B129),"}",IF(C128=C129,"",","))</f>
        <v>,</v>
      </c>
      <c r="P128" s="13" t="str">
        <f>IF(B128=B129,"",IF(A128=A129,",",""))</f>
        <v/>
      </c>
      <c r="Q128" s="13" t="str">
        <f>IF(A129=A128,"",IF(A129="","}","},"))</f>
        <v/>
      </c>
      <c r="R128" s="13" t="str">
        <f>IF(A129="","}","")</f>
        <v/>
      </c>
      <c r="S128" s="13" t="str">
        <f>IF(A128="","",I128&amp;J128&amp;K128&amp;L128&amp;M128&amp;N128&amp;O128&amp;P128&amp;Q128&amp;R128)</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100.8" x14ac:dyDescent="0.55000000000000004">
      <c r="A129" s="9" t="s">
        <v>118</v>
      </c>
      <c r="B129" s="9" t="s">
        <v>67</v>
      </c>
      <c r="C129" s="9" t="s">
        <v>40</v>
      </c>
      <c r="D129" s="9" t="s">
        <v>204</v>
      </c>
      <c r="E129" s="21" t="s">
        <v>209</v>
      </c>
      <c r="F129" s="23">
        <v>44635</v>
      </c>
      <c r="G129" s="6" t="s">
        <v>210</v>
      </c>
      <c r="H129" s="7">
        <v>44635</v>
      </c>
      <c r="I129" s="14" t="str">
        <f>IF(A128="section","{","")</f>
        <v/>
      </c>
      <c r="J129" s="13" t="str">
        <f>IF(A129=A128,"",""""&amp;A129&amp;""": {")</f>
        <v/>
      </c>
      <c r="K129" s="13" t="str">
        <f>IF(B129=B128,"",""""&amp;B129&amp;""": {")</f>
        <v/>
      </c>
      <c r="L129" s="25" t="str">
        <f>IF(AND(B129=B128,C129=C128),"",""""&amp;C129&amp;""": {")</f>
        <v>"KEN": {</v>
      </c>
      <c r="M129" s="13" t="str">
        <f>""""&amp;D129&amp;""": """&amp;SUBSTITUTE(G129,"""","'")&amp;""""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9" s="26" t="str">
        <f>IF(AND(B130=B129,C130=C129),",","}")</f>
        <v>,</v>
      </c>
      <c r="O129" s="13" t="str">
        <f>IF(NOT(B129=B130),"}",IF(C129=C130,"",","))</f>
        <v/>
      </c>
      <c r="P129" s="13" t="str">
        <f>IF(B129=B130,"",IF(A129=A130,",",""))</f>
        <v/>
      </c>
      <c r="Q129" s="13" t="str">
        <f>IF(A130=A129,"",IF(A130="","}","},"))</f>
        <v/>
      </c>
      <c r="R129" s="13" t="str">
        <f>IF(A130="","}","")</f>
        <v/>
      </c>
      <c r="S129" s="13" t="str">
        <f>IF(A129="","",I129&amp;J129&amp;K129&amp;L129&amp;M129&amp;N129&amp;O129&amp;P129&amp;Q129&amp;R129)</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0" spans="1:19" ht="100.8" x14ac:dyDescent="0.55000000000000004">
      <c r="A130" s="9" t="s">
        <v>118</v>
      </c>
      <c r="B130" s="9" t="s">
        <v>67</v>
      </c>
      <c r="C130" s="9" t="s">
        <v>40</v>
      </c>
      <c r="D130" s="9" t="s">
        <v>203</v>
      </c>
      <c r="E130" s="21" t="s">
        <v>209</v>
      </c>
      <c r="F130" s="23">
        <v>44635</v>
      </c>
      <c r="G130" s="6" t="s">
        <v>210</v>
      </c>
      <c r="H130" s="7">
        <v>44635</v>
      </c>
      <c r="I130" s="14" t="str">
        <f>IF(A129="section","{","")</f>
        <v/>
      </c>
      <c r="J130" s="13" t="str">
        <f>IF(A130=A129,"",""""&amp;A130&amp;""": {")</f>
        <v/>
      </c>
      <c r="K130" s="13" t="str">
        <f>IF(B130=B129,"",""""&amp;B130&amp;""": {")</f>
        <v/>
      </c>
      <c r="L130" s="25" t="str">
        <f>IF(AND(B130=B129,C130=C129),"",""""&amp;C130&amp;""": {")</f>
        <v/>
      </c>
      <c r="M130" s="13" t="str">
        <f>""""&amp;D130&amp;""": """&amp;SUBSTITUTE(G130,"""","'")&amp;""""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IF(AND(B131=B130,C131=C130),",","}")</f>
        <v>}</v>
      </c>
      <c r="O130" s="13" t="str">
        <f>IF(NOT(B130=B131),"}",IF(C130=C131,"",","))</f>
        <v>,</v>
      </c>
      <c r="P130" s="13" t="str">
        <f>IF(B130=B131,"",IF(A130=A131,",",""))</f>
        <v/>
      </c>
      <c r="Q130" s="13" t="str">
        <f>IF(A131=A130,"",IF(A131="","}","},"))</f>
        <v/>
      </c>
      <c r="R130" s="13" t="str">
        <f>IF(A131="","}","")</f>
        <v/>
      </c>
      <c r="S130" s="13" t="str">
        <f>IF(A130="","",I130&amp;J130&amp;K130&amp;L130&amp;M130&amp;N130&amp;O130&amp;P130&amp;Q130&amp;R130)</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72" x14ac:dyDescent="0.55000000000000004">
      <c r="A131" s="9" t="s">
        <v>118</v>
      </c>
      <c r="B131" s="9" t="s">
        <v>67</v>
      </c>
      <c r="C131" s="9" t="s">
        <v>291</v>
      </c>
      <c r="D131" s="9" t="s">
        <v>203</v>
      </c>
      <c r="E131" s="5"/>
      <c r="F131" s="5"/>
      <c r="G131" s="6" t="s">
        <v>210</v>
      </c>
      <c r="H131" s="7">
        <v>44635</v>
      </c>
      <c r="I131" s="14" t="str">
        <f>IF(A130="section","{","")</f>
        <v/>
      </c>
      <c r="J131" s="13" t="str">
        <f>IF(A131=A130,"",""""&amp;A131&amp;""": {")</f>
        <v/>
      </c>
      <c r="K131" s="13" t="str">
        <f>IF(B131=B130,"",""""&amp;B131&amp;""": {")</f>
        <v/>
      </c>
      <c r="L131" s="25" t="str">
        <f>IF(AND(B131=B130,C131=C130),"",""""&amp;C131&amp;""": {")</f>
        <v>"MWI": {</v>
      </c>
      <c r="M131" s="13" t="str">
        <f>""""&amp;D131&amp;""": """&amp;SUBSTITUTE(G131,"""","'")&amp;""""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IF(AND(B132=B131,C132=C131),",","}")</f>
        <v>}</v>
      </c>
      <c r="O131" s="13" t="str">
        <f>IF(NOT(B131=B132),"}",IF(C131=C132,"",","))</f>
        <v>,</v>
      </c>
      <c r="P131" s="13" t="str">
        <f>IF(B131=B132,"",IF(A131=A132,",",""))</f>
        <v/>
      </c>
      <c r="Q131" s="13" t="str">
        <f>IF(A132=A131,"",IF(A132="","}","},"))</f>
        <v/>
      </c>
      <c r="R131" s="13" t="str">
        <f>IF(A132="","}","")</f>
        <v/>
      </c>
      <c r="S131" s="13" t="str">
        <f>IF(A131="","",I131&amp;J131&amp;K131&amp;L131&amp;M131&amp;N131&amp;O131&amp;P131&amp;Q131&amp;R131)</f>
        <v>"MWI": {"floods":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x14ac:dyDescent="0.55000000000000004">
      <c r="A132" s="9" t="s">
        <v>118</v>
      </c>
      <c r="B132" s="9" t="s">
        <v>67</v>
      </c>
      <c r="C132" s="9" t="s">
        <v>18</v>
      </c>
      <c r="D132" s="9" t="s">
        <v>203</v>
      </c>
      <c r="E132" s="5"/>
      <c r="F132" s="5"/>
      <c r="G132" s="6" t="s">
        <v>252</v>
      </c>
      <c r="H132" s="7">
        <v>44659</v>
      </c>
      <c r="I132" s="14" t="str">
        <f>IF(A131="section","{","")</f>
        <v/>
      </c>
      <c r="J132" s="13" t="str">
        <f>IF(A132=A131,"",""""&amp;A132&amp;""": {")</f>
        <v/>
      </c>
      <c r="K132" s="13" t="str">
        <f>IF(B132=B131,"",""""&amp;B132&amp;""": {")</f>
        <v/>
      </c>
      <c r="L132" s="25" t="str">
        <f>IF(AND(B132=B131,C132=C131),"",""""&amp;C132&amp;""": {")</f>
        <v>"PHL": {</v>
      </c>
      <c r="M132" s="13" t="str">
        <f>""""&amp;D132&amp;""": """&amp;SUBSTITUTE(G132,"""","'")&amp;""""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IF(AND(B133=B132,C133=C132),",","}")</f>
        <v>}</v>
      </c>
      <c r="O132" s="13" t="str">
        <f>IF(NOT(B132=B133),"}",IF(C132=C133,"",","))</f>
        <v>,</v>
      </c>
      <c r="P132" s="13" t="str">
        <f>IF(B132=B133,"",IF(A132=A133,",",""))</f>
        <v/>
      </c>
      <c r="Q132" s="13" t="str">
        <f>IF(A133=A132,"",IF(A133="","}","},"))</f>
        <v/>
      </c>
      <c r="R132" s="13" t="str">
        <f>IF(A133="","}","")</f>
        <v/>
      </c>
      <c r="S132" s="13" t="str">
        <f>IF(A132="","",I132&amp;J132&amp;K132&amp;L132&amp;M132&amp;N132&amp;O132&amp;P132&amp;Q132&amp;R132)</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x14ac:dyDescent="0.55000000000000004">
      <c r="A133" s="9" t="s">
        <v>118</v>
      </c>
      <c r="B133" s="9" t="s">
        <v>67</v>
      </c>
      <c r="C133" s="9" t="s">
        <v>7</v>
      </c>
      <c r="D133" s="9" t="s">
        <v>204</v>
      </c>
      <c r="E133" s="5"/>
      <c r="F133" s="5"/>
      <c r="G133" s="6" t="s">
        <v>252</v>
      </c>
      <c r="H133" s="7">
        <v>44659</v>
      </c>
      <c r="I133" s="14" t="str">
        <f>IF(A132="section","{","")</f>
        <v/>
      </c>
      <c r="J133" s="13" t="str">
        <f>IF(A133=A132,"",""""&amp;A133&amp;""": {")</f>
        <v/>
      </c>
      <c r="K133" s="13" t="str">
        <f>IF(B133=B132,"",""""&amp;B133&amp;""": {")</f>
        <v/>
      </c>
      <c r="L133" s="25" t="str">
        <f>IF(AND(B133=B132,C133=C132),"",""""&amp;C133&amp;""": {")</f>
        <v>"UGA": {</v>
      </c>
      <c r="M133" s="13" t="str">
        <f>""""&amp;D133&amp;""": """&amp;SUBSTITUTE(G133,"""","'")&amp;""""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IF(AND(B134=B133,C134=C133),",","}")</f>
        <v>,</v>
      </c>
      <c r="O133" s="13" t="str">
        <f>IF(NOT(B133=B134),"}",IF(C133=C134,"",","))</f>
        <v/>
      </c>
      <c r="P133" s="13" t="str">
        <f>IF(B133=B134,"",IF(A133=A134,",",""))</f>
        <v/>
      </c>
      <c r="Q133" s="13" t="str">
        <f>IF(A134=A133,"",IF(A134="","}","},"))</f>
        <v/>
      </c>
      <c r="R133" s="13" t="str">
        <f>IF(A134="","}","")</f>
        <v/>
      </c>
      <c r="S133" s="13" t="str">
        <f>IF(A133="","",I133&amp;J133&amp;K133&amp;L133&amp;M133&amp;N133&amp;O133&amp;P133&amp;Q133&amp;R133)</f>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7</v>
      </c>
      <c r="D134" s="9" t="s">
        <v>203</v>
      </c>
      <c r="E134" s="5"/>
      <c r="F134" s="5"/>
      <c r="G134" s="6" t="s">
        <v>188</v>
      </c>
      <c r="H134" s="7">
        <v>44575</v>
      </c>
      <c r="I134" s="14" t="str">
        <f>IF(A133="section","{","")</f>
        <v/>
      </c>
      <c r="J134" s="13" t="str">
        <f>IF(A134=A133,"",""""&amp;A134&amp;""": {")</f>
        <v/>
      </c>
      <c r="K134" s="13" t="str">
        <f>IF(B134=B133,"",""""&amp;B134&amp;""": {")</f>
        <v/>
      </c>
      <c r="L134" s="25" t="str">
        <f>IF(AND(B134=B133,C134=C133),"",""""&amp;C134&amp;""": {")</f>
        <v/>
      </c>
      <c r="M134" s="13" t="str">
        <f>""""&amp;D134&amp;""": """&amp;SUBSTITUTE(G134,"""","'")&amp;""""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IF(AND(B135=B134,C135=C134),",","}")</f>
        <v>}</v>
      </c>
      <c r="O134" s="13" t="str">
        <f>IF(NOT(B134=B135),"}",IF(C134=C135,"",","))</f>
        <v>,</v>
      </c>
      <c r="P134" s="13" t="str">
        <f>IF(B134=B135,"",IF(A134=A135,",",""))</f>
        <v/>
      </c>
      <c r="Q134" s="13" t="str">
        <f>IF(A135=A134,"",IF(A135="","}","},"))</f>
        <v/>
      </c>
      <c r="R134" s="13" t="str">
        <f>IF(A135="","}","")</f>
        <v/>
      </c>
      <c r="S134" s="13" t="str">
        <f>IF(A134="","",I134&amp;J134&amp;K134&amp;L134&amp;M134&amp;N134&amp;O134&amp;P134&amp;Q134&amp;R134)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x14ac:dyDescent="0.55000000000000004">
      <c r="A135" s="9" t="s">
        <v>118</v>
      </c>
      <c r="B135" s="9" t="s">
        <v>67</v>
      </c>
      <c r="C135" s="9" t="s">
        <v>41</v>
      </c>
      <c r="D135" s="9" t="s">
        <v>203</v>
      </c>
      <c r="E135" s="5"/>
      <c r="F135" s="5"/>
      <c r="G135" s="6" t="s">
        <v>188</v>
      </c>
      <c r="H135" s="19"/>
      <c r="I135" s="14" t="str">
        <f>IF(A134="section","{","")</f>
        <v/>
      </c>
      <c r="J135" s="13" t="str">
        <f>IF(A135=A134,"",""""&amp;A135&amp;""": {")</f>
        <v/>
      </c>
      <c r="K135" s="13" t="str">
        <f>IF(B135=B134,"",""""&amp;B135&amp;""": {")</f>
        <v/>
      </c>
      <c r="L135" s="25" t="str">
        <f>IF(AND(B135=B134,C135=C134),"",""""&amp;C135&amp;""": {")</f>
        <v>"ZMB": {</v>
      </c>
      <c r="M135" s="13" t="str">
        <f>""""&amp;D135&amp;""": """&amp;SUBSTITUTE(G135,"""","'")&amp;""""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IF(AND(B136=B135,C136=C135),",","}")</f>
        <v>}</v>
      </c>
      <c r="O135" s="13" t="str">
        <f>IF(NOT(B135=B136),"}",IF(C135=C136,"",","))</f>
        <v>,</v>
      </c>
      <c r="P135" s="13" t="str">
        <f>IF(B135=B136,"",IF(A135=A136,",",""))</f>
        <v/>
      </c>
      <c r="Q135" s="13" t="str">
        <f>IF(A136=A135,"",IF(A136="","}","},"))</f>
        <v/>
      </c>
      <c r="R135" s="13" t="str">
        <f>IF(A136="","}","")</f>
        <v/>
      </c>
      <c r="S135" s="13" t="str">
        <f>IF(A135="","",I135&amp;J135&amp;K135&amp;L135&amp;M135&amp;N135&amp;O135&amp;P135&amp;Q135&amp;R135)</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115.2" x14ac:dyDescent="0.55000000000000004">
      <c r="A136" s="9" t="s">
        <v>118</v>
      </c>
      <c r="B136" s="9" t="s">
        <v>67</v>
      </c>
      <c r="C136" s="9" t="s">
        <v>9</v>
      </c>
      <c r="D136" s="9" t="s">
        <v>204</v>
      </c>
      <c r="E136" s="21" t="s">
        <v>146</v>
      </c>
      <c r="F136" s="23">
        <v>44614</v>
      </c>
      <c r="G136" s="6" t="s">
        <v>165</v>
      </c>
      <c r="H136" s="7">
        <v>44614</v>
      </c>
      <c r="I136" s="14" t="str">
        <f>IF(A135="section","{","")</f>
        <v/>
      </c>
      <c r="J136" s="13" t="str">
        <f>IF(A136=A135,"",""""&amp;A136&amp;""": {")</f>
        <v/>
      </c>
      <c r="K136" s="13" t="str">
        <f>IF(B136=B135,"",""""&amp;B136&amp;""": {")</f>
        <v/>
      </c>
      <c r="L136" s="25" t="str">
        <f>IF(AND(B136=B135,C136=C135),"",""""&amp;C136&amp;""": {")</f>
        <v>"ZWE": {</v>
      </c>
      <c r="M136" s="13" t="str">
        <f>""""&amp;D136&amp;""": """&amp;SUBSTITUTE(G136,"""","'")&amp;""""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6" s="26" t="str">
        <f>IF(AND(B137=B136,C137=C136),",","}")</f>
        <v>}</v>
      </c>
      <c r="O136" s="13" t="str">
        <f>IF(NOT(B136=B137),"}",IF(C136=C137,"",","))</f>
        <v>}</v>
      </c>
      <c r="P136" s="13" t="str">
        <f>IF(B136=B137,"",IF(A136=A137,",",""))</f>
        <v>,</v>
      </c>
      <c r="Q136" s="13" t="str">
        <f>IF(A137=A136,"",IF(A137="","}","},"))</f>
        <v/>
      </c>
      <c r="R136" s="13" t="str">
        <f>IF(A137="","}","")</f>
        <v/>
      </c>
      <c r="S136" s="13" t="str">
        <f>IF(A136="","",I136&amp;J136&amp;K136&amp;L136&amp;M136&amp;N136&amp;O136&amp;P136&amp;Q136&amp;R136)</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7" spans="1:19" ht="129.6" x14ac:dyDescent="0.55000000000000004">
      <c r="A137" s="9" t="s">
        <v>118</v>
      </c>
      <c r="B137" s="9" t="s">
        <v>6</v>
      </c>
      <c r="C137" s="9" t="s">
        <v>8</v>
      </c>
      <c r="D137" s="9" t="s">
        <v>205</v>
      </c>
      <c r="E137" s="5"/>
      <c r="F137" s="5"/>
      <c r="G137" s="6" t="s">
        <v>189</v>
      </c>
      <c r="H137" s="7">
        <v>44575</v>
      </c>
      <c r="I137" s="14" t="str">
        <f>IF(A136="section","{","")</f>
        <v/>
      </c>
      <c r="J137" s="13" t="str">
        <f>IF(A137=A136,"",""""&amp;A137&amp;""": {")</f>
        <v/>
      </c>
      <c r="K137" s="13" t="str">
        <f>IF(B137=B136,"",""""&amp;B137&amp;""": {")</f>
        <v>"population_affected": {</v>
      </c>
      <c r="L137" s="25" t="str">
        <f>IF(AND(B137=B136,C137=C136),"",""""&amp;C137&amp;""": {")</f>
        <v>"EGY": {</v>
      </c>
      <c r="M137" s="13" t="str">
        <f>""""&amp;D137&amp;""": """&amp;SUBSTITUTE(G137,"""","'")&amp;""""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7" s="26" t="str">
        <f>IF(AND(B138=B137,C138=C137),",","}")</f>
        <v>}</v>
      </c>
      <c r="O137" s="13" t="str">
        <f>IF(NOT(B137=B138),"}",IF(C137=C138,"",","))</f>
        <v>,</v>
      </c>
      <c r="P137" s="13" t="str">
        <f>IF(B137=B138,"",IF(A137=A138,",",""))</f>
        <v/>
      </c>
      <c r="Q137" s="13" t="str">
        <f>IF(A138=A137,"",IF(A138="","}","},"))</f>
        <v/>
      </c>
      <c r="R137" s="13" t="str">
        <f>IF(A138="","}","")</f>
        <v/>
      </c>
      <c r="S137" s="13" t="str">
        <f>IF(A137="","",I137&amp;J137&amp;K137&amp;L137&amp;M137&amp;N137&amp;O137&amp;P137&amp;Q137&amp;R137)</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8" spans="1:19" ht="72" x14ac:dyDescent="0.55000000000000004">
      <c r="A138" s="9" t="s">
        <v>118</v>
      </c>
      <c r="B138" s="9" t="s">
        <v>6</v>
      </c>
      <c r="C138" s="9" t="s">
        <v>19</v>
      </c>
      <c r="D138" s="9" t="s">
        <v>204</v>
      </c>
      <c r="E138" s="5"/>
      <c r="F138" s="5"/>
      <c r="G138" s="6" t="s">
        <v>271</v>
      </c>
      <c r="H138" s="7">
        <v>44737</v>
      </c>
      <c r="I138" s="14" t="str">
        <f>IF(A137="section","{","")</f>
        <v/>
      </c>
      <c r="J138" s="13" t="str">
        <f>IF(A138=A137,"",""""&amp;A138&amp;""": {")</f>
        <v/>
      </c>
      <c r="K138" s="13" t="str">
        <f>IF(B138=B137,"",""""&amp;B138&amp;""": {")</f>
        <v/>
      </c>
      <c r="L138" s="25" t="str">
        <f>IF(AND(B138=B137,C138=C137),"",""""&amp;C138&amp;""": {")</f>
        <v>"ETH": {</v>
      </c>
      <c r="M138" s="13" t="str">
        <f>""""&amp;D138&amp;""": """&amp;SUBSTITUTE(G138,"""","'")&amp;""""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IF(AND(B139=B138,C139=C138),",","}")</f>
        <v>,</v>
      </c>
      <c r="O138" s="13" t="str">
        <f>IF(NOT(B138=B139),"}",IF(C138=C139,"",","))</f>
        <v/>
      </c>
      <c r="P138" s="13" t="str">
        <f>IF(B138=B139,"",IF(A138=A139,",",""))</f>
        <v/>
      </c>
      <c r="Q138" s="13" t="str">
        <f>IF(A139=A138,"",IF(A139="","}","},"))</f>
        <v/>
      </c>
      <c r="R138" s="13" t="str">
        <f>IF(A139="","}","")</f>
        <v/>
      </c>
      <c r="S138" s="13" t="str">
        <f>IF(A138="","",I138&amp;J138&amp;K138&amp;L138&amp;M138&amp;N138&amp;O138&amp;P138&amp;Q138&amp;R138)</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115.2" x14ac:dyDescent="0.55000000000000004">
      <c r="A139" s="9" t="s">
        <v>118</v>
      </c>
      <c r="B139" s="9" t="s">
        <v>6</v>
      </c>
      <c r="C139" s="9" t="s">
        <v>19</v>
      </c>
      <c r="D139" s="9" t="s">
        <v>203</v>
      </c>
      <c r="E139" s="5"/>
      <c r="F139" s="5"/>
      <c r="G139" s="6" t="s">
        <v>168</v>
      </c>
      <c r="H139" s="19"/>
      <c r="I139" s="14" t="str">
        <f>IF(A138="section","{","")</f>
        <v/>
      </c>
      <c r="J139" s="13" t="str">
        <f>IF(A139=A138,"",""""&amp;A139&amp;""": {")</f>
        <v/>
      </c>
      <c r="K139" s="13" t="str">
        <f>IF(B139=B138,"",""""&amp;B139&amp;""": {")</f>
        <v/>
      </c>
      <c r="L139" s="25" t="str">
        <f>IF(AND(B139=B138,C139=C138),"",""""&amp;C139&amp;""": {")</f>
        <v/>
      </c>
      <c r="M139" s="13" t="str">
        <f>""""&amp;D139&amp;""": """&amp;SUBSTITUTE(G139,"""","'")&amp;""""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6" t="str">
        <f>IF(AND(B140=B139,C140=C139),",","}")</f>
        <v>}</v>
      </c>
      <c r="O139" s="13" t="str">
        <f>IF(NOT(B139=B140),"}",IF(C139=C140,"",","))</f>
        <v>,</v>
      </c>
      <c r="P139" s="13" t="str">
        <f>IF(B139=B140,"",IF(A139=A140,",",""))</f>
        <v/>
      </c>
      <c r="Q139" s="13" t="str">
        <f>IF(A140=A139,"",IF(A140="","}","},"))</f>
        <v/>
      </c>
      <c r="R139" s="13" t="str">
        <f>IF(A140="","}","")</f>
        <v/>
      </c>
      <c r="S139" s="13" t="str">
        <f>IF(A139="","",I139&amp;J139&amp;K139&amp;L139&amp;M139&amp;N139&amp;O139&amp;P139&amp;Q139&amp;R139)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230.4" x14ac:dyDescent="0.55000000000000004">
      <c r="A140" s="9" t="s">
        <v>118</v>
      </c>
      <c r="B140" s="9" t="s">
        <v>6</v>
      </c>
      <c r="C140" s="9" t="s">
        <v>40</v>
      </c>
      <c r="D140" s="9" t="s">
        <v>204</v>
      </c>
      <c r="E140" s="21" t="s">
        <v>233</v>
      </c>
      <c r="F140" s="23">
        <v>44659</v>
      </c>
      <c r="G140" s="6" t="s">
        <v>234</v>
      </c>
      <c r="H140" s="7">
        <v>44659</v>
      </c>
      <c r="I140" s="14" t="str">
        <f>IF(A139="section","{","")</f>
        <v/>
      </c>
      <c r="J140" s="13" t="str">
        <f>IF(A140=A139,"",""""&amp;A140&amp;""": {")</f>
        <v/>
      </c>
      <c r="K140" s="13" t="str">
        <f>IF(B140=B139,"",""""&amp;B140&amp;""": {")</f>
        <v/>
      </c>
      <c r="L140" s="25" t="str">
        <f>IF(AND(B140=B139,C140=C139),"",""""&amp;C140&amp;""": {")</f>
        <v>"KEN": {</v>
      </c>
      <c r="M140" s="13" t="str">
        <f>""""&amp;D140&amp;""": """&amp;SUBSTITUTE(G140,"""","'")&amp;""""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0" s="26" t="str">
        <f>IF(AND(B141=B140,C141=C140),",","}")</f>
        <v>,</v>
      </c>
      <c r="O140" s="13" t="str">
        <f>IF(NOT(B140=B141),"}",IF(C140=C141,"",","))</f>
        <v/>
      </c>
      <c r="P140" s="13" t="str">
        <f>IF(B140=B141,"",IF(A140=A141,",",""))</f>
        <v/>
      </c>
      <c r="Q140" s="13" t="str">
        <f>IF(A141=A140,"",IF(A141="","}","},"))</f>
        <v/>
      </c>
      <c r="R140" s="13" t="str">
        <f>IF(A141="","}","")</f>
        <v/>
      </c>
      <c r="S140" s="13" t="str">
        <f>IF(A140="","",I140&amp;J140&amp;K140&amp;L140&amp;M140&amp;N140&amp;O140&amp;P140&amp;Q140&amp;R140)</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1" spans="1:19" ht="230.4" x14ac:dyDescent="0.55000000000000004">
      <c r="A141" s="9" t="s">
        <v>118</v>
      </c>
      <c r="B141" s="9" t="s">
        <v>6</v>
      </c>
      <c r="C141" s="9" t="s">
        <v>40</v>
      </c>
      <c r="D141" s="9" t="s">
        <v>203</v>
      </c>
      <c r="E141" s="21" t="s">
        <v>223</v>
      </c>
      <c r="F141" s="23">
        <v>44635</v>
      </c>
      <c r="G141" s="6" t="s">
        <v>224</v>
      </c>
      <c r="H141" s="7">
        <v>44635</v>
      </c>
      <c r="I141" s="14" t="str">
        <f>IF(A140="section","{","")</f>
        <v/>
      </c>
      <c r="J141" s="13" t="str">
        <f>IF(A141=A140,"",""""&amp;A141&amp;""": {")</f>
        <v/>
      </c>
      <c r="K141" s="13" t="str">
        <f>IF(B141=B140,"",""""&amp;B141&amp;""": {")</f>
        <v/>
      </c>
      <c r="L141" s="25" t="str">
        <f>IF(AND(B141=B140,C141=C140),"",""""&amp;C141&amp;""": {")</f>
        <v/>
      </c>
      <c r="M141" s="13" t="str">
        <f>""""&amp;D141&amp;""": """&amp;SUBSTITUTE(G141,"""","'")&amp;""""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1" s="26" t="str">
        <f>IF(AND(B142=B141,C142=C141),",","}")</f>
        <v>}</v>
      </c>
      <c r="O141" s="13" t="str">
        <f>IF(NOT(B141=B142),"}",IF(C141=C142,"",","))</f>
        <v>,</v>
      </c>
      <c r="P141" s="13" t="str">
        <f>IF(B141=B142,"",IF(A141=A142,",",""))</f>
        <v/>
      </c>
      <c r="Q141" s="13" t="str">
        <f>IF(A142=A141,"",IF(A142="","}","},"))</f>
        <v/>
      </c>
      <c r="R141" s="13" t="str">
        <f>IF(A142="","}","")</f>
        <v/>
      </c>
      <c r="S141" s="13" t="str">
        <f>IF(A141="","",I141&amp;J141&amp;K141&amp;L141&amp;M141&amp;N141&amp;O141&amp;P141&amp;Q141&amp;R141)</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2" spans="1:19" ht="187.2" x14ac:dyDescent="0.55000000000000004">
      <c r="A142" s="9" t="s">
        <v>118</v>
      </c>
      <c r="B142" s="9" t="s">
        <v>6</v>
      </c>
      <c r="C142" s="9" t="s">
        <v>291</v>
      </c>
      <c r="D142" s="9" t="s">
        <v>203</v>
      </c>
      <c r="E142" s="5"/>
      <c r="F142" s="5"/>
      <c r="G142" s="6" t="s">
        <v>224</v>
      </c>
      <c r="H142" s="7">
        <v>44635</v>
      </c>
      <c r="I142" s="14" t="str">
        <f>IF(A141="section","{","")</f>
        <v/>
      </c>
      <c r="J142" s="13" t="str">
        <f>IF(A142=A141,"",""""&amp;A142&amp;""": {")</f>
        <v/>
      </c>
      <c r="K142" s="13" t="str">
        <f>IF(B142=B141,"",""""&amp;B142&amp;""": {")</f>
        <v/>
      </c>
      <c r="L142" s="25" t="str">
        <f>IF(AND(B142=B141,C142=C141),"",""""&amp;C142&amp;""": {")</f>
        <v>"MWI": {</v>
      </c>
      <c r="M142" s="13" t="str">
        <f>""""&amp;D142&amp;""": """&amp;SUBSTITUTE(G142,"""","'")&amp;""""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IF(AND(B143=B142,C143=C142),",","}")</f>
        <v>}</v>
      </c>
      <c r="O142" s="13" t="str">
        <f>IF(NOT(B142=B143),"}",IF(C142=C143,"",","))</f>
        <v>,</v>
      </c>
      <c r="P142" s="13" t="str">
        <f>IF(B142=B143,"",IF(A142=A143,",",""))</f>
        <v/>
      </c>
      <c r="Q142" s="13" t="str">
        <f>IF(A143=A142,"",IF(A143="","}","},"))</f>
        <v/>
      </c>
      <c r="R142" s="13" t="str">
        <f>IF(A143="","}","")</f>
        <v/>
      </c>
      <c r="S142" s="13" t="str">
        <f>IF(A142="","",I142&amp;J142&amp;K142&amp;L142&amp;M142&amp;N142&amp;O142&amp;P142&amp;Q142&amp;R142)</f>
        <v>"MWI": {"floods":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216" x14ac:dyDescent="0.55000000000000004">
      <c r="A143" s="9" t="s">
        <v>118</v>
      </c>
      <c r="B143" s="9" t="s">
        <v>6</v>
      </c>
      <c r="C143" s="9" t="s">
        <v>18</v>
      </c>
      <c r="D143" s="9" t="s">
        <v>203</v>
      </c>
      <c r="E143" s="5"/>
      <c r="F143" s="5"/>
      <c r="G143" s="6" t="s">
        <v>280</v>
      </c>
      <c r="H143" s="7">
        <v>44663</v>
      </c>
      <c r="I143" s="14" t="str">
        <f>IF(A142="section","{","")</f>
        <v/>
      </c>
      <c r="J143" s="13" t="str">
        <f>IF(A143=A142,"",""""&amp;A143&amp;""": {")</f>
        <v/>
      </c>
      <c r="K143" s="13" t="str">
        <f>IF(B143=B142,"",""""&amp;B143&amp;""": {")</f>
        <v/>
      </c>
      <c r="L143" s="25" t="str">
        <f>IF(AND(B143=B142,C143=C142),"",""""&amp;C143&amp;""": {")</f>
        <v>"PHL": {</v>
      </c>
      <c r="M143" s="13" t="str">
        <f>""""&amp;D143&amp;""": """&amp;SUBSTITUTE(G143,"""","'")&amp;""""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3" s="26" t="str">
        <f>IF(AND(B144=B143,C144=C143),",","}")</f>
        <v>}</v>
      </c>
      <c r="O143" s="13" t="str">
        <f>IF(NOT(B143=B144),"}",IF(C143=C144,"",","))</f>
        <v>,</v>
      </c>
      <c r="P143" s="13" t="str">
        <f>IF(B143=B144,"",IF(A143=A144,",",""))</f>
        <v/>
      </c>
      <c r="Q143" s="13" t="str">
        <f>IF(A144=A143,"",IF(A144="","}","},"))</f>
        <v/>
      </c>
      <c r="R143" s="13" t="str">
        <f>IF(A144="","}","")</f>
        <v/>
      </c>
      <c r="S143" s="13" t="str">
        <f>IF(A143="","",I143&amp;J143&amp;K143&amp;L143&amp;M143&amp;N143&amp;O143&amp;P143&amp;Q143&amp;R143)</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4" spans="1:19" x14ac:dyDescent="0.55000000000000004">
      <c r="A144" s="9" t="s">
        <v>118</v>
      </c>
      <c r="B144" s="9" t="s">
        <v>6</v>
      </c>
      <c r="C144" s="9" t="s">
        <v>7</v>
      </c>
      <c r="D144" s="9" t="s">
        <v>204</v>
      </c>
      <c r="E144" s="5"/>
      <c r="F144" s="5"/>
      <c r="G144" s="6"/>
      <c r="H144" s="19"/>
      <c r="I144" s="14" t="str">
        <f>IF(A143="section","{","")</f>
        <v/>
      </c>
      <c r="J144" s="13" t="str">
        <f>IF(A144=A143,"",""""&amp;A144&amp;""": {")</f>
        <v/>
      </c>
      <c r="K144" s="13" t="str">
        <f>IF(B144=B143,"",""""&amp;B144&amp;""": {")</f>
        <v/>
      </c>
      <c r="L144" s="25" t="str">
        <f>IF(AND(B144=B143,C144=C143),"",""""&amp;C144&amp;""": {")</f>
        <v>"UGA": {</v>
      </c>
      <c r="M144" s="13" t="str">
        <f>""""&amp;D144&amp;""": """&amp;SUBSTITUTE(G144,"""","'")&amp;""""</f>
        <v>"drought": ""</v>
      </c>
      <c r="N144" s="26" t="str">
        <f>IF(AND(B145=B144,C145=C144),",","}")</f>
        <v>,</v>
      </c>
      <c r="O144" s="13" t="str">
        <f>IF(NOT(B144=B145),"}",IF(C144=C145,"",","))</f>
        <v/>
      </c>
      <c r="P144" s="13" t="str">
        <f>IF(B144=B145,"",IF(A144=A145,",",""))</f>
        <v/>
      </c>
      <c r="Q144" s="13" t="str">
        <f>IF(A145=A144,"",IF(A145="","}","},"))</f>
        <v/>
      </c>
      <c r="R144" s="13" t="str">
        <f>IF(A145="","}","")</f>
        <v/>
      </c>
      <c r="S144" s="13" t="str">
        <f>IF(A144="","",I144&amp;J144&amp;K144&amp;L144&amp;M144&amp;N144&amp;O144&amp;P144&amp;Q144&amp;R144)</f>
        <v>"UGA": {"drought": "",</v>
      </c>
    </row>
    <row r="145" spans="1:19" ht="115.2" x14ac:dyDescent="0.55000000000000004">
      <c r="A145" s="9" t="s">
        <v>118</v>
      </c>
      <c r="B145" s="9" t="s">
        <v>6</v>
      </c>
      <c r="C145" s="9" t="s">
        <v>7</v>
      </c>
      <c r="D145" s="9" t="s">
        <v>203</v>
      </c>
      <c r="E145" s="5"/>
      <c r="F145" s="5"/>
      <c r="G145" s="6" t="s">
        <v>168</v>
      </c>
      <c r="H145" s="7">
        <v>44575</v>
      </c>
      <c r="I145" s="14" t="str">
        <f>IF(A144="section","{","")</f>
        <v/>
      </c>
      <c r="J145" s="13" t="str">
        <f>IF(A145=A144,"",""""&amp;A145&amp;""": {")</f>
        <v/>
      </c>
      <c r="K145" s="13" t="str">
        <f>IF(B145=B144,"",""""&amp;B145&amp;""": {")</f>
        <v/>
      </c>
      <c r="L145" s="25" t="str">
        <f>IF(AND(B145=B144,C145=C144),"",""""&amp;C145&amp;""": {")</f>
        <v/>
      </c>
      <c r="M145" s="13" t="str">
        <f>""""&amp;D145&amp;""": """&amp;SUBSTITUTE(G145,"""","'")&amp;""""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5" s="26" t="str">
        <f>IF(AND(B146=B145,C146=C145),",","}")</f>
        <v>}</v>
      </c>
      <c r="O145" s="13" t="str">
        <f>IF(NOT(B145=B146),"}",IF(C145=C146,"",","))</f>
        <v>,</v>
      </c>
      <c r="P145" s="13" t="str">
        <f>IF(B145=B146,"",IF(A145=A146,",",""))</f>
        <v/>
      </c>
      <c r="Q145" s="13" t="str">
        <f>IF(A146=A145,"",IF(A146="","}","},"))</f>
        <v/>
      </c>
      <c r="R145" s="13" t="str">
        <f>IF(A146="","}","")</f>
        <v/>
      </c>
      <c r="S145" s="13" t="str">
        <f>IF(A145="","",I145&amp;J145&amp;K145&amp;L145&amp;M145&amp;N145&amp;O145&amp;P145&amp;Q145&amp;R145)</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6" spans="1:19" ht="115.2" x14ac:dyDescent="0.55000000000000004">
      <c r="A146" s="9" t="s">
        <v>118</v>
      </c>
      <c r="B146" s="9" t="s">
        <v>6</v>
      </c>
      <c r="C146" s="9" t="s">
        <v>41</v>
      </c>
      <c r="D146" s="9" t="s">
        <v>203</v>
      </c>
      <c r="E146" s="5"/>
      <c r="F146" s="5"/>
      <c r="G146" s="6" t="s">
        <v>168</v>
      </c>
      <c r="H146" s="19"/>
      <c r="I146" s="14" t="str">
        <f>IF(A145="section","{","")</f>
        <v/>
      </c>
      <c r="J146" s="13" t="str">
        <f>IF(A146=A145,"",""""&amp;A146&amp;""": {")</f>
        <v/>
      </c>
      <c r="K146" s="13" t="str">
        <f>IF(B146=B145,"",""""&amp;B146&amp;""": {")</f>
        <v/>
      </c>
      <c r="L146" s="25" t="str">
        <f>IF(AND(B146=B145,C146=C145),"",""""&amp;C146&amp;""": {")</f>
        <v>"ZMB": {</v>
      </c>
      <c r="M146" s="13" t="str">
        <f>""""&amp;D146&amp;""": """&amp;SUBSTITUTE(G146,"""","'")&amp;""""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IF(AND(B147=B146,C147=C146),",","}")</f>
        <v>}</v>
      </c>
      <c r="O146" s="13" t="str">
        <f>IF(NOT(B146=B147),"}",IF(C146=C147,"",","))</f>
        <v>,</v>
      </c>
      <c r="P146" s="13" t="str">
        <f>IF(B146=B147,"",IF(A146=A147,",",""))</f>
        <v/>
      </c>
      <c r="Q146" s="13" t="str">
        <f>IF(A147=A146,"",IF(A147="","}","},"))</f>
        <v/>
      </c>
      <c r="R146" s="13" t="str">
        <f>IF(A147="","}","")</f>
        <v/>
      </c>
      <c r="S146" s="13" t="str">
        <f>IF(A146="","",I146&amp;J146&amp;K146&amp;L146&amp;M146&amp;N146&amp;O146&amp;P146&amp;Q146&amp;R146)</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302.39999999999998" x14ac:dyDescent="0.55000000000000004">
      <c r="A147" s="9" t="s">
        <v>118</v>
      </c>
      <c r="B147" s="9" t="s">
        <v>6</v>
      </c>
      <c r="C147" s="9" t="s">
        <v>9</v>
      </c>
      <c r="D147" s="9" t="s">
        <v>204</v>
      </c>
      <c r="E147" s="21" t="s">
        <v>147</v>
      </c>
      <c r="F147" s="23">
        <v>44614</v>
      </c>
      <c r="G147" s="6" t="s">
        <v>160</v>
      </c>
      <c r="H147" s="7">
        <v>44614</v>
      </c>
      <c r="I147" s="14" t="str">
        <f>IF(A146="section","{","")</f>
        <v/>
      </c>
      <c r="J147" s="13" t="str">
        <f>IF(A147=A146,"",""""&amp;A147&amp;""": {")</f>
        <v/>
      </c>
      <c r="K147" s="13" t="str">
        <f>IF(B147=B146,"",""""&amp;B147&amp;""": {")</f>
        <v/>
      </c>
      <c r="L147" s="25" t="str">
        <f>IF(AND(B147=B146,C147=C146),"",""""&amp;C147&amp;""": {")</f>
        <v>"ZWE": {</v>
      </c>
      <c r="M147" s="13" t="str">
        <f>""""&amp;D147&amp;""": """&amp;SUBSTITUTE(G147,"""","'")&amp;""""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7" s="26" t="str">
        <f>IF(AND(B148=B147,C148=C147),",","}")</f>
        <v>}</v>
      </c>
      <c r="O147" s="13" t="str">
        <f>IF(NOT(B147=B148),"}",IF(C147=C148,"",","))</f>
        <v>}</v>
      </c>
      <c r="P147" s="13" t="str">
        <f>IF(B147=B148,"",IF(A147=A148,",",""))</f>
        <v>,</v>
      </c>
      <c r="Q147" s="13" t="str">
        <f>IF(A148=A147,"",IF(A148="","}","},"))</f>
        <v/>
      </c>
      <c r="R147" s="13" t="str">
        <f>IF(A148="","}","")</f>
        <v/>
      </c>
      <c r="S147" s="13" t="str">
        <f>IF(A147="","",I147&amp;J147&amp;K147&amp;L147&amp;M147&amp;N147&amp;O147&amp;P147&amp;Q147&amp;R147)</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8" spans="1:19" ht="129.6" x14ac:dyDescent="0.55000000000000004">
      <c r="A148" s="9" t="s">
        <v>118</v>
      </c>
      <c r="B148" s="9" t="s">
        <v>10</v>
      </c>
      <c r="C148" s="9" t="s">
        <v>8</v>
      </c>
      <c r="D148" s="9" t="s">
        <v>205</v>
      </c>
      <c r="E148" s="5"/>
      <c r="F148" s="5"/>
      <c r="G148" s="6" t="s">
        <v>190</v>
      </c>
      <c r="H148" s="7">
        <v>44575</v>
      </c>
      <c r="I148" s="14" t="str">
        <f>IF(A147="section","{","")</f>
        <v/>
      </c>
      <c r="J148" s="13" t="str">
        <f>IF(A148=A147,"",""""&amp;A148&amp;""": {")</f>
        <v/>
      </c>
      <c r="K148" s="13" t="str">
        <f>IF(B148=B147,"",""""&amp;B148&amp;""": {")</f>
        <v>"population_affected_percentage": {</v>
      </c>
      <c r="L148" s="25" t="str">
        <f>IF(AND(B148=B147,C148=C147),"",""""&amp;C148&amp;""": {")</f>
        <v>"EGY": {</v>
      </c>
      <c r="M148" s="13" t="str">
        <f>""""&amp;D148&amp;""": """&amp;SUBSTITUTE(G148,"""","'")&amp;""""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8" s="26" t="str">
        <f>IF(AND(B149=B148,C149=C148),",","}")</f>
        <v>}</v>
      </c>
      <c r="O148" s="13" t="str">
        <f>IF(NOT(B148=B149),"}",IF(C148=C149,"",","))</f>
        <v>,</v>
      </c>
      <c r="P148" s="13" t="str">
        <f>IF(B148=B149,"",IF(A148=A149,",",""))</f>
        <v/>
      </c>
      <c r="Q148" s="13" t="str">
        <f>IF(A149=A148,"",IF(A149="","}","},"))</f>
        <v/>
      </c>
      <c r="R148" s="13" t="str">
        <f>IF(A149="","}","")</f>
        <v/>
      </c>
      <c r="S148" s="13" t="str">
        <f>IF(A148="","",I148&amp;J148&amp;K148&amp;L148&amp;M148&amp;N148&amp;O148&amp;P148&amp;Q148&amp;R148)</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9" spans="1:19" ht="72" x14ac:dyDescent="0.55000000000000004">
      <c r="A149" s="9" t="s">
        <v>118</v>
      </c>
      <c r="B149" s="9" t="s">
        <v>10</v>
      </c>
      <c r="C149" s="9" t="s">
        <v>19</v>
      </c>
      <c r="D149" s="9" t="s">
        <v>204</v>
      </c>
      <c r="E149" s="5"/>
      <c r="F149" s="5"/>
      <c r="G149" s="6" t="s">
        <v>270</v>
      </c>
      <c r="H149" s="7">
        <v>44737</v>
      </c>
      <c r="I149" s="14" t="str">
        <f>IF(A148="section","{","")</f>
        <v/>
      </c>
      <c r="J149" s="13" t="str">
        <f>IF(A149=A148,"",""""&amp;A149&amp;""": {")</f>
        <v/>
      </c>
      <c r="K149" s="13" t="str">
        <f>IF(B149=B148,"",""""&amp;B149&amp;""": {")</f>
        <v/>
      </c>
      <c r="L149" s="25" t="str">
        <f>IF(AND(B149=B148,C149=C148),"",""""&amp;C149&amp;""": {")</f>
        <v>"ETH": {</v>
      </c>
      <c r="M149" s="13" t="str">
        <f>""""&amp;D149&amp;""": """&amp;SUBSTITUTE(G149,"""","'")&amp;""""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9" s="26" t="str">
        <f>IF(AND(B150=B149,C150=C149),",","}")</f>
        <v>,</v>
      </c>
      <c r="O149" s="13" t="str">
        <f>IF(NOT(B149=B150),"}",IF(C149=C150,"",","))</f>
        <v/>
      </c>
      <c r="P149" s="13" t="str">
        <f>IF(B149=B150,"",IF(A149=A150,",",""))</f>
        <v/>
      </c>
      <c r="Q149" s="13" t="str">
        <f>IF(A150=A149,"",IF(A150="","}","},"))</f>
        <v/>
      </c>
      <c r="R149" s="13" t="str">
        <f>IF(A150="","}","")</f>
        <v/>
      </c>
      <c r="S149" s="13" t="str">
        <f>IF(A149="","",I149&amp;J149&amp;K149&amp;L149&amp;M149&amp;N149&amp;O149&amp;P149&amp;Q149&amp;R149)</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0" spans="1:19" ht="115.2" x14ac:dyDescent="0.55000000000000004">
      <c r="A150" s="9" t="s">
        <v>118</v>
      </c>
      <c r="B150" s="9" t="s">
        <v>10</v>
      </c>
      <c r="C150" s="9" t="s">
        <v>19</v>
      </c>
      <c r="D150" s="9" t="s">
        <v>203</v>
      </c>
      <c r="E150" s="5"/>
      <c r="F150" s="5"/>
      <c r="G150" s="6" t="s">
        <v>191</v>
      </c>
      <c r="H150" s="19"/>
      <c r="I150" s="14" t="str">
        <f>IF(A149="section","{","")</f>
        <v/>
      </c>
      <c r="J150" s="13" t="str">
        <f>IF(A150=A149,"",""""&amp;A150&amp;""": {")</f>
        <v/>
      </c>
      <c r="K150" s="13" t="str">
        <f>IF(B150=B149,"",""""&amp;B150&amp;""": {")</f>
        <v/>
      </c>
      <c r="L150" s="25" t="str">
        <f>IF(AND(B150=B149,C150=C149),"",""""&amp;C150&amp;""": {")</f>
        <v/>
      </c>
      <c r="M150" s="13" t="str">
        <f>""""&amp;D150&amp;""": """&amp;SUBSTITUTE(G150,"""","'")&amp;""""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0" s="26" t="str">
        <f>IF(AND(B151=B150,C151=C150),",","}")</f>
        <v>}</v>
      </c>
      <c r="O150" s="13" t="str">
        <f>IF(NOT(B150=B151),"}",IF(C150=C151,"",","))</f>
        <v>,</v>
      </c>
      <c r="P150" s="13" t="str">
        <f>IF(B150=B151,"",IF(A150=A151,",",""))</f>
        <v/>
      </c>
      <c r="Q150" s="13" t="str">
        <f>IF(A151=A150,"",IF(A151="","}","},"))</f>
        <v/>
      </c>
      <c r="R150" s="13" t="str">
        <f>IF(A151="","}","")</f>
        <v/>
      </c>
      <c r="S150" s="13" t="str">
        <f>IF(A150="","",I150&amp;J150&amp;K150&amp;L150&amp;M150&amp;N150&amp;O150&amp;P150&amp;Q150&amp;R150)</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1" spans="1:19" ht="244.8" x14ac:dyDescent="0.55000000000000004">
      <c r="A151" s="9" t="s">
        <v>118</v>
      </c>
      <c r="B151" s="9" t="s">
        <v>10</v>
      </c>
      <c r="C151" s="9" t="s">
        <v>40</v>
      </c>
      <c r="D151" s="9" t="s">
        <v>203</v>
      </c>
      <c r="E151" s="21" t="s">
        <v>225</v>
      </c>
      <c r="F151" s="23">
        <v>44635</v>
      </c>
      <c r="G151" s="6" t="s">
        <v>226</v>
      </c>
      <c r="H151" s="7">
        <v>44635</v>
      </c>
      <c r="I151" s="14" t="str">
        <f>IF(A150="section","{","")</f>
        <v/>
      </c>
      <c r="J151" s="13" t="str">
        <f>IF(A151=A150,"",""""&amp;A151&amp;""": {")</f>
        <v/>
      </c>
      <c r="K151" s="13" t="str">
        <f>IF(B151=B150,"",""""&amp;B151&amp;""": {")</f>
        <v/>
      </c>
      <c r="L151" s="25" t="str">
        <f>IF(AND(B151=B150,C151=C150),"",""""&amp;C151&amp;""": {")</f>
        <v>"KEN": {</v>
      </c>
      <c r="M151" s="13" t="str">
        <f>""""&amp;D151&amp;""": """&amp;SUBSTITUTE(G151,"""","'")&amp;""""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1" s="26"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2" spans="1:19" ht="172.8" x14ac:dyDescent="0.55000000000000004">
      <c r="A152" s="9" t="s">
        <v>118</v>
      </c>
      <c r="B152" s="9" t="s">
        <v>10</v>
      </c>
      <c r="C152" s="9" t="s">
        <v>291</v>
      </c>
      <c r="D152" s="9" t="s">
        <v>203</v>
      </c>
      <c r="E152" s="5"/>
      <c r="F152" s="5"/>
      <c r="G152" s="6" t="s">
        <v>226</v>
      </c>
      <c r="H152" s="7">
        <v>44635</v>
      </c>
      <c r="I152" s="14" t="str">
        <f>IF(A151="section","{","")</f>
        <v/>
      </c>
      <c r="J152" s="13" t="str">
        <f>IF(A152=A151,"",""""&amp;A152&amp;""": {")</f>
        <v/>
      </c>
      <c r="K152" s="13" t="str">
        <f>IF(B152=B151,"",""""&amp;B152&amp;""": {")</f>
        <v/>
      </c>
      <c r="L152" s="25" t="str">
        <f>IF(AND(B152=B151,C152=C151),"",""""&amp;C152&amp;""": {")</f>
        <v>"MWI": {</v>
      </c>
      <c r="M152" s="13" t="str">
        <f>""""&amp;D152&amp;""": """&amp;SUBSTITUTE(G152,"""","'")&amp;""""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IF(AND(B153=B152,C153=C152),",","}")</f>
        <v>}</v>
      </c>
      <c r="O152" s="13" t="str">
        <f>IF(NOT(B152=B153),"}",IF(C152=C153,"",","))</f>
        <v>,</v>
      </c>
      <c r="P152" s="13" t="str">
        <f>IF(B152=B153,"",IF(A152=A153,",",""))</f>
        <v/>
      </c>
      <c r="Q152" s="13" t="str">
        <f>IF(A153=A152,"",IF(A153="","}","},"))</f>
        <v/>
      </c>
      <c r="R152" s="13" t="str">
        <f>IF(A153="","}","")</f>
        <v/>
      </c>
      <c r="S152" s="13" t="str">
        <f>IF(A152="","",I152&amp;J152&amp;K152&amp;L152&amp;M152&amp;N152&amp;O152&amp;P152&amp;Q152&amp;R152)</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216" x14ac:dyDescent="0.55000000000000004">
      <c r="A153" s="9" t="s">
        <v>118</v>
      </c>
      <c r="B153" s="9" t="s">
        <v>10</v>
      </c>
      <c r="C153" s="9" t="s">
        <v>18</v>
      </c>
      <c r="D153" s="9" t="s">
        <v>203</v>
      </c>
      <c r="E153" s="5"/>
      <c r="F153" s="5"/>
      <c r="G153" s="6" t="s">
        <v>281</v>
      </c>
      <c r="H153" s="7">
        <v>44663</v>
      </c>
      <c r="I153" s="14" t="str">
        <f>IF(A152="section","{","")</f>
        <v/>
      </c>
      <c r="J153" s="13" t="str">
        <f>IF(A153=A152,"",""""&amp;A153&amp;""": {")</f>
        <v/>
      </c>
      <c r="K153" s="13" t="str">
        <f>IF(B153=B152,"",""""&amp;B153&amp;""": {")</f>
        <v/>
      </c>
      <c r="L153" s="25" t="str">
        <f>IF(AND(B153=B152,C153=C152),"",""""&amp;C153&amp;""": {")</f>
        <v>"PHL": {</v>
      </c>
      <c r="M153" s="13" t="str">
        <f>""""&amp;D153&amp;""": """&amp;SUBSTITUTE(G153,"""","'")&amp;""""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4" spans="1:19" ht="115.2" x14ac:dyDescent="0.55000000000000004">
      <c r="A154" s="9" t="s">
        <v>118</v>
      </c>
      <c r="B154" s="9" t="s">
        <v>10</v>
      </c>
      <c r="C154" s="9" t="s">
        <v>7</v>
      </c>
      <c r="D154" s="9" t="s">
        <v>203</v>
      </c>
      <c r="E154" s="5"/>
      <c r="F154" s="5"/>
      <c r="G154" s="6" t="s">
        <v>191</v>
      </c>
      <c r="H154" s="7">
        <v>44575</v>
      </c>
      <c r="I154" s="14" t="str">
        <f>IF(A153="section","{","")</f>
        <v/>
      </c>
      <c r="J154" s="13" t="str">
        <f>IF(A154=A153,"",""""&amp;A154&amp;""": {")</f>
        <v/>
      </c>
      <c r="K154" s="13" t="str">
        <f>IF(B154=B153,"",""""&amp;B154&amp;""": {")</f>
        <v/>
      </c>
      <c r="L154" s="25" t="str">
        <f>IF(AND(B154=B153,C154=C153),"",""""&amp;C154&amp;""": {")</f>
        <v>"UGA": {</v>
      </c>
      <c r="M154" s="13" t="str">
        <f>""""&amp;D154&amp;""": """&amp;SUBSTITUTE(G154,"""","'")&amp;""""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IF(AND(B155=B154,C155=C154),",","}")</f>
        <v>}</v>
      </c>
      <c r="O154" s="13" t="str">
        <f>IF(NOT(B154=B155),"}",IF(C154=C155,"",","))</f>
        <v>,</v>
      </c>
      <c r="P154" s="13" t="str">
        <f>IF(B154=B155,"",IF(A154=A155,",",""))</f>
        <v/>
      </c>
      <c r="Q154" s="13" t="str">
        <f>IF(A155=A154,"",IF(A155="","}","},"))</f>
        <v/>
      </c>
      <c r="R154" s="13" t="str">
        <f>IF(A155="","}","")</f>
        <v/>
      </c>
      <c r="S154" s="13" t="str">
        <f>IF(A154="","",I154&amp;J154&amp;K154&amp;L154&amp;M154&amp;N154&amp;O154&amp;P154&amp;Q154&amp;R154)</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115.2" x14ac:dyDescent="0.55000000000000004">
      <c r="A155" s="9" t="s">
        <v>118</v>
      </c>
      <c r="B155" s="9" t="s">
        <v>10</v>
      </c>
      <c r="C155" s="9" t="s">
        <v>41</v>
      </c>
      <c r="D155" s="9" t="s">
        <v>203</v>
      </c>
      <c r="E155" s="5"/>
      <c r="F155" s="5"/>
      <c r="G155" s="6" t="s">
        <v>191</v>
      </c>
      <c r="H155" s="19"/>
      <c r="I155" s="14" t="str">
        <f>IF(A154="section","{","")</f>
        <v/>
      </c>
      <c r="J155" s="13" t="str">
        <f>IF(A155=A154,"",""""&amp;A155&amp;""": {")</f>
        <v/>
      </c>
      <c r="K155" s="13" t="str">
        <f>IF(B155=B154,"",""""&amp;B155&amp;""": {")</f>
        <v/>
      </c>
      <c r="L155" s="25" t="str">
        <f>IF(AND(B155=B154,C155=C154),"",""""&amp;C155&amp;""": {")</f>
        <v>"ZMB": {</v>
      </c>
      <c r="M155" s="13" t="str">
        <f>""""&amp;D155&amp;""": """&amp;SUBSTITUTE(G155,"""","'")&amp;""""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IF(AND(B156=B155,C156=C155),",","}")</f>
        <v>}</v>
      </c>
      <c r="O155" s="13" t="str">
        <f>IF(NOT(B155=B156),"}",IF(C155=C156,"",","))</f>
        <v>}</v>
      </c>
      <c r="P155" s="13" t="str">
        <f>IF(B155=B156,"",IF(A155=A156,",",""))</f>
        <v>,</v>
      </c>
      <c r="Q155" s="13" t="str">
        <f>IF(A156=A155,"",IF(A156="","}","},"))</f>
        <v/>
      </c>
      <c r="R155" s="13" t="str">
        <f>IF(A156="","}","")</f>
        <v/>
      </c>
      <c r="S155" s="13" t="str">
        <f>IF(A155="","",I155&amp;J155&amp;K155&amp;L155&amp;M155&amp;N155&amp;O155&amp;P155&amp;Q155&amp;R155)</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43.2" x14ac:dyDescent="0.55000000000000004">
      <c r="A156" s="9" t="s">
        <v>118</v>
      </c>
      <c r="B156" s="9" t="s">
        <v>15</v>
      </c>
      <c r="C156" s="9" t="s">
        <v>18</v>
      </c>
      <c r="D156" s="9" t="s">
        <v>208</v>
      </c>
      <c r="E156" s="5"/>
      <c r="F156" s="5"/>
      <c r="G156" s="6" t="s">
        <v>192</v>
      </c>
      <c r="H156" s="7">
        <v>44575</v>
      </c>
      <c r="I156" s="14" t="str">
        <f>IF(A155="section","{","")</f>
        <v/>
      </c>
      <c r="J156" s="13" t="str">
        <f>IF(A156=A155,"",""""&amp;A156&amp;""": {")</f>
        <v/>
      </c>
      <c r="K156" s="13" t="str">
        <f>IF(B156=B155,"",""""&amp;B156&amp;""": {")</f>
        <v>"population_over65": {</v>
      </c>
      <c r="L156" s="25" t="str">
        <f>IF(AND(B156=B155,C156=C155),"",""""&amp;C156&amp;""": {")</f>
        <v>"PHL": {</v>
      </c>
      <c r="M156" s="13" t="str">
        <f>""""&amp;D156&amp;""": """&amp;SUBSTITUTE(G156,"""","'")&amp;""""</f>
        <v>"dengue": "Percentage of people over 65 years of age. &lt;br /&gt;&lt;br /&gt;Source demographic data: &lt;a href='https://data.humdata.org/dataset/philippines-pre-disaster-indicators'&gt;https://data.humdata.org/dataset/philippines-pre-disaster-indicators/&lt;/a&gt;"</v>
      </c>
      <c r="N156" s="26" t="str">
        <f>IF(AND(B157=B156,C157=C156),",","}")</f>
        <v>}</v>
      </c>
      <c r="O156" s="13" t="str">
        <f>IF(NOT(B156=B157),"}",IF(C156=C157,"",","))</f>
        <v>,</v>
      </c>
      <c r="P156" s="13" t="str">
        <f>IF(B156=B157,"",IF(A156=A157,",",""))</f>
        <v/>
      </c>
      <c r="Q156" s="13" t="str">
        <f>IF(A157=A156,"",IF(A157="","}","},"))</f>
        <v/>
      </c>
      <c r="R156" s="13" t="str">
        <f>IF(A157="","}","")</f>
        <v/>
      </c>
      <c r="S156" s="13" t="str">
        <f>IF(A156="","",I156&amp;J156&amp;K156&amp;L156&amp;M156&amp;N156&amp;O156&amp;P156&amp;Q156&amp;R156)</f>
        <v>"population_over65": {"PHL": {"dengue": "Percentage of people over 65 years of age. &lt;br /&gt;&lt;br /&gt;Source demographic data: &lt;a href='https://data.humdata.org/dataset/philippines-pre-disaster-indicators'&gt;https://data.humdata.org/dataset/philippines-pre-disaster-indicators/&lt;/a&gt;"},</v>
      </c>
    </row>
    <row r="157" spans="1:19" ht="43.2" x14ac:dyDescent="0.55000000000000004">
      <c r="A157" s="9" t="s">
        <v>118</v>
      </c>
      <c r="B157" s="9" t="s">
        <v>15</v>
      </c>
      <c r="C157" s="9" t="s">
        <v>7</v>
      </c>
      <c r="D157" s="9" t="s">
        <v>203</v>
      </c>
      <c r="E157" s="5"/>
      <c r="F157" s="5"/>
      <c r="G157" s="6" t="s">
        <v>31</v>
      </c>
      <c r="H157" s="7">
        <v>44575</v>
      </c>
      <c r="I157" s="14" t="str">
        <f>IF(A156="section","{","")</f>
        <v/>
      </c>
      <c r="J157" s="13" t="str">
        <f>IF(A157=A156,"",""""&amp;A157&amp;""": {")</f>
        <v/>
      </c>
      <c r="K157" s="13" t="str">
        <f>IF(B157=B156,"",""""&amp;B157&amp;""": {")</f>
        <v/>
      </c>
      <c r="L157" s="25" t="str">
        <f>IF(AND(B157=B156,C157=C156),"",""""&amp;C157&amp;""": {")</f>
        <v>"UGA": {</v>
      </c>
      <c r="M157" s="13" t="str">
        <f>""""&amp;D157&amp;""": """&amp;SUBSTITUTE(G157,"""","'")&amp;""""</f>
        <v>"floods": "Percentage of people over 65 years old.&lt;br /&gt;&lt;br /&gt;Source Data: &lt;a href='https://unstats.un.org/unsd/demographic/sources/census/wphc/Uganda/UGA-2016-05-23.pdf'&gt;https://unstats.un.org/unsd/demographic/sources/census/wphc/Uganda/UGA-2016-05-23.pdf.&lt;/a&gt; Year: 2014."</v>
      </c>
      <c r="N157" s="26" t="str">
        <f>IF(AND(B158=B157,C158=C157),",","}")</f>
        <v>}</v>
      </c>
      <c r="O157" s="13" t="str">
        <f>IF(NOT(B157=B158),"}",IF(C157=C158,"",","))</f>
        <v>}</v>
      </c>
      <c r="P157" s="13" t="str">
        <f>IF(B157=B158,"",IF(A157=A158,",",""))</f>
        <v>,</v>
      </c>
      <c r="Q157" s="13" t="str">
        <f>IF(A158=A157,"",IF(A158="","}","},"))</f>
        <v/>
      </c>
      <c r="R157" s="13" t="str">
        <f>IF(A158="","}","")</f>
        <v/>
      </c>
      <c r="S157" s="13" t="str">
        <f>IF(A157="","",I157&amp;J157&amp;K157&amp;L157&amp;M157&amp;N157&amp;O157&amp;P157&amp;Q157&amp;R157)</f>
        <v>"UGA": {"floods": "Percentage of people over 65 years old.&lt;br /&gt;&lt;br /&gt;Source Data: &lt;a href='https://unstats.un.org/unsd/demographic/sources/census/wphc/Uganda/UGA-2016-05-23.pdf'&gt;https://unstats.un.org/unsd/demographic/sources/census/wphc/Uganda/UGA-2016-05-23.pdf.&lt;/a&gt; Year: 2014."}},</v>
      </c>
    </row>
    <row r="158" spans="1:19" ht="43.2" x14ac:dyDescent="0.55000000000000004">
      <c r="A158" s="9" t="s">
        <v>118</v>
      </c>
      <c r="B158" s="9" t="s">
        <v>27</v>
      </c>
      <c r="C158" s="9" t="s">
        <v>19</v>
      </c>
      <c r="D158" s="9" t="s">
        <v>204</v>
      </c>
      <c r="E158" s="5"/>
      <c r="F158" s="5"/>
      <c r="G158" s="6" t="s">
        <v>28</v>
      </c>
      <c r="H158" s="7">
        <v>44737</v>
      </c>
      <c r="I158" s="14" t="str">
        <f>IF(A157="section","{","")</f>
        <v/>
      </c>
      <c r="J158" s="13" t="str">
        <f>IF(A158=A157,"",""""&amp;A158&amp;""": {")</f>
        <v/>
      </c>
      <c r="K158" s="13" t="str">
        <f>IF(B158=B157,"",""""&amp;B158&amp;""": {")</f>
        <v>"population_u5": {</v>
      </c>
      <c r="L158" s="25" t="str">
        <f>IF(AND(B158=B157,C158=C157),"",""""&amp;C158&amp;""": {")</f>
        <v>"ETH": {</v>
      </c>
      <c r="M158" s="13" t="str">
        <f>""""&amp;D158&amp;""": """&amp;SUBSTITUTE(G158,"""","'")&amp;""""</f>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8" s="26" t="str">
        <f>IF(AND(B159=B158,C159=C158),",","}")</f>
        <v>,</v>
      </c>
      <c r="O158" s="13" t="str">
        <f>IF(NOT(B158=B159),"}",IF(C158=C159,"",","))</f>
        <v/>
      </c>
      <c r="P158" s="13" t="str">
        <f>IF(B158=B159,"",IF(A158=A159,",",""))</f>
        <v/>
      </c>
      <c r="Q158" s="13" t="str">
        <f>IF(A159=A158,"",IF(A159="","}","},"))</f>
        <v/>
      </c>
      <c r="R158" s="13" t="str">
        <f>IF(A159="","}","")</f>
        <v/>
      </c>
      <c r="S158" s="13" t="str">
        <f>IF(A158="","",I158&amp;J158&amp;K158&amp;L158&amp;M158&amp;N158&amp;O158&amp;P158&amp;Q158&amp;R158)</f>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9" spans="1:19" ht="43.2" x14ac:dyDescent="0.55000000000000004">
      <c r="A159" s="9" t="s">
        <v>118</v>
      </c>
      <c r="B159" s="9" t="s">
        <v>27</v>
      </c>
      <c r="C159" s="9" t="s">
        <v>19</v>
      </c>
      <c r="D159" s="9" t="s">
        <v>203</v>
      </c>
      <c r="E159" s="5"/>
      <c r="F159" s="5"/>
      <c r="G159" s="6" t="s">
        <v>28</v>
      </c>
      <c r="H159" s="7">
        <v>44575</v>
      </c>
      <c r="I159" s="14" t="str">
        <f>IF(A158="section","{","")</f>
        <v/>
      </c>
      <c r="J159" s="13" t="str">
        <f>IF(A159=A158,"",""""&amp;A159&amp;""": {")</f>
        <v/>
      </c>
      <c r="K159" s="13" t="str">
        <f>IF(B159=B158,"",""""&amp;B159&amp;""": {")</f>
        <v/>
      </c>
      <c r="L159" s="25" t="str">
        <f>IF(AND(B159=B158,C159=C158),"",""""&amp;C159&amp;""": {")</f>
        <v/>
      </c>
      <c r="M159" s="13" t="str">
        <f>""""&amp;D159&amp;""": """&amp;SUBSTITUTE(G159,"""","'")&amp;""""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IF(AND(B160=B159,C160=C159),",","}")</f>
        <v>,</v>
      </c>
      <c r="O159" s="13" t="str">
        <f>IF(NOT(B159=B160),"}",IF(C159=C160,"",","))</f>
        <v/>
      </c>
      <c r="P159" s="13" t="str">
        <f>IF(B159=B160,"",IF(A159=A160,",",""))</f>
        <v/>
      </c>
      <c r="Q159" s="13" t="str">
        <f>IF(A160=A159,"",IF(A160="","}","},"))</f>
        <v/>
      </c>
      <c r="R159" s="13" t="str">
        <f>IF(A160="","}","")</f>
        <v/>
      </c>
      <c r="S159" s="13" t="str">
        <f>IF(A159="","",I159&amp;J159&amp;K159&amp;L159&amp;M159&amp;N159&amp;O159&amp;P159&amp;Q159&amp;R159)</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27</v>
      </c>
      <c r="C160" s="9" t="s">
        <v>19</v>
      </c>
      <c r="D160" s="9" t="s">
        <v>206</v>
      </c>
      <c r="E160" s="5"/>
      <c r="F160" s="5"/>
      <c r="G160" s="6" t="s">
        <v>28</v>
      </c>
      <c r="H160" s="19"/>
      <c r="I160" s="14" t="str">
        <f>IF(A159="section","{","")</f>
        <v/>
      </c>
      <c r="J160" s="13" t="str">
        <f>IF(A160=A159,"",""""&amp;A160&amp;""": {")</f>
        <v/>
      </c>
      <c r="K160" s="13" t="str">
        <f>IF(B160=B159,"",""""&amp;B160&amp;""": {")</f>
        <v/>
      </c>
      <c r="L160" s="25" t="str">
        <f>IF(AND(B160=B159,C160=C159),"",""""&amp;C160&amp;""": {")</f>
        <v/>
      </c>
      <c r="M160" s="13" t="str">
        <f>""""&amp;D160&amp;""": """&amp;SUBSTITUTE(G160,"""","'")&amp;""""</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IF(AND(B161=B160,C161=C160),",","}")</f>
        <v>}</v>
      </c>
      <c r="O160" s="13" t="str">
        <f>IF(NOT(B160=B161),"}",IF(C160=C161,"",","))</f>
        <v>}</v>
      </c>
      <c r="P160" s="13" t="str">
        <f>IF(B160=B161,"",IF(A160=A161,",",""))</f>
        <v>,</v>
      </c>
      <c r="Q160" s="13" t="str">
        <f>IF(A161=A160,"",IF(A161="","}","},"))</f>
        <v/>
      </c>
      <c r="R160" s="13" t="str">
        <f>IF(A161="","}","")</f>
        <v/>
      </c>
      <c r="S160" s="13" t="str">
        <f>IF(A160="","",I160&amp;J160&amp;K160&amp;L160&amp;M160&amp;N160&amp;O160&amp;P160&amp;Q160&amp;R160)</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x14ac:dyDescent="0.55000000000000004">
      <c r="A161" s="9" t="s">
        <v>118</v>
      </c>
      <c r="B161" s="9" t="s">
        <v>14</v>
      </c>
      <c r="C161" s="9" t="s">
        <v>7</v>
      </c>
      <c r="D161" s="9" t="s">
        <v>203</v>
      </c>
      <c r="E161" s="5"/>
      <c r="F161" s="5"/>
      <c r="G161" s="6" t="s">
        <v>29</v>
      </c>
      <c r="H161" s="7">
        <v>44575</v>
      </c>
      <c r="I161" s="14" t="str">
        <f>IF(A160="section","{","")</f>
        <v/>
      </c>
      <c r="J161" s="13" t="str">
        <f>IF(A161=A160,"",""""&amp;A161&amp;""": {")</f>
        <v/>
      </c>
      <c r="K161" s="13" t="str">
        <f>IF(B161=B160,"",""""&amp;B161&amp;""": {")</f>
        <v>"population_u8": {</v>
      </c>
      <c r="L161" s="25" t="str">
        <f>IF(AND(B161=B160,C161=C160),"",""""&amp;C161&amp;""": {")</f>
        <v>"UGA": {</v>
      </c>
      <c r="M161" s="13" t="str">
        <f>""""&amp;D161&amp;""": """&amp;SUBSTITUTE(G161,"""","'")&amp;""""</f>
        <v>"floods": "Percentage of people under 8 years old.&lt;br /&gt;&lt;br /&gt;Source Data: &lt;a href='https://unstats.un.org/unsd/demographic/sources/census/wphc/Uganda/UGA-2016-05-23.pdf'&gt;https://unstats.un.org/unsd/demographic/sources/census/wphc/Uganda/UGA-2016-05-23.pdf.&lt;/a&gt; Year: 2014."</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"population_u8": {"UGA": {"floods": "Percentage of people under 8 years old.&lt;br /&gt;&lt;br /&gt;Source Data: &lt;a href='https://unstats.un.org/unsd/demographic/sources/census/wphc/Uganda/UGA-2016-05-23.pdf'&gt;https://unstats.un.org/unsd/demographic/sources/census/wphc/Uganda/UGA-2016-05-23.pdf.&lt;/a&gt; Year: 2014."}},</v>
      </c>
    </row>
    <row r="162" spans="1:19" ht="43.2" x14ac:dyDescent="0.55000000000000004">
      <c r="A162" s="9" t="s">
        <v>118</v>
      </c>
      <c r="B162" s="9" t="s">
        <v>30</v>
      </c>
      <c r="C162" s="9" t="s">
        <v>18</v>
      </c>
      <c r="D162" s="9" t="s">
        <v>208</v>
      </c>
      <c r="E162" s="29"/>
      <c r="F162" s="5"/>
      <c r="G162" s="6" t="s">
        <v>193</v>
      </c>
      <c r="H162" s="7">
        <v>44575</v>
      </c>
      <c r="I162" s="14" t="str">
        <f>IF(A161="section","{","")</f>
        <v/>
      </c>
      <c r="J162" s="13" t="str">
        <f>IF(A162=A161,"",""""&amp;A162&amp;""": {")</f>
        <v/>
      </c>
      <c r="K162" s="13" t="str">
        <f>IF(B162=B161,"",""""&amp;B162&amp;""": {")</f>
        <v>"population_u9": {</v>
      </c>
      <c r="L162" s="25" t="str">
        <f>IF(AND(B162=B161,C162=C161),"",""""&amp;C162&amp;""": {")</f>
        <v>"PHL": {</v>
      </c>
      <c r="M162" s="13" t="str">
        <f>""""&amp;D162&amp;""": """&amp;SUBSTITUTE(G162,"""","'")&amp;""""</f>
        <v>"dengue": "Percentage of people under 9 years of age. &lt;br /&gt;&lt;br /&gt;Source demographic data: &lt;a href='https://data.humdata.org/dataset/philippines-pre-disaster-indicators'&gt;https://data.humdata.org/dataset/philippines-pre-disaster-indicators/&lt;/a&gt;"</v>
      </c>
      <c r="N162" s="26" t="str">
        <f>IF(AND(B163=B162,C163=C162),",","}")</f>
        <v>}</v>
      </c>
      <c r="O162" s="13" t="str">
        <f>IF(NOT(B162=B163),"}",IF(C162=C163,"",","))</f>
        <v>}</v>
      </c>
      <c r="P162" s="13" t="str">
        <f>IF(B162=B163,"",IF(A162=A163,",",""))</f>
        <v>,</v>
      </c>
      <c r="Q162" s="13" t="str">
        <f>IF(A163=A162,"",IF(A163="","}","},"))</f>
        <v/>
      </c>
      <c r="R162" s="13" t="str">
        <f>IF(A163="","}","")</f>
        <v/>
      </c>
      <c r="S162" s="13" t="str">
        <f>IF(A162="","",I162&amp;J162&amp;K162&amp;L162&amp;M162&amp;N162&amp;O162&amp;P162&amp;Q162&amp;R162)</f>
        <v>"population_u9": {"PHL": {"dengue": "Percentage of people under 9 years of age. &lt;br /&gt;&lt;br /&gt;Source demographic data: &lt;a href='https://data.humdata.org/dataset/philippines-pre-disaster-indicators'&gt;https://data.humdata.org/dataset/philippines-pre-disaster-indicators/&lt;/a&gt;"}},</v>
      </c>
    </row>
    <row r="163" spans="1:19" ht="57.6" x14ac:dyDescent="0.55000000000000004">
      <c r="A163" s="9" t="s">
        <v>118</v>
      </c>
      <c r="B163" s="9" t="s">
        <v>11</v>
      </c>
      <c r="C163" s="9" t="s">
        <v>8</v>
      </c>
      <c r="D163" s="9" t="s">
        <v>205</v>
      </c>
      <c r="E163" s="5"/>
      <c r="F163" s="5"/>
      <c r="G163" s="6" t="s">
        <v>171</v>
      </c>
      <c r="H163" s="19"/>
      <c r="I163" s="14" t="str">
        <f>IF(A162="section","{","")</f>
        <v/>
      </c>
      <c r="J163" s="13" t="str">
        <f>IF(A163=A162,"",""""&amp;A163&amp;""": {")</f>
        <v/>
      </c>
      <c r="K163" s="13" t="str">
        <f>IF(B163=B162,"",""""&amp;B163&amp;""": {")</f>
        <v>"populationTotal": {</v>
      </c>
      <c r="L163" s="25" t="str">
        <f>IF(AND(B163=B162,C163=C162),"",""""&amp;C163&amp;""": {")</f>
        <v>"EGY": {</v>
      </c>
      <c r="M163" s="13" t="str">
        <f>""""&amp;D163&amp;""": """&amp;SUBSTITUTE(G163,"""","'")&amp;""""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3" s="26" t="str">
        <f>IF(AND(B164=B163,C164=C163),",","}")</f>
        <v>}</v>
      </c>
      <c r="O163" s="13" t="str">
        <f>IF(NOT(B163=B164),"}",IF(C163=C164,"",","))</f>
        <v>,</v>
      </c>
      <c r="P163" s="13" t="str">
        <f>IF(B163=B164,"",IF(A163=A164,",",""))</f>
        <v/>
      </c>
      <c r="Q163" s="13" t="str">
        <f>IF(A164=A163,"",IF(A164="","}","},"))</f>
        <v/>
      </c>
      <c r="R163" s="13" t="str">
        <f>IF(A164="","}","")</f>
        <v/>
      </c>
      <c r="S163" s="13" t="str">
        <f>IF(A163="","",I163&amp;J163&amp;K163&amp;L163&amp;M163&amp;N163&amp;O163&amp;P163&amp;Q163&amp;R163)</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4" spans="1:19" ht="57.6" x14ac:dyDescent="0.55000000000000004">
      <c r="A164" s="9" t="s">
        <v>118</v>
      </c>
      <c r="B164" s="9" t="s">
        <v>11</v>
      </c>
      <c r="C164" s="9" t="s">
        <v>19</v>
      </c>
      <c r="D164" s="9" t="s">
        <v>204</v>
      </c>
      <c r="E164" s="5"/>
      <c r="F164" s="5"/>
      <c r="G164" s="6" t="s">
        <v>171</v>
      </c>
      <c r="H164" s="7">
        <v>44737</v>
      </c>
      <c r="I164" s="14" t="str">
        <f>IF(A163="section","{","")</f>
        <v/>
      </c>
      <c r="J164" s="13" t="str">
        <f>IF(A164=A163,"",""""&amp;A164&amp;""": {")</f>
        <v/>
      </c>
      <c r="K164" s="13" t="str">
        <f>IF(B164=B163,"",""""&amp;B164&amp;""": {")</f>
        <v/>
      </c>
      <c r="L164" s="25" t="str">
        <f>IF(AND(B164=B163,C164=C163),"",""""&amp;C164&amp;""": {")</f>
        <v>"ETH": {</v>
      </c>
      <c r="M164" s="13" t="str">
        <f>""""&amp;D164&amp;""": """&amp;SUBSTITUTE(G164,"""","'")&amp;""""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IF(AND(B165=B164,C165=C164),",","}")</f>
        <v>,</v>
      </c>
      <c r="O164" s="13" t="str">
        <f>IF(NOT(B164=B165),"}",IF(C164=C165,"",","))</f>
        <v/>
      </c>
      <c r="P164" s="13" t="str">
        <f>IF(B164=B165,"",IF(A164=A165,",",""))</f>
        <v/>
      </c>
      <c r="Q164" s="13" t="str">
        <f>IF(A165=A164,"",IF(A165="","}","},"))</f>
        <v/>
      </c>
      <c r="R164" s="13" t="str">
        <f>IF(A165="","}","")</f>
        <v/>
      </c>
      <c r="S164" s="13" t="str">
        <f>IF(A164="","",I164&amp;J164&amp;K164&amp;L164&amp;M164&amp;N164&amp;O164&amp;P164&amp;Q164&amp;R164)</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203</v>
      </c>
      <c r="E165" s="5"/>
      <c r="F165" s="5"/>
      <c r="G165" s="6" t="s">
        <v>171</v>
      </c>
      <c r="H165" s="19"/>
      <c r="I165" s="14" t="str">
        <f>IF(A164="section","{","")</f>
        <v/>
      </c>
      <c r="J165" s="13" t="str">
        <f>IF(A165=A164,"",""""&amp;A165&amp;""": {")</f>
        <v/>
      </c>
      <c r="K165" s="13" t="str">
        <f>IF(B165=B164,"",""""&amp;B165&amp;""": {")</f>
        <v/>
      </c>
      <c r="L165" s="25" t="str">
        <f>IF(AND(B165=B164,C165=C164),"",""""&amp;C165&amp;""": {")</f>
        <v/>
      </c>
      <c r="M165" s="13" t="str">
        <f>""""&amp;D165&amp;""": """&amp;SUBSTITUTE(G165,"""","'")&amp;""""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IF(AND(B166=B165,C166=C165),",","}")</f>
        <v>,</v>
      </c>
      <c r="O165" s="13" t="str">
        <f>IF(NOT(B165=B166),"}",IF(C165=C166,"",","))</f>
        <v/>
      </c>
      <c r="P165" s="13" t="str">
        <f>IF(B165=B166,"",IF(A165=A166,",",""))</f>
        <v/>
      </c>
      <c r="Q165" s="13" t="str">
        <f>IF(A166=A165,"",IF(A166="","}","},"))</f>
        <v/>
      </c>
      <c r="R165" s="13" t="str">
        <f>IF(A166="","}","")</f>
        <v/>
      </c>
      <c r="S165" s="13" t="str">
        <f>IF(A165="","",I165&amp;J165&amp;K165&amp;L165&amp;M165&amp;N165&amp;O165&amp;P165&amp;Q165&amp;R165)</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x14ac:dyDescent="0.55000000000000004">
      <c r="A166" s="9" t="s">
        <v>118</v>
      </c>
      <c r="B166" s="9" t="s">
        <v>11</v>
      </c>
      <c r="C166" s="9" t="s">
        <v>19</v>
      </c>
      <c r="D166" s="9" t="s">
        <v>206</v>
      </c>
      <c r="E166" s="5"/>
      <c r="F166" s="5"/>
      <c r="G166" s="6" t="s">
        <v>171</v>
      </c>
      <c r="H166" s="19"/>
      <c r="I166" s="14" t="str">
        <f>IF(A165="section","{","")</f>
        <v/>
      </c>
      <c r="J166" s="13" t="str">
        <f>IF(A166=A165,"",""""&amp;A166&amp;""": {")</f>
        <v/>
      </c>
      <c r="K166" s="13" t="str">
        <f>IF(B166=B165,"",""""&amp;B166&amp;""": {")</f>
        <v/>
      </c>
      <c r="L166" s="25" t="str">
        <f>IF(AND(B166=B165,C166=C165),"",""""&amp;C166&amp;""": {")</f>
        <v/>
      </c>
      <c r="M166" s="13" t="str">
        <f>""""&amp;D166&amp;""": """&amp;SUBSTITUTE(G166,"""","'")&amp;""""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IF(AND(B167=B166,C167=C166),",","}")</f>
        <v>}</v>
      </c>
      <c r="O166" s="13" t="str">
        <f>IF(NOT(B166=B167),"}",IF(C166=C167,"",","))</f>
        <v>,</v>
      </c>
      <c r="P166" s="13" t="str">
        <f>IF(B166=B167,"",IF(A166=A167,",",""))</f>
        <v/>
      </c>
      <c r="Q166" s="13" t="str">
        <f>IF(A167=A166,"",IF(A167="","}","},"))</f>
        <v/>
      </c>
      <c r="R166" s="13" t="str">
        <f>IF(A167="","}","")</f>
        <v/>
      </c>
      <c r="S166" s="13" t="str">
        <f>IF(A166="","",I166&amp;J166&amp;K166&amp;L166&amp;M166&amp;N166&amp;O166&amp;P166&amp;Q166&amp;R166)</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100.8" x14ac:dyDescent="0.55000000000000004">
      <c r="A167" s="9" t="s">
        <v>118</v>
      </c>
      <c r="B167" s="9" t="s">
        <v>11</v>
      </c>
      <c r="C167" s="9" t="s">
        <v>40</v>
      </c>
      <c r="D167" s="9" t="s">
        <v>204</v>
      </c>
      <c r="E167" s="21" t="s">
        <v>209</v>
      </c>
      <c r="F167" s="23">
        <v>44635</v>
      </c>
      <c r="G167" s="6" t="s">
        <v>210</v>
      </c>
      <c r="H167" s="7">
        <v>44635</v>
      </c>
      <c r="I167" s="14" t="str">
        <f>IF(A166="section","{","")</f>
        <v/>
      </c>
      <c r="J167" s="13" t="str">
        <f>IF(A167=A166,"",""""&amp;A167&amp;""": {")</f>
        <v/>
      </c>
      <c r="K167" s="13" t="str">
        <f>IF(B167=B166,"",""""&amp;B167&amp;""": {")</f>
        <v/>
      </c>
      <c r="L167" s="25" t="str">
        <f>IF(AND(B167=B166,C167=C166),"",""""&amp;C167&amp;""": {")</f>
        <v>"KEN": {</v>
      </c>
      <c r="M167" s="13" t="str">
        <f>""""&amp;D167&amp;""": """&amp;SUBSTITUTE(G167,"""","'")&amp;""""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7" s="26" t="str">
        <f>IF(AND(B168=B167,C168=C167),",","}")</f>
        <v>,</v>
      </c>
      <c r="O167" s="13" t="str">
        <f>IF(NOT(B167=B168),"}",IF(C167=C168,"",","))</f>
        <v/>
      </c>
      <c r="P167" s="13" t="str">
        <f>IF(B167=B168,"",IF(A167=A168,",",""))</f>
        <v/>
      </c>
      <c r="Q167" s="13" t="str">
        <f>IF(A168=A167,"",IF(A168="","}","},"))</f>
        <v/>
      </c>
      <c r="R167" s="13" t="str">
        <f>IF(A168="","}","")</f>
        <v/>
      </c>
      <c r="S167" s="13" t="str">
        <f>IF(A167="","",I167&amp;J167&amp;K167&amp;L167&amp;M167&amp;N167&amp;O167&amp;P167&amp;Q167&amp;R167)</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8" spans="1:19" ht="100.8" x14ac:dyDescent="0.55000000000000004">
      <c r="A168" s="9" t="s">
        <v>118</v>
      </c>
      <c r="B168" s="9" t="s">
        <v>11</v>
      </c>
      <c r="C168" s="9" t="s">
        <v>40</v>
      </c>
      <c r="D168" s="9" t="s">
        <v>203</v>
      </c>
      <c r="E168" s="21" t="s">
        <v>209</v>
      </c>
      <c r="F168" s="23">
        <v>44635</v>
      </c>
      <c r="G168" s="6" t="s">
        <v>210</v>
      </c>
      <c r="H168" s="7">
        <v>44635</v>
      </c>
      <c r="I168" s="14" t="str">
        <f>IF(A167="section","{","")</f>
        <v/>
      </c>
      <c r="J168" s="13" t="str">
        <f>IF(A168=A167,"",""""&amp;A168&amp;""": {")</f>
        <v/>
      </c>
      <c r="K168" s="13" t="str">
        <f>IF(B168=B167,"",""""&amp;B168&amp;""": {")</f>
        <v/>
      </c>
      <c r="L168" s="25" t="str">
        <f>IF(AND(B168=B167,C168=C167),"",""""&amp;C168&amp;""": {")</f>
        <v/>
      </c>
      <c r="M168" s="13" t="str">
        <f>""""&amp;D168&amp;""": """&amp;SUBSTITUTE(G168,"""","'")&amp;""""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IF(AND(B169=B168,C169=C168),",","}")</f>
        <v>}</v>
      </c>
      <c r="O168" s="13" t="str">
        <f>IF(NOT(B168=B169),"}",IF(C168=C169,"",","))</f>
        <v>,</v>
      </c>
      <c r="P168" s="13" t="str">
        <f>IF(B168=B169,"",IF(A168=A169,",",""))</f>
        <v/>
      </c>
      <c r="Q168" s="13" t="str">
        <f>IF(A169=A168,"",IF(A169="","}","},"))</f>
        <v/>
      </c>
      <c r="R168" s="13" t="str">
        <f>IF(A169="","}","")</f>
        <v/>
      </c>
      <c r="S168" s="13" t="str">
        <f>IF(A168="","",I168&amp;J168&amp;K168&amp;L168&amp;M168&amp;N168&amp;O168&amp;P168&amp;Q168&amp;R168)</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72" x14ac:dyDescent="0.55000000000000004">
      <c r="A169" s="9" t="s">
        <v>118</v>
      </c>
      <c r="B169" s="9" t="s">
        <v>11</v>
      </c>
      <c r="C169" s="9" t="s">
        <v>291</v>
      </c>
      <c r="D169" s="9" t="s">
        <v>203</v>
      </c>
      <c r="E169" s="5"/>
      <c r="F169" s="5"/>
      <c r="G169" s="6" t="s">
        <v>210</v>
      </c>
      <c r="H169" s="7">
        <v>44635</v>
      </c>
      <c r="I169" s="14" t="str">
        <f>IF(A168="section","{","")</f>
        <v/>
      </c>
      <c r="J169" s="13" t="str">
        <f>IF(A169=A168,"",""""&amp;A169&amp;""": {")</f>
        <v/>
      </c>
      <c r="K169" s="13" t="str">
        <f>IF(B169=B168,"",""""&amp;B169&amp;""": {")</f>
        <v/>
      </c>
      <c r="L169" s="25" t="str">
        <f>IF(AND(B169=B168,C169=C168),"",""""&amp;C169&amp;""": {")</f>
        <v>"MWI": {</v>
      </c>
      <c r="M169" s="13" t="str">
        <f>""""&amp;D169&amp;""": """&amp;SUBSTITUTE(G169,"""","'")&amp;""""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IF(AND(B170=B169,C170=C169),",","}")</f>
        <v>}</v>
      </c>
      <c r="O169" s="13" t="str">
        <f>IF(NOT(B169=B170),"}",IF(C169=C170,"",","))</f>
        <v>,</v>
      </c>
      <c r="P169" s="13" t="str">
        <f>IF(B169=B170,"",IF(A169=A170,",",""))</f>
        <v/>
      </c>
      <c r="Q169" s="13" t="str">
        <f>IF(A170=A169,"",IF(A170="","}","},"))</f>
        <v/>
      </c>
      <c r="R169" s="13" t="str">
        <f>IF(A170="","}","")</f>
        <v/>
      </c>
      <c r="S169" s="13" t="str">
        <f>IF(A169="","",I169&amp;J169&amp;K169&amp;L169&amp;M169&amp;N169&amp;O169&amp;P169&amp;Q169&amp;R169)</f>
        <v>"MWI": {"floods":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x14ac:dyDescent="0.55000000000000004">
      <c r="A170" s="9" t="s">
        <v>118</v>
      </c>
      <c r="B170" s="9" t="s">
        <v>11</v>
      </c>
      <c r="C170" s="9" t="s">
        <v>18</v>
      </c>
      <c r="D170" s="9" t="s">
        <v>203</v>
      </c>
      <c r="E170" s="5"/>
      <c r="F170" s="5"/>
      <c r="G170" s="6" t="s">
        <v>253</v>
      </c>
      <c r="H170" s="7">
        <v>44659</v>
      </c>
      <c r="I170" s="14" t="str">
        <f>IF(A169="section","{","")</f>
        <v/>
      </c>
      <c r="J170" s="13" t="str">
        <f>IF(A170=A169,"",""""&amp;A170&amp;""": {")</f>
        <v/>
      </c>
      <c r="K170" s="13" t="str">
        <f>IF(B170=B169,"",""""&amp;B170&amp;""": {")</f>
        <v/>
      </c>
      <c r="L170" s="25" t="str">
        <f>IF(AND(B170=B169,C170=C169),"",""""&amp;C170&amp;""": {")</f>
        <v>"PHL": {</v>
      </c>
      <c r="M170" s="13" t="str">
        <f>""""&amp;D170&amp;""": """&amp;SUBSTITUTE(G170,"""","'")&amp;""""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0" s="26" t="str">
        <f>IF(AND(B171=B170,C171=C170),",","}")</f>
        <v>}</v>
      </c>
      <c r="O170" s="13" t="str">
        <f>IF(NOT(B170=B171),"}",IF(C170=C171,"",","))</f>
        <v>,</v>
      </c>
      <c r="P170" s="13" t="str">
        <f>IF(B170=B171,"",IF(A170=A171,",",""))</f>
        <v/>
      </c>
      <c r="Q170" s="13" t="str">
        <f>IF(A171=A170,"",IF(A171="","}","},"))</f>
        <v/>
      </c>
      <c r="R170" s="13" t="str">
        <f>IF(A171="","}","")</f>
        <v/>
      </c>
      <c r="S170" s="13" t="str">
        <f>IF(A170="","",I170&amp;J170&amp;K170&amp;L170&amp;M170&amp;N170&amp;O170&amp;P170&amp;Q170&amp;R170)</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1" spans="1:19" ht="72" x14ac:dyDescent="0.55000000000000004">
      <c r="A171" s="9" t="s">
        <v>118</v>
      </c>
      <c r="B171" s="9" t="s">
        <v>11</v>
      </c>
      <c r="C171" s="9" t="s">
        <v>7</v>
      </c>
      <c r="D171" s="9" t="s">
        <v>204</v>
      </c>
      <c r="E171" s="5"/>
      <c r="F171" s="5"/>
      <c r="G171" s="6" t="s">
        <v>210</v>
      </c>
      <c r="H171" s="7">
        <v>44635</v>
      </c>
      <c r="I171" s="14" t="str">
        <f>IF(A170="section","{","")</f>
        <v/>
      </c>
      <c r="J171" s="13" t="str">
        <f>IF(A171=A170,"",""""&amp;A171&amp;""": {")</f>
        <v/>
      </c>
      <c r="K171" s="13" t="str">
        <f>IF(B171=B170,"",""""&amp;B171&amp;""": {")</f>
        <v/>
      </c>
      <c r="L171" s="25" t="str">
        <f>IF(AND(B171=B170,C171=C170),"",""""&amp;C171&amp;""": {")</f>
        <v>"UGA": {</v>
      </c>
      <c r="M171" s="13" t="str">
        <f>""""&amp;D171&amp;""": """&amp;SUBSTITUTE(G171,"""","'")&amp;""""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1" s="26" t="str">
        <f>IF(AND(B172=B171,C172=C171),",","}")</f>
        <v>,</v>
      </c>
      <c r="O171" s="13" t="str">
        <f>IF(NOT(B171=B172),"}",IF(C171=C172,"",","))</f>
        <v/>
      </c>
      <c r="P171" s="13" t="str">
        <f>IF(B171=B172,"",IF(A171=A172,",",""))</f>
        <v/>
      </c>
      <c r="Q171" s="13" t="str">
        <f>IF(A172=A171,"",IF(A172="","}","},"))</f>
        <v/>
      </c>
      <c r="R171" s="13" t="str">
        <f>IF(A172="","}","")</f>
        <v/>
      </c>
      <c r="S171" s="13" t="str">
        <f>IF(A171="","",I171&amp;J171&amp;K171&amp;L171&amp;M171&amp;N171&amp;O171&amp;P171&amp;Q171&amp;R171)</f>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2" spans="1:19" ht="57.6" x14ac:dyDescent="0.55000000000000004">
      <c r="A172" s="9" t="s">
        <v>118</v>
      </c>
      <c r="B172" s="9" t="s">
        <v>11</v>
      </c>
      <c r="C172" s="9" t="s">
        <v>7</v>
      </c>
      <c r="D172" s="9" t="s">
        <v>203</v>
      </c>
      <c r="E172" s="5"/>
      <c r="F172" s="5"/>
      <c r="G172" s="6" t="s">
        <v>171</v>
      </c>
      <c r="H172" s="7">
        <v>44575</v>
      </c>
      <c r="I172" s="14" t="str">
        <f>IF(A171="section","{","")</f>
        <v/>
      </c>
      <c r="J172" s="13" t="str">
        <f>IF(A172=A171,"",""""&amp;A172&amp;""": {")</f>
        <v/>
      </c>
      <c r="K172" s="13" t="str">
        <f>IF(B172=B171,"",""""&amp;B172&amp;""": {")</f>
        <v/>
      </c>
      <c r="L172" s="25" t="str">
        <f>IF(AND(B172=B171,C172=C171),"",""""&amp;C172&amp;""": {")</f>
        <v/>
      </c>
      <c r="M172" s="13" t="str">
        <f>""""&amp;D172&amp;""": """&amp;SUBSTITUTE(G172,"""","'")&amp;""""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2" s="26" t="str">
        <f>IF(AND(B173=B172,C173=C172),",","}")</f>
        <v>}</v>
      </c>
      <c r="O172" s="13" t="str">
        <f>IF(NOT(B172=B173),"}",IF(C172=C173,"",","))</f>
        <v>,</v>
      </c>
      <c r="P172" s="13" t="str">
        <f>IF(B172=B173,"",IF(A172=A173,",",""))</f>
        <v/>
      </c>
      <c r="Q172" s="13" t="str">
        <f>IF(A173=A172,"",IF(A173="","}","},"))</f>
        <v/>
      </c>
      <c r="R172" s="13" t="str">
        <f>IF(A173="","}","")</f>
        <v/>
      </c>
      <c r="S172" s="13" t="str">
        <f>IF(A172="","",I172&amp;J172&amp;K172&amp;L172&amp;M172&amp;N172&amp;O172&amp;P172&amp;Q172&amp;R172)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3" spans="1:19" ht="57.6" x14ac:dyDescent="0.55000000000000004">
      <c r="A173" s="9" t="s">
        <v>118</v>
      </c>
      <c r="B173" s="9" t="s">
        <v>11</v>
      </c>
      <c r="C173" s="9" t="s">
        <v>41</v>
      </c>
      <c r="D173" s="9" t="s">
        <v>203</v>
      </c>
      <c r="E173" s="5"/>
      <c r="F173" s="5"/>
      <c r="G173" s="6" t="s">
        <v>171</v>
      </c>
      <c r="H173" s="19"/>
      <c r="I173" s="14" t="str">
        <f>IF(A172="section","{","")</f>
        <v/>
      </c>
      <c r="J173" s="13" t="str">
        <f>IF(A173=A172,"",""""&amp;A173&amp;""": {")</f>
        <v/>
      </c>
      <c r="K173" s="13" t="str">
        <f>IF(B173=B172,"",""""&amp;B173&amp;""": {")</f>
        <v/>
      </c>
      <c r="L173" s="25" t="str">
        <f>IF(AND(B173=B172,C173=C172),"",""""&amp;C173&amp;""": {")</f>
        <v>"ZMB": {</v>
      </c>
      <c r="M173" s="13" t="str">
        <f>""""&amp;D173&amp;""": """&amp;SUBSTITUTE(G173,"""","'")&amp;""""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IF(AND(B174=B173,C174=C173),",","}")</f>
        <v>}</v>
      </c>
      <c r="O173" s="13" t="str">
        <f>IF(NOT(B173=B174),"}",IF(C173=C174,"",","))</f>
        <v>,</v>
      </c>
      <c r="P173" s="13" t="str">
        <f>IF(B173=B174,"",IF(A173=A174,",",""))</f>
        <v/>
      </c>
      <c r="Q173" s="13" t="str">
        <f>IF(A174=A173,"",IF(A174="","}","},"))</f>
        <v/>
      </c>
      <c r="R173" s="13" t="str">
        <f>IF(A174="","}","")</f>
        <v/>
      </c>
      <c r="S173" s="13" t="str">
        <f>IF(A173="","",I173&amp;J173&amp;K173&amp;L173&amp;M173&amp;N173&amp;O173&amp;P173&amp;Q173&amp;R173)</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100.8" x14ac:dyDescent="0.55000000000000004">
      <c r="A174" s="9" t="s">
        <v>118</v>
      </c>
      <c r="B174" s="9" t="s">
        <v>11</v>
      </c>
      <c r="C174" s="9" t="s">
        <v>9</v>
      </c>
      <c r="D174" s="9" t="s">
        <v>204</v>
      </c>
      <c r="E174" s="21" t="s">
        <v>148</v>
      </c>
      <c r="F174" s="23">
        <v>44614</v>
      </c>
      <c r="G174" s="6" t="s">
        <v>137</v>
      </c>
      <c r="H174" s="7">
        <v>44575</v>
      </c>
      <c r="I174" s="14" t="str">
        <f>IF(A173="section","{","")</f>
        <v/>
      </c>
      <c r="J174" s="13" t="str">
        <f>IF(A174=A173,"",""""&amp;A174&amp;""": {")</f>
        <v/>
      </c>
      <c r="K174" s="13" t="str">
        <f>IF(B174=B173,"",""""&amp;B174&amp;""": {")</f>
        <v/>
      </c>
      <c r="L174" s="25" t="str">
        <f>IF(AND(B174=B173,C174=C173),"",""""&amp;C174&amp;""": {")</f>
        <v>"ZWE": {</v>
      </c>
      <c r="M174" s="13" t="str">
        <f>""""&amp;D174&amp;""": """&amp;SUBSTITUTE(G174,"""","'")&amp;""""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4" s="26" t="str">
        <f>IF(AND(B175=B174,C175=C174),",","}")</f>
        <v>}</v>
      </c>
      <c r="O174" s="13" t="str">
        <f>IF(NOT(B174=B175),"}",IF(C174=C175,"",","))</f>
        <v>}</v>
      </c>
      <c r="P174" s="13" t="str">
        <f>IF(B174=B175,"",IF(A174=A175,",",""))</f>
        <v>,</v>
      </c>
      <c r="Q174" s="13" t="str">
        <f>IF(A175=A174,"",IF(A175="","}","},"))</f>
        <v/>
      </c>
      <c r="R174" s="13" t="str">
        <f>IF(A175="","}","")</f>
        <v/>
      </c>
      <c r="S174" s="13" t="str">
        <f>IF(A174="","",I174&amp;J174&amp;K174&amp;L174&amp;M174&amp;N174&amp;O174&amp;P174&amp;Q174&amp;R174)</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5" spans="1:19" ht="43.2" x14ac:dyDescent="0.55000000000000004">
      <c r="A175" s="9" t="s">
        <v>118</v>
      </c>
      <c r="B175" s="9" t="s">
        <v>16</v>
      </c>
      <c r="C175" s="9" t="s">
        <v>19</v>
      </c>
      <c r="D175" s="9" t="s">
        <v>206</v>
      </c>
      <c r="E175" s="5"/>
      <c r="F175" s="5"/>
      <c r="G175" s="6" t="s">
        <v>17</v>
      </c>
      <c r="H175" s="7">
        <v>44575</v>
      </c>
      <c r="I175" s="14" t="str">
        <f>IF(A174="section","{","")</f>
        <v/>
      </c>
      <c r="J175" s="13" t="str">
        <f>IF(A175=A174,"",""""&amp;A175&amp;""": {")</f>
        <v/>
      </c>
      <c r="K175" s="13" t="str">
        <f>IF(B175=B174,"",""""&amp;B175&amp;""": {")</f>
        <v>"potential_cases": {</v>
      </c>
      <c r="L175" s="25" t="str">
        <f>IF(AND(B175=B174,C175=C174),"",""""&amp;C175&amp;""": {")</f>
        <v>"ETH": {</v>
      </c>
      <c r="M175" s="13" t="str">
        <f>""""&amp;D175&amp;""": """&amp;SUBSTITUTE(G175,"""","'")&amp;""""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5" s="26" t="str">
        <f>IF(AND(B176=B175,C176=C175),",","}")</f>
        <v>}</v>
      </c>
      <c r="O175" s="13" t="str">
        <f>IF(NOT(B175=B176),"}",IF(C175=C176,"",","))</f>
        <v>,</v>
      </c>
      <c r="P175" s="13" t="str">
        <f>IF(B175=B176,"",IF(A175=A176,",",""))</f>
        <v/>
      </c>
      <c r="Q175" s="13" t="str">
        <f>IF(A176=A175,"",IF(A176="","}","},"))</f>
        <v/>
      </c>
      <c r="R175" s="13" t="str">
        <f>IF(A176="","}","")</f>
        <v/>
      </c>
      <c r="S175" s="13" t="str">
        <f>IF(A175="","",I175&amp;J175&amp;K175&amp;L175&amp;M175&amp;N175&amp;O175&amp;P175&amp;Q175&amp;R175)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6" spans="1:19" ht="43.2" x14ac:dyDescent="0.55000000000000004">
      <c r="A176" s="9" t="s">
        <v>118</v>
      </c>
      <c r="B176" s="9" t="s">
        <v>16</v>
      </c>
      <c r="C176" s="9" t="s">
        <v>18</v>
      </c>
      <c r="D176" s="9" t="s">
        <v>208</v>
      </c>
      <c r="E176" s="5"/>
      <c r="F176" s="5"/>
      <c r="G176" s="6" t="s">
        <v>172</v>
      </c>
      <c r="H176" s="7">
        <v>44575</v>
      </c>
      <c r="I176" s="14" t="str">
        <f>IF(A175="section","{","")</f>
        <v/>
      </c>
      <c r="J176" s="13" t="str">
        <f>IF(A176=A175,"",""""&amp;A176&amp;""": {")</f>
        <v/>
      </c>
      <c r="K176" s="13" t="str">
        <f>IF(B176=B175,"",""""&amp;B176&amp;""": {")</f>
        <v/>
      </c>
      <c r="L176" s="25" t="str">
        <f>IF(AND(B176=B175,C176=C175),"",""""&amp;C176&amp;""": {")</f>
        <v>"PHL": {</v>
      </c>
      <c r="M176" s="13" t="str">
        <f>""""&amp;D176&amp;""": """&amp;SUBSTITUTE(G176,"""","'")&amp;""""</f>
        <v>"dengue": "Number of potential dengue cases, based on dengue risk and demographic data. &lt;br /&gt;&lt;br /&gt;Source demographic data: &lt;a href='https://data.humdata.org/dataset/philippines-pre-disaster-indicators'&gt;https://data.humdata.org/dataset/philippines-pre-disaster-indicators/&lt;/a&gt;"</v>
      </c>
      <c r="N176" s="26" t="str">
        <f>IF(AND(B177=B176,C177=C176),",","}")</f>
        <v>}</v>
      </c>
      <c r="O176" s="13" t="str">
        <f>IF(NOT(B176=B177),"}",IF(C176=C177,"",","))</f>
        <v>}</v>
      </c>
      <c r="P176" s="13" t="str">
        <f>IF(B176=B177,"",IF(A176=A177,",",""))</f>
        <v>,</v>
      </c>
      <c r="Q176" s="13" t="str">
        <f>IF(A177=A176,"",IF(A177="","}","},"))</f>
        <v/>
      </c>
      <c r="R176" s="13" t="str">
        <f>IF(A177="","}","")</f>
        <v/>
      </c>
      <c r="S176" s="13" t="str">
        <f>IF(A176="","",I176&amp;J176&amp;K176&amp;L176&amp;M176&amp;N176&amp;O176&amp;P176&amp;Q176&amp;R176)</f>
        <v>"PHL": {"dengue": "Number of potential dengue cases, based on dengue risk and demographic data. &lt;br /&gt;&lt;br /&gt;Source demographic data: &lt;a href='https://data.humdata.org/dataset/philippines-pre-disaster-indicators'&gt;https://data.humdata.org/dataset/philippines-pre-disaster-indicators/&lt;/a&gt;"}},</v>
      </c>
    </row>
    <row r="177" spans="1:19" ht="43.2" x14ac:dyDescent="0.55000000000000004">
      <c r="A177" s="9" t="s">
        <v>118</v>
      </c>
      <c r="B177" s="9" t="s">
        <v>23</v>
      </c>
      <c r="C177" s="9" t="s">
        <v>19</v>
      </c>
      <c r="D177" s="9" t="s">
        <v>206</v>
      </c>
      <c r="E177" s="5"/>
      <c r="F177" s="5"/>
      <c r="G177" s="6" t="s">
        <v>173</v>
      </c>
      <c r="H177" s="7">
        <v>44575</v>
      </c>
      <c r="I177" s="14" t="str">
        <f>IF(A176="section","{","")</f>
        <v/>
      </c>
      <c r="J177" s="13" t="str">
        <f>IF(A177=A176,"",""""&amp;A177&amp;""": {")</f>
        <v/>
      </c>
      <c r="K177" s="13" t="str">
        <f>IF(B177=B176,"",""""&amp;B177&amp;""": {")</f>
        <v>"potential_cases_65": {</v>
      </c>
      <c r="L177" s="25" t="str">
        <f>IF(AND(B177=B176,C177=C176),"",""""&amp;C177&amp;""": {")</f>
        <v>"ETH": {</v>
      </c>
      <c r="M177" s="13" t="str">
        <f>""""&amp;D177&amp;""": """&amp;SUBSTITUTE(G177,"""","'")&amp;""""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7" s="26" t="str">
        <f>IF(AND(B178=B177,C178=C177),",","}")</f>
        <v>}</v>
      </c>
      <c r="O177" s="13" t="str">
        <f>IF(NOT(B177=B178),"}",IF(C177=C178,"",","))</f>
        <v>,</v>
      </c>
      <c r="P177" s="13" t="str">
        <f>IF(B177=B178,"",IF(A177=A178,",",""))</f>
        <v/>
      </c>
      <c r="Q177" s="13" t="str">
        <f>IF(A178=A177,"",IF(A178="","}","},"))</f>
        <v/>
      </c>
      <c r="R177" s="13" t="str">
        <f>IF(A178="","}","")</f>
        <v/>
      </c>
      <c r="S177" s="13" t="str">
        <f>IF(A177="","",I177&amp;J177&amp;K177&amp;L177&amp;M177&amp;N177&amp;O177&amp;P177&amp;Q177&amp;R177)</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8" spans="1:19" ht="43.2" x14ac:dyDescent="0.55000000000000004">
      <c r="A178" s="9" t="s">
        <v>118</v>
      </c>
      <c r="B178" s="9" t="s">
        <v>23</v>
      </c>
      <c r="C178" s="9" t="s">
        <v>18</v>
      </c>
      <c r="D178" s="9" t="s">
        <v>208</v>
      </c>
      <c r="E178" s="5"/>
      <c r="F178" s="5"/>
      <c r="G178" s="6" t="s">
        <v>174</v>
      </c>
      <c r="H178" s="7">
        <v>44575</v>
      </c>
      <c r="I178" s="14" t="str">
        <f>IF(A177="section","{","")</f>
        <v/>
      </c>
      <c r="J178" s="13" t="str">
        <f>IF(A178=A177,"",""""&amp;A178&amp;""": {")</f>
        <v/>
      </c>
      <c r="K178" s="13" t="str">
        <f>IF(B178=B177,"",""""&amp;B178&amp;""": {")</f>
        <v/>
      </c>
      <c r="L178" s="25" t="str">
        <f>IF(AND(B178=B177,C178=C177),"",""""&amp;C178&amp;""": {")</f>
        <v>"PHL": {</v>
      </c>
      <c r="M178" s="13" t="str">
        <f>""""&amp;D178&amp;""": """&amp;SUBSTITUTE(G178,"""","'")&amp;""""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8" s="26" t="str">
        <f>IF(AND(B179=B178,C179=C178),",","}")</f>
        <v>}</v>
      </c>
      <c r="O178" s="13" t="str">
        <f>IF(NOT(B178=B179),"}",IF(C178=C179,"",","))</f>
        <v>}</v>
      </c>
      <c r="P178" s="13" t="str">
        <f>IF(B178=B179,"",IF(A178=A179,",",""))</f>
        <v>,</v>
      </c>
      <c r="Q178" s="13" t="str">
        <f>IF(A179=A178,"",IF(A179="","}","},"))</f>
        <v/>
      </c>
      <c r="R178" s="13" t="str">
        <f>IF(A179="","}","")</f>
        <v/>
      </c>
      <c r="S178" s="13" t="str">
        <f>IF(A178="","",I178&amp;J178&amp;K178&amp;L178&amp;M178&amp;N178&amp;O178&amp;P178&amp;Q178&amp;R178)</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79" spans="1:19" ht="57.6" x14ac:dyDescent="0.55000000000000004">
      <c r="A179" s="9" t="s">
        <v>118</v>
      </c>
      <c r="B179" s="9" t="s">
        <v>20</v>
      </c>
      <c r="C179" s="9" t="s">
        <v>19</v>
      </c>
      <c r="D179" s="9" t="s">
        <v>206</v>
      </c>
      <c r="E179" s="5"/>
      <c r="F179" s="5"/>
      <c r="G179" s="6" t="s">
        <v>21</v>
      </c>
      <c r="H179" s="7">
        <v>44575</v>
      </c>
      <c r="I179" s="14" t="str">
        <f>IF(A178="section","{","")</f>
        <v/>
      </c>
      <c r="J179" s="13" t="str">
        <f>IF(A179=A178,"",""""&amp;A179&amp;""": {")</f>
        <v/>
      </c>
      <c r="K179" s="13" t="str">
        <f>IF(B179=B178,"",""""&amp;B179&amp;""": {")</f>
        <v>"potential_cases_U5": {</v>
      </c>
      <c r="L179" s="25" t="str">
        <f>IF(AND(B179=B178,C179=C178),"",""""&amp;C179&amp;""": {")</f>
        <v>"ETH": {</v>
      </c>
      <c r="M179" s="13" t="str">
        <f>""""&amp;D179&amp;""": """&amp;SUBSTITUTE(G179,"""","'")&amp;""""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79" s="26" t="str">
        <f>IF(AND(B180=B179,C180=C179),",","}")</f>
        <v>}</v>
      </c>
      <c r="O179" s="13" t="str">
        <f>IF(NOT(B179=B180),"}",IF(C179=C180,"",","))</f>
        <v>}</v>
      </c>
      <c r="P179" s="13" t="str">
        <f>IF(B179=B180,"",IF(A179=A180,",",""))</f>
        <v>,</v>
      </c>
      <c r="Q179" s="13" t="str">
        <f>IF(A180=A179,"",IF(A180="","}","},"))</f>
        <v/>
      </c>
      <c r="R179" s="13" t="str">
        <f>IF(A180="","}","")</f>
        <v/>
      </c>
      <c r="S179" s="13" t="str">
        <f>IF(A179="","",I179&amp;J179&amp;K179&amp;L179&amp;M179&amp;N179&amp;O179&amp;P179&amp;Q179&amp;R179)</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0" spans="1:19" ht="43.2" x14ac:dyDescent="0.55000000000000004">
      <c r="A180" s="9" t="s">
        <v>118</v>
      </c>
      <c r="B180" s="9" t="s">
        <v>22</v>
      </c>
      <c r="C180" s="9" t="s">
        <v>18</v>
      </c>
      <c r="D180" s="9" t="s">
        <v>208</v>
      </c>
      <c r="E180" s="5"/>
      <c r="F180" s="5"/>
      <c r="G180" s="6" t="s">
        <v>175</v>
      </c>
      <c r="H180" s="7">
        <v>44575</v>
      </c>
      <c r="I180" s="14" t="str">
        <f>IF(A179="section","{","")</f>
        <v/>
      </c>
      <c r="J180" s="13" t="str">
        <f>IF(A180=A179,"",""""&amp;A180&amp;""": {")</f>
        <v/>
      </c>
      <c r="K180" s="13" t="str">
        <f>IF(B180=B179,"",""""&amp;B180&amp;""": {")</f>
        <v>"potential_cases_U9": {</v>
      </c>
      <c r="L180" s="25" t="str">
        <f>IF(AND(B180=B179,C180=C179),"",""""&amp;C180&amp;""": {")</f>
        <v>"PHL": {</v>
      </c>
      <c r="M180" s="13" t="str">
        <f>""""&amp;D180&amp;""": """&amp;SUBSTITUTE(G180,"""","'")&amp;""""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0" s="26" t="str">
        <f>IF(AND(B181=B180,C181=C180),",","}")</f>
        <v>}</v>
      </c>
      <c r="O180" s="13" t="str">
        <f>IF(NOT(B180=B181),"}",IF(C180=C181,"",","))</f>
        <v>}</v>
      </c>
      <c r="P180" s="13" t="str">
        <f>IF(B180=B181,"",IF(A180=A181,",",""))</f>
        <v>,</v>
      </c>
      <c r="Q180" s="13" t="str">
        <f>IF(A181=A180,"",IF(A181="","}","},"))</f>
        <v/>
      </c>
      <c r="R180" s="13" t="str">
        <f>IF(A181="","}","")</f>
        <v/>
      </c>
      <c r="S180" s="13" t="str">
        <f>IF(A180="","",I180&amp;J180&amp;K180&amp;L180&amp;M180&amp;N180&amp;O180&amp;P180&amp;Q180&amp;R180)</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1" spans="1:19" ht="43.2" x14ac:dyDescent="0.55000000000000004">
      <c r="A181" s="9" t="s">
        <v>118</v>
      </c>
      <c r="B181" s="9" t="s">
        <v>57</v>
      </c>
      <c r="C181" s="9" t="s">
        <v>7</v>
      </c>
      <c r="D181" s="9" t="s">
        <v>203</v>
      </c>
      <c r="E181" s="5"/>
      <c r="F181" s="5"/>
      <c r="G181" s="6" t="s">
        <v>58</v>
      </c>
      <c r="H181" s="7">
        <v>44575</v>
      </c>
      <c r="I181" s="14" t="str">
        <f>IF(A180="section","{","")</f>
        <v/>
      </c>
      <c r="J181" s="13" t="str">
        <f>IF(A181=A180,"",""""&amp;A181&amp;""": {")</f>
        <v/>
      </c>
      <c r="K181" s="13" t="str">
        <f>IF(B181=B180,"",""""&amp;B181&amp;""": {")</f>
        <v>"poverty_incidence": {</v>
      </c>
      <c r="L181" s="25" t="str">
        <f>IF(AND(B181=B180,C181=C180),"",""""&amp;C181&amp;""": {")</f>
        <v>"UGA": {</v>
      </c>
      <c r="M181" s="13" t="str">
        <f>""""&amp;D181&amp;""": """&amp;SUBSTITUTE(G181,"""","'")&amp;""""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1" s="26" t="str">
        <f>IF(AND(B182=B181,C182=C181),",","}")</f>
        <v>}</v>
      </c>
      <c r="O181" s="13" t="str">
        <f>IF(NOT(B181=B182),"}",IF(C181=C182,"",","))</f>
        <v>}</v>
      </c>
      <c r="P181" s="13" t="str">
        <f>IF(B181=B182,"",IF(A181=A182,",",""))</f>
        <v>,</v>
      </c>
      <c r="Q181" s="13" t="str">
        <f>IF(A182=A181,"",IF(A182="","}","},"))</f>
        <v/>
      </c>
      <c r="R181" s="13" t="str">
        <f>IF(A182="","}","")</f>
        <v/>
      </c>
      <c r="S181" s="13" t="str">
        <f>IF(A181="","",I181&amp;J181&amp;K181&amp;L181&amp;M181&amp;N181&amp;O181&amp;P181&amp;Q181&amp;R181)</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2" spans="1:19" ht="28.8" x14ac:dyDescent="0.55000000000000004">
      <c r="A182" s="9" t="s">
        <v>118</v>
      </c>
      <c r="B182" s="9" t="s">
        <v>132</v>
      </c>
      <c r="C182" s="9" t="s">
        <v>18</v>
      </c>
      <c r="D182" s="9" t="s">
        <v>207</v>
      </c>
      <c r="E182" s="21" t="s">
        <v>264</v>
      </c>
      <c r="F182" s="5"/>
      <c r="G182" s="6" t="s">
        <v>284</v>
      </c>
      <c r="H182" s="19"/>
      <c r="I182" s="14" t="str">
        <f>IF(A181="section","{","")</f>
        <v/>
      </c>
      <c r="J182" s="13" t="str">
        <f>IF(A182=A181,"",""""&amp;A182&amp;""": {")</f>
        <v/>
      </c>
      <c r="K182" s="13" t="str">
        <f>IF(B182=B181,"",""""&amp;B182&amp;""": {")</f>
        <v>"prob_within_50km": {</v>
      </c>
      <c r="L182" s="25" t="str">
        <f>IF(AND(B182=B181,C182=C181),"",""""&amp;C182&amp;""": {")</f>
        <v>"PHL": {</v>
      </c>
      <c r="M182" s="13" t="str">
        <f>""""&amp;D182&amp;""": """&amp;SUBSTITUTE(G182,"""","'")&amp;""""</f>
        <v>"typhoon": "&lt;p&gt;Probability for a Municipality being with in 50km of the forecasted typhoon track. Source for Typhoon forecast is ECMWF&lt;/p&gt;"</v>
      </c>
      <c r="N182" s="26" t="str">
        <f>IF(AND(B183=B182,C183=C182),",","}")</f>
        <v>}</v>
      </c>
      <c r="O182" s="13" t="str">
        <f>IF(NOT(B182=B183),"}",IF(C182=C183,"",","))</f>
        <v>}</v>
      </c>
      <c r="P182" s="13" t="str">
        <f>IF(B182=B183,"",IF(A182=A183,",",""))</f>
        <v>,</v>
      </c>
      <c r="Q182" s="13" t="str">
        <f>IF(A183=A182,"",IF(A183="","}","},"))</f>
        <v/>
      </c>
      <c r="R182" s="13" t="str">
        <f>IF(A183="","}","")</f>
        <v/>
      </c>
      <c r="S182" s="13" t="str">
        <f>IF(A182="","",I182&amp;J182&amp;K182&amp;L182&amp;M182&amp;N182&amp;O182&amp;P182&amp;Q182&amp;R182)</f>
        <v>"prob_within_50km": {"PHL": {"typhoon": "&lt;p&gt;Probability for a Municipality being with in 50km of the forecasted typhoon track. Source for Typhoon forecast is ECMWF&lt;/p&gt;"}},</v>
      </c>
    </row>
    <row r="183" spans="1:19" ht="43.2" x14ac:dyDescent="0.55000000000000004">
      <c r="A183" s="9" t="s">
        <v>118</v>
      </c>
      <c r="B183" s="9" t="s">
        <v>134</v>
      </c>
      <c r="C183" s="9" t="s">
        <v>18</v>
      </c>
      <c r="D183" s="9" t="s">
        <v>207</v>
      </c>
      <c r="E183" s="21" t="s">
        <v>285</v>
      </c>
      <c r="F183" s="5"/>
      <c r="G183" s="6" t="s">
        <v>286</v>
      </c>
      <c r="H183" s="19"/>
      <c r="I183" s="14" t="str">
        <f>IF(A182="section","{","")</f>
        <v/>
      </c>
      <c r="J183" s="13" t="str">
        <f>IF(A183=A182,"",""""&amp;A183&amp;""": {")</f>
        <v/>
      </c>
      <c r="K183" s="13" t="str">
        <f>IF(B183=B182,"",""""&amp;B183&amp;""": {")</f>
        <v>"rainfall": {</v>
      </c>
      <c r="L183" s="25" t="str">
        <f>IF(AND(B183=B182,C183=C182),"",""""&amp;C183&amp;""": {")</f>
        <v>"PHL": {</v>
      </c>
      <c r="M183" s="13" t="str">
        <f>""""&amp;D183&amp;""": """&amp;SUBSTITUTE(G183,"""","'")&amp;""""</f>
        <v>"typhoon": "&lt;p&gt;24 Hour Precipitation Total extracted from forecast issued by The Weather Prediction Center (WPC) of National Atmospheric Administration, NOAA.&lt;/p&gt;"</v>
      </c>
      <c r="N183" s="26" t="str">
        <f>IF(AND(B184=B183,C184=C183),",","}")</f>
        <v>}</v>
      </c>
      <c r="O183" s="13" t="str">
        <f>IF(NOT(B183=B184),"}",IF(C183=C184,"",","))</f>
        <v>}</v>
      </c>
      <c r="P183" s="13" t="str">
        <f>IF(B183=B184,"",IF(A183=A184,",",""))</f>
        <v>,</v>
      </c>
      <c r="Q183" s="13" t="str">
        <f>IF(A184=A183,"",IF(A184="","}","},"))</f>
        <v/>
      </c>
      <c r="R183" s="13" t="str">
        <f>IF(A184="","}","")</f>
        <v/>
      </c>
      <c r="S183" s="13" t="str">
        <f>IF(A183="","",I183&amp;J183&amp;K183&amp;L183&amp;M183&amp;N183&amp;O183&amp;P183&amp;Q183&amp;R183)</f>
        <v>"rainfall": {"PHL": {"typhoon": "&lt;p&gt;24 Hour Precipitation Total extracted from forecast issued by The Weather Prediction Center (WPC) of National Atmospheric Administration, NOAA.&lt;/p&gt;"}},</v>
      </c>
    </row>
    <row r="184" spans="1:19" ht="57.6" x14ac:dyDescent="0.55000000000000004">
      <c r="A184" s="9" t="s">
        <v>118</v>
      </c>
      <c r="B184" s="9" t="s">
        <v>46</v>
      </c>
      <c r="C184" s="9" t="s">
        <v>8</v>
      </c>
      <c r="D184" s="9" t="s">
        <v>205</v>
      </c>
      <c r="E184" s="5"/>
      <c r="F184" s="5"/>
      <c r="G184" s="6" t="s">
        <v>47</v>
      </c>
      <c r="H184" s="7">
        <v>44575</v>
      </c>
      <c r="I184" s="14" t="str">
        <f>IF(A183="section","{","")</f>
        <v/>
      </c>
      <c r="J184" s="13" t="str">
        <f>IF(A184=A183,"",""""&amp;A184&amp;""": {")</f>
        <v/>
      </c>
      <c r="K184" s="13" t="str">
        <f>IF(B184=B183,"",""""&amp;B184&amp;""": {")</f>
        <v>"rainfall_extent": {</v>
      </c>
      <c r="L184" s="25" t="str">
        <f>IF(AND(B184=B183,C184=C183),"",""""&amp;C184&amp;""": {")</f>
        <v>"EGY": {</v>
      </c>
      <c r="M184" s="13" t="str">
        <f>""""&amp;D184&amp;""": """&amp;SUBSTITUTE(G184,"""","'")&amp;""""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4" s="26" t="str">
        <f>IF(AND(B185=B184,C185=C184),",","}")</f>
        <v>}</v>
      </c>
      <c r="O184" s="13" t="str">
        <f>IF(NOT(B184=B185),"}",IF(C184=C185,"",","))</f>
        <v>,</v>
      </c>
      <c r="P184" s="13" t="str">
        <f>IF(B184=B185,"",IF(A184=A185,",",""))</f>
        <v/>
      </c>
      <c r="Q184" s="13" t="str">
        <f>IF(A185=A184,"",IF(A185="","}","},"))</f>
        <v/>
      </c>
      <c r="R184" s="13" t="str">
        <f>IF(A185="","}","")</f>
        <v/>
      </c>
      <c r="S184" s="13" t="str">
        <f>IF(A184="","",I184&amp;J184&amp;K184&amp;L184&amp;M184&amp;N184&amp;O184&amp;P184&amp;Q184&amp;R184)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5" spans="1:19" ht="72" x14ac:dyDescent="0.55000000000000004">
      <c r="A185" s="9" t="s">
        <v>118</v>
      </c>
      <c r="B185" s="9" t="s">
        <v>46</v>
      </c>
      <c r="C185" s="9" t="s">
        <v>19</v>
      </c>
      <c r="D185" s="9" t="s">
        <v>204</v>
      </c>
      <c r="E185" s="5"/>
      <c r="F185" s="5"/>
      <c r="G185" s="6" t="s">
        <v>269</v>
      </c>
      <c r="H185" s="7">
        <v>44737</v>
      </c>
      <c r="I185" s="14" t="str">
        <f>IF(A184="section","{","")</f>
        <v/>
      </c>
      <c r="J185" s="13" t="str">
        <f>IF(A185=A184,"",""""&amp;A185&amp;""": {")</f>
        <v/>
      </c>
      <c r="K185" s="13" t="str">
        <f>IF(B185=B184,"",""""&amp;B185&amp;""": {")</f>
        <v/>
      </c>
      <c r="L185" s="25" t="str">
        <f>IF(AND(B185=B184,C185=C184),"",""""&amp;C185&amp;""": {")</f>
        <v>"ETH": {</v>
      </c>
      <c r="M185" s="13" t="str">
        <f>""""&amp;D185&amp;""": """&amp;SUBSTITUTE(G185,"""","'")&amp;""""</f>
        <v>"drought":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5" s="26" t="str">
        <f>IF(AND(B186=B185,C186=C185),",","}")</f>
        <v>}</v>
      </c>
      <c r="O185" s="13" t="str">
        <f>IF(NOT(B185=B186),"}",IF(C185=C186,"",","))</f>
        <v>}</v>
      </c>
      <c r="P185" s="13" t="str">
        <f>IF(B185=B186,"",IF(A185=A186,",",""))</f>
        <v>,</v>
      </c>
      <c r="Q185" s="13" t="str">
        <f>IF(A186=A185,"",IF(A186="","}","},"))</f>
        <v/>
      </c>
      <c r="R185" s="13" t="str">
        <f>IF(A186="","}","")</f>
        <v/>
      </c>
      <c r="S185" s="13" t="str">
        <f>IF(A185="","",I185&amp;J185&amp;K185&amp;L185&amp;M185&amp;N185&amp;O185&amp;P185&amp;Q185&amp;R185)</f>
        <v>"ETH": {"drought":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6" spans="1:19" ht="28.8" x14ac:dyDescent="0.55000000000000004">
      <c r="A186" s="9" t="s">
        <v>118</v>
      </c>
      <c r="B186" s="9" t="s">
        <v>136</v>
      </c>
      <c r="C186" s="9" t="s">
        <v>8</v>
      </c>
      <c r="D186" s="9" t="s">
        <v>205</v>
      </c>
      <c r="E186" s="5"/>
      <c r="F186" s="5"/>
      <c r="G186" s="6" t="s">
        <v>39</v>
      </c>
      <c r="H186" s="19"/>
      <c r="I186" s="14" t="str">
        <f>IF(A185="section","{","")</f>
        <v/>
      </c>
      <c r="J186" s="13" t="str">
        <f>IF(A186=A185,"",""""&amp;A186&amp;""": {")</f>
        <v/>
      </c>
      <c r="K186" s="13" t="str">
        <f>IF(B186=B185,"",""""&amp;B186&amp;""": {")</f>
        <v>"red_crescent_branches": {</v>
      </c>
      <c r="L186" s="25" t="str">
        <f>IF(AND(B186=B185,C186=C185),"",""""&amp;C186&amp;""": {")</f>
        <v>"EGY": {</v>
      </c>
      <c r="M186" s="13" t="str">
        <f>""""&amp;D186&amp;""": """&amp;SUBSTITUTE(G186,"""","'")&amp;""""</f>
        <v>"heavy-rain": "This layer represents the locations of the local branches, the source of this data comes from the National Society and may need updating.&lt;br /&gt;&lt;br /&gt;Source link: Egyptian Red Crescent Society (ERCS). Year: 2020."</v>
      </c>
      <c r="N186" s="26" t="str">
        <f>IF(AND(B187=B186,C187=C186),",","}")</f>
        <v>}</v>
      </c>
      <c r="O186" s="13" t="str">
        <f>IF(NOT(B186=B187),"}",IF(C186=C187,"",","))</f>
        <v>}</v>
      </c>
      <c r="P186" s="13" t="str">
        <f>IF(B186=B187,"",IF(A186=A187,",",""))</f>
        <v>,</v>
      </c>
      <c r="Q186" s="13" t="str">
        <f>IF(A187=A186,"",IF(A187="","}","},"))</f>
        <v/>
      </c>
      <c r="R186" s="13" t="str">
        <f>IF(A187="","}","")</f>
        <v/>
      </c>
      <c r="S186" s="13" t="str">
        <f>IF(A186="","",I186&amp;J186&amp;K186&amp;L186&amp;M186&amp;N186&amp;O186&amp;P186&amp;Q186&amp;R186)</f>
        <v>"red_crescent_branches": {"EGY": {"heavy-rain": "This layer represents the locations of the local branches, the source of this data comes from the National Society and may need updating.&lt;br /&gt;&lt;br /&gt;Source link: Egyptian Red Crescent Society (ERCS). Year: 2020."}},</v>
      </c>
    </row>
    <row r="187" spans="1:19" ht="28.8" x14ac:dyDescent="0.55000000000000004">
      <c r="A187" s="9" t="s">
        <v>118</v>
      </c>
      <c r="B187" s="9" t="s">
        <v>34</v>
      </c>
      <c r="C187" s="9" t="s">
        <v>8</v>
      </c>
      <c r="D187" s="9" t="s">
        <v>205</v>
      </c>
      <c r="E187" s="5"/>
      <c r="F187" s="5"/>
      <c r="G187" s="6" t="s">
        <v>39</v>
      </c>
      <c r="H187" s="7">
        <v>44575</v>
      </c>
      <c r="I187" s="14" t="str">
        <f>IF(A186="section","{","")</f>
        <v/>
      </c>
      <c r="J187" s="13" t="str">
        <f>IF(A187=A186,"",""""&amp;A187&amp;""": {")</f>
        <v/>
      </c>
      <c r="K187" s="13" t="str">
        <f>IF(B187=B186,"",""""&amp;B187&amp;""": {")</f>
        <v>"red_cross_branches": {</v>
      </c>
      <c r="L187" s="25" t="str">
        <f>IF(AND(B187=B186,C187=C186),"",""""&amp;C187&amp;""": {")</f>
        <v>"EGY": {</v>
      </c>
      <c r="M187" s="13" t="str">
        <f>""""&amp;D187&amp;""": """&amp;SUBSTITUTE(G187,"""","'")&amp;""""</f>
        <v>"heavy-rain": "This layer represents the locations of the local branches, the source of this data comes from the National Society and may need updating.&lt;br /&gt;&lt;br /&gt;Source link: Egyptian Red Crescent Society (ERCS). Year: 2020."</v>
      </c>
      <c r="N187" s="26" t="str">
        <f>IF(AND(B188=B187,C188=C187),",","}")</f>
        <v>}</v>
      </c>
      <c r="O187" s="13" t="str">
        <f>IF(NOT(B187=B188),"}",IF(C187=C188,"",","))</f>
        <v>,</v>
      </c>
      <c r="P187" s="13" t="str">
        <f>IF(B187=B188,"",IF(A187=A188,",",""))</f>
        <v/>
      </c>
      <c r="Q187" s="13" t="str">
        <f>IF(A188=A187,"",IF(A188="","}","},"))</f>
        <v/>
      </c>
      <c r="R187" s="13" t="str">
        <f>IF(A188="","}","")</f>
        <v/>
      </c>
      <c r="S187" s="13" t="str">
        <f>IF(A187="","",I187&amp;J187&amp;K187&amp;L187&amp;M187&amp;N187&amp;O187&amp;P187&amp;Q187&amp;R187)</f>
        <v>"red_cross_branches": {"EGY": {"heavy-rain": "This layer represents the locations of the local branches, the source of this data comes from the National Society and may need updating.&lt;br /&gt;&lt;br /&gt;Source link: Egyptian Red Crescent Society (ERCS). Year: 2020."},</v>
      </c>
    </row>
    <row r="188" spans="1:19" ht="28.8" x14ac:dyDescent="0.55000000000000004">
      <c r="A188" s="9" t="s">
        <v>118</v>
      </c>
      <c r="B188" s="9" t="s">
        <v>34</v>
      </c>
      <c r="C188" s="9" t="s">
        <v>19</v>
      </c>
      <c r="D188" s="9" t="s">
        <v>204</v>
      </c>
      <c r="E188" s="5"/>
      <c r="F188" s="5"/>
      <c r="G188" s="6" t="s">
        <v>38</v>
      </c>
      <c r="H188" s="7">
        <v>44737</v>
      </c>
      <c r="I188" s="14" t="str">
        <f>IF(A187="section","{","")</f>
        <v/>
      </c>
      <c r="J188" s="13" t="str">
        <f>IF(A188=A187,"",""""&amp;A188&amp;""": {")</f>
        <v/>
      </c>
      <c r="K188" s="13" t="str">
        <f>IF(B188=B187,"",""""&amp;B188&amp;""": {")</f>
        <v/>
      </c>
      <c r="L188" s="25" t="str">
        <f>IF(AND(B188=B187,C188=C187),"",""""&amp;C188&amp;""": {")</f>
        <v>"ETH": {</v>
      </c>
      <c r="M188" s="13" t="str">
        <f>""""&amp;D188&amp;""": """&amp;SUBSTITUTE(G188,"""","'")&amp;""""</f>
        <v>"drought": "This layer represents the locations of the local branches, the source of this data comes from the National Society and may need updating.&lt;br /&gt;&lt;br /&gt;Source link: Ethiopia Red Cross Society (ERCS). Year: 2020."</v>
      </c>
      <c r="N188" s="26" t="str">
        <f>IF(AND(B189=B188,C189=C188),",","}")</f>
        <v>,</v>
      </c>
      <c r="O188" s="13" t="str">
        <f>IF(NOT(B188=B189),"}",IF(C188=C189,"",","))</f>
        <v/>
      </c>
      <c r="P188" s="13" t="str">
        <f>IF(B188=B189,"",IF(A188=A189,",",""))</f>
        <v/>
      </c>
      <c r="Q188" s="13" t="str">
        <f>IF(A189=A188,"",IF(A189="","}","},"))</f>
        <v/>
      </c>
      <c r="R188" s="13" t="str">
        <f>IF(A189="","}","")</f>
        <v/>
      </c>
      <c r="S188" s="13" t="str">
        <f>IF(A188="","",I188&amp;J188&amp;K188&amp;L188&amp;M188&amp;N188&amp;O188&amp;P188&amp;Q188&amp;R188)</f>
        <v>"ETH": {"drought": "This layer represents the locations of the local branches, the source of this data comes from the National Society and may need updating.&lt;br /&gt;&lt;br /&gt;Source link: Ethiopia Red Cross Society (ERCS). Year: 2020.",</v>
      </c>
    </row>
    <row r="189" spans="1:19" ht="28.8" x14ac:dyDescent="0.55000000000000004">
      <c r="A189" s="9" t="s">
        <v>118</v>
      </c>
      <c r="B189" s="9" t="s">
        <v>34</v>
      </c>
      <c r="C189" s="9" t="s">
        <v>19</v>
      </c>
      <c r="D189" s="9" t="s">
        <v>203</v>
      </c>
      <c r="E189" s="5"/>
      <c r="F189" s="5"/>
      <c r="G189" s="6" t="s">
        <v>38</v>
      </c>
      <c r="H189" s="7">
        <v>44575</v>
      </c>
      <c r="I189" s="14" t="str">
        <f>IF(A188="section","{","")</f>
        <v/>
      </c>
      <c r="J189" s="13" t="str">
        <f>IF(A189=A188,"",""""&amp;A189&amp;""": {")</f>
        <v/>
      </c>
      <c r="K189" s="13" t="str">
        <f>IF(B189=B188,"",""""&amp;B189&amp;""": {")</f>
        <v/>
      </c>
      <c r="L189" s="25" t="str">
        <f>IF(AND(B189=B188,C189=C188),"",""""&amp;C189&amp;""": {")</f>
        <v/>
      </c>
      <c r="M189" s="13" t="str">
        <f>""""&amp;D189&amp;""": """&amp;SUBSTITUTE(G189,"""","'")&amp;""""</f>
        <v>"floods": "This layer represents the locations of the local branches, the source of this data comes from the National Society and may need updating.&lt;br /&gt;&lt;br /&gt;Source link: Ethiopia Red Cross Society (ERCS). Year: 2020."</v>
      </c>
      <c r="N189" s="26" t="str">
        <f>IF(AND(B190=B189,C190=C189),",","}")</f>
        <v>,</v>
      </c>
      <c r="O189" s="13" t="str">
        <f>IF(NOT(B189=B190),"}",IF(C189=C190,"",","))</f>
        <v/>
      </c>
      <c r="P189" s="13" t="str">
        <f>IF(B189=B190,"",IF(A189=A190,",",""))</f>
        <v/>
      </c>
      <c r="Q189" s="13" t="str">
        <f>IF(A190=A189,"",IF(A190="","}","},"))</f>
        <v/>
      </c>
      <c r="R189" s="13" t="str">
        <f>IF(A190="","}","")</f>
        <v/>
      </c>
      <c r="S189" s="13" t="str">
        <f>IF(A189="","",I189&amp;J189&amp;K189&amp;L189&amp;M189&amp;N189&amp;O189&amp;P189&amp;Q189&amp;R189)</f>
        <v>"floods": "This layer represents the locations of the local branches, the source of this data comes from the National Society and may need updating.&lt;br /&gt;&lt;br /&gt;Source link: Ethiopia Red Cross Society (ERCS). Year: 2020.",</v>
      </c>
    </row>
    <row r="190" spans="1:19" ht="28.8" x14ac:dyDescent="0.55000000000000004">
      <c r="A190" s="9" t="s">
        <v>118</v>
      </c>
      <c r="B190" s="9" t="s">
        <v>34</v>
      </c>
      <c r="C190" s="9" t="s">
        <v>19</v>
      </c>
      <c r="D190" s="9" t="s">
        <v>206</v>
      </c>
      <c r="E190" s="5"/>
      <c r="F190" s="5"/>
      <c r="G190" s="6" t="s">
        <v>38</v>
      </c>
      <c r="H190" s="19"/>
      <c r="I190" s="14" t="str">
        <f>IF(A189="section","{","")</f>
        <v/>
      </c>
      <c r="J190" s="13" t="str">
        <f>IF(A190=A189,"",""""&amp;A190&amp;""": {")</f>
        <v/>
      </c>
      <c r="K190" s="13" t="str">
        <f>IF(B190=B189,"",""""&amp;B190&amp;""": {")</f>
        <v/>
      </c>
      <c r="L190" s="25" t="str">
        <f>IF(AND(B190=B189,C190=C189),"",""""&amp;C190&amp;""": {")</f>
        <v/>
      </c>
      <c r="M190" s="13" t="str">
        <f>""""&amp;D190&amp;""": """&amp;SUBSTITUTE(G190,"""","'")&amp;""""</f>
        <v>"malaria": "This layer represents the locations of the local branches, the source of this data comes from the National Society and may need updating.&lt;br /&gt;&lt;br /&gt;Source link: Ethiopia Red Cross Society (ERCS). Year: 2020."</v>
      </c>
      <c r="N190" s="26" t="str">
        <f>IF(AND(B191=B190,C191=C190),",","}")</f>
        <v>}</v>
      </c>
      <c r="O190" s="13" t="str">
        <f>IF(NOT(B190=B191),"}",IF(C190=C191,"",","))</f>
        <v>,</v>
      </c>
      <c r="P190" s="13" t="str">
        <f>IF(B190=B191,"",IF(A190=A191,",",""))</f>
        <v/>
      </c>
      <c r="Q190" s="13" t="str">
        <f>IF(A191=A190,"",IF(A191="","}","},"))</f>
        <v/>
      </c>
      <c r="R190" s="13" t="str">
        <f>IF(A191="","}","")</f>
        <v/>
      </c>
      <c r="S190" s="13" t="str">
        <f>IF(A190="","",I190&amp;J190&amp;K190&amp;L190&amp;M190&amp;N190&amp;O190&amp;P190&amp;Q190&amp;R190)</f>
        <v>"malaria": "This layer represents the locations of the local branches, the source of this data comes from the National Society and may need updating.&lt;br /&gt;&lt;br /&gt;Source link: Ethiopia Red Cross Society (ERCS). Year: 2020."},</v>
      </c>
    </row>
    <row r="191" spans="1:19" ht="86.4" x14ac:dyDescent="0.55000000000000004">
      <c r="A191" s="9" t="s">
        <v>118</v>
      </c>
      <c r="B191" s="9" t="s">
        <v>34</v>
      </c>
      <c r="C191" s="9" t="s">
        <v>40</v>
      </c>
      <c r="D191" s="9" t="s">
        <v>204</v>
      </c>
      <c r="E191" s="21" t="s">
        <v>227</v>
      </c>
      <c r="F191" s="23">
        <v>44635</v>
      </c>
      <c r="G191" s="6" t="s">
        <v>228</v>
      </c>
      <c r="H191" s="7">
        <v>44635</v>
      </c>
      <c r="I191" s="14" t="str">
        <f>IF(A190="section","{","")</f>
        <v/>
      </c>
      <c r="J191" s="13" t="str">
        <f>IF(A191=A190,"",""""&amp;A191&amp;""": {")</f>
        <v/>
      </c>
      <c r="K191" s="13" t="str">
        <f>IF(B191=B190,"",""""&amp;B191&amp;""": {")</f>
        <v/>
      </c>
      <c r="L191" s="25" t="str">
        <f>IF(AND(B191=B190,C191=C190),"",""""&amp;C191&amp;""": {")</f>
        <v>"KEN": {</v>
      </c>
      <c r="M191" s="13" t="str">
        <f>""""&amp;D191&amp;""": """&amp;SUBSTITUTE(G191,"""","'")&amp;""""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1" s="26" t="str">
        <f>IF(AND(B192=B191,C192=C191),",","}")</f>
        <v>,</v>
      </c>
      <c r="O191" s="13" t="str">
        <f>IF(NOT(B191=B192),"}",IF(C191=C192,"",","))</f>
        <v/>
      </c>
      <c r="P191" s="13" t="str">
        <f>IF(B191=B192,"",IF(A191=A192,",",""))</f>
        <v/>
      </c>
      <c r="Q191" s="13" t="str">
        <f>IF(A192=A191,"",IF(A192="","}","},"))</f>
        <v/>
      </c>
      <c r="R191" s="13" t="str">
        <f>IF(A192="","}","")</f>
        <v/>
      </c>
      <c r="S191" s="13" t="str">
        <f>IF(A191="","",I191&amp;J191&amp;K191&amp;L191&amp;M191&amp;N191&amp;O191&amp;P191&amp;Q191&amp;R191)</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2" spans="1:19" ht="86.4" x14ac:dyDescent="0.55000000000000004">
      <c r="A192" s="9" t="s">
        <v>118</v>
      </c>
      <c r="B192" s="9" t="s">
        <v>34</v>
      </c>
      <c r="C192" s="9" t="s">
        <v>40</v>
      </c>
      <c r="D192" s="9" t="s">
        <v>203</v>
      </c>
      <c r="E192" s="21" t="s">
        <v>227</v>
      </c>
      <c r="F192" s="23">
        <v>44635</v>
      </c>
      <c r="G192" s="6" t="s">
        <v>228</v>
      </c>
      <c r="H192" s="7">
        <v>44635</v>
      </c>
      <c r="I192" s="14" t="str">
        <f>IF(A191="section","{","")</f>
        <v/>
      </c>
      <c r="J192" s="13" t="str">
        <f>IF(A192=A191,"",""""&amp;A192&amp;""": {")</f>
        <v/>
      </c>
      <c r="K192" s="13" t="str">
        <f>IF(B192=B191,"",""""&amp;B192&amp;""": {")</f>
        <v/>
      </c>
      <c r="L192" s="25" t="str">
        <f>IF(AND(B192=B191,C192=C191),"",""""&amp;C192&amp;""": {")</f>
        <v/>
      </c>
      <c r="M192" s="13" t="str">
        <f>""""&amp;D192&amp;""": """&amp;SUBSTITUTE(G192,"""","'")&amp;""""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IF(AND(B193=B192,C193=C192),",","}")</f>
        <v>}</v>
      </c>
      <c r="O192" s="13" t="str">
        <f>IF(NOT(B192=B193),"}",IF(C192=C193,"",","))</f>
        <v>,</v>
      </c>
      <c r="P192" s="13" t="str">
        <f>IF(B192=B193,"",IF(A192=A193,",",""))</f>
        <v/>
      </c>
      <c r="Q192" s="13" t="str">
        <f>IF(A193=A192,"",IF(A193="","}","},"))</f>
        <v/>
      </c>
      <c r="R192" s="13" t="str">
        <f>IF(A193="","}","")</f>
        <v/>
      </c>
      <c r="S192" s="13" t="str">
        <f>IF(A192="","",I192&amp;J192&amp;K192&amp;L192&amp;M192&amp;N192&amp;O192&amp;P192&amp;Q192&amp;R192)</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x14ac:dyDescent="0.55000000000000004">
      <c r="A193" s="9" t="s">
        <v>118</v>
      </c>
      <c r="B193" s="9" t="s">
        <v>34</v>
      </c>
      <c r="C193" s="9" t="s">
        <v>291</v>
      </c>
      <c r="D193" s="9" t="s">
        <v>203</v>
      </c>
      <c r="E193" s="5"/>
      <c r="F193" s="5"/>
      <c r="G193" s="6" t="s">
        <v>244</v>
      </c>
      <c r="H193" s="19"/>
      <c r="I193" s="14" t="str">
        <f>IF(A192="section","{","")</f>
        <v/>
      </c>
      <c r="J193" s="13" t="str">
        <f>IF(A193=A192,"",""""&amp;A193&amp;""": {")</f>
        <v/>
      </c>
      <c r="K193" s="13" t="str">
        <f>IF(B193=B192,"",""""&amp;B193&amp;""": {")</f>
        <v/>
      </c>
      <c r="L193" s="25" t="str">
        <f>IF(AND(B193=B192,C193=C192),"",""""&amp;C193&amp;""": {")</f>
        <v>"MWI": {</v>
      </c>
      <c r="M193" s="13" t="str">
        <f>""""&amp;D193&amp;""": """&amp;SUBSTITUTE(G193,"""","'")&amp;""""</f>
        <v>"floods": "Data not available yet"</v>
      </c>
      <c r="N193" s="26" t="str">
        <f>IF(AND(B194=B193,C194=C193),",","}")</f>
        <v>}</v>
      </c>
      <c r="O193" s="13" t="str">
        <f>IF(NOT(B193=B194),"}",IF(C193=C194,"",","))</f>
        <v>,</v>
      </c>
      <c r="P193" s="13" t="str">
        <f>IF(B193=B194,"",IF(A193=A194,",",""))</f>
        <v/>
      </c>
      <c r="Q193" s="13" t="str">
        <f>IF(A194=A193,"",IF(A194="","}","},"))</f>
        <v/>
      </c>
      <c r="R193" s="13" t="str">
        <f>IF(A194="","}","")</f>
        <v/>
      </c>
      <c r="S193" s="13" t="str">
        <f>IF(A193="","",I193&amp;J193&amp;K193&amp;L193&amp;M193&amp;N193&amp;O193&amp;P193&amp;Q193&amp;R193)</f>
        <v>"MWI": {"floods": "Data not available yet"},</v>
      </c>
    </row>
    <row r="194" spans="1:19" x14ac:dyDescent="0.55000000000000004">
      <c r="A194" s="9" t="s">
        <v>118</v>
      </c>
      <c r="B194" s="9" t="s">
        <v>34</v>
      </c>
      <c r="C194" s="9" t="s">
        <v>18</v>
      </c>
      <c r="D194" s="9" t="s">
        <v>208</v>
      </c>
      <c r="E194" s="5"/>
      <c r="F194" s="5"/>
      <c r="G194" s="6" t="s">
        <v>244</v>
      </c>
      <c r="H194" s="7">
        <v>44659</v>
      </c>
      <c r="I194" s="14" t="str">
        <f>IF(A193="section","{","")</f>
        <v/>
      </c>
      <c r="J194" s="13" t="str">
        <f>IF(A194=A193,"",""""&amp;A194&amp;""": {")</f>
        <v/>
      </c>
      <c r="K194" s="13" t="str">
        <f>IF(B194=B193,"",""""&amp;B194&amp;""": {")</f>
        <v/>
      </c>
      <c r="L194" s="25" t="str">
        <f>IF(AND(B194=B193,C194=C193),"",""""&amp;C194&amp;""": {")</f>
        <v>"PHL": {</v>
      </c>
      <c r="M194" s="13" t="str">
        <f>""""&amp;D194&amp;""": """&amp;SUBSTITUTE(G194,"""","'")&amp;""""</f>
        <v>"dengue": "Data not available yet"</v>
      </c>
      <c r="N194" s="26" t="str">
        <f>IF(AND(B195=B194,C195=C194),",","}")</f>
        <v>,</v>
      </c>
      <c r="O194" s="13" t="str">
        <f>IF(NOT(B194=B195),"}",IF(C194=C195,"",","))</f>
        <v/>
      </c>
      <c r="P194" s="13" t="str">
        <f>IF(B194=B195,"",IF(A194=A195,",",""))</f>
        <v/>
      </c>
      <c r="Q194" s="13" t="str">
        <f>IF(A195=A194,"",IF(A195="","}","},"))</f>
        <v/>
      </c>
      <c r="R194" s="13" t="str">
        <f>IF(A195="","}","")</f>
        <v/>
      </c>
      <c r="S194" s="13" t="str">
        <f>IF(A194="","",I194&amp;J194&amp;K194&amp;L194&amp;M194&amp;N194&amp;O194&amp;P194&amp;Q194&amp;R194)</f>
        <v>"PHL": {"dengue": "Data not available yet",</v>
      </c>
    </row>
    <row r="195" spans="1:19" x14ac:dyDescent="0.55000000000000004">
      <c r="A195" s="9" t="s">
        <v>118</v>
      </c>
      <c r="B195" s="9" t="s">
        <v>34</v>
      </c>
      <c r="C195" s="9" t="s">
        <v>18</v>
      </c>
      <c r="D195" s="9" t="s">
        <v>203</v>
      </c>
      <c r="E195" s="5"/>
      <c r="F195" s="5"/>
      <c r="G195" s="6" t="s">
        <v>244</v>
      </c>
      <c r="H195" s="7">
        <v>44659</v>
      </c>
      <c r="I195" s="14" t="str">
        <f>IF(A194="section","{","")</f>
        <v/>
      </c>
      <c r="J195" s="13" t="str">
        <f>IF(A195=A194,"",""""&amp;A195&amp;""": {")</f>
        <v/>
      </c>
      <c r="K195" s="13" t="str">
        <f>IF(B195=B194,"",""""&amp;B195&amp;""": {")</f>
        <v/>
      </c>
      <c r="L195" s="25" t="str">
        <f>IF(AND(B195=B194,C195=C194),"",""""&amp;C195&amp;""": {")</f>
        <v/>
      </c>
      <c r="M195" s="13" t="str">
        <f>""""&amp;D195&amp;""": """&amp;SUBSTITUTE(G195,"""","'")&amp;""""</f>
        <v>"floods": "Data not available yet"</v>
      </c>
      <c r="N195" s="26" t="str">
        <f>IF(AND(B196=B195,C196=C195),",","}")</f>
        <v>}</v>
      </c>
      <c r="O195" s="13" t="str">
        <f>IF(NOT(B195=B196),"}",IF(C195=C196,"",","))</f>
        <v>,</v>
      </c>
      <c r="P195" s="13" t="str">
        <f>IF(B195=B196,"",IF(A195=A196,",",""))</f>
        <v/>
      </c>
      <c r="Q195" s="13" t="str">
        <f>IF(A196=A195,"",IF(A196="","}","},"))</f>
        <v/>
      </c>
      <c r="R195" s="13" t="str">
        <f>IF(A196="","}","")</f>
        <v/>
      </c>
      <c r="S195" s="13" t="str">
        <f>IF(A195="","",I195&amp;J195&amp;K195&amp;L195&amp;M195&amp;N195&amp;O195&amp;P195&amp;Q195&amp;R195)</f>
        <v>"floods": "Data not available yet"},</v>
      </c>
    </row>
    <row r="196" spans="1:19" ht="28.8" x14ac:dyDescent="0.55000000000000004">
      <c r="A196" s="9" t="s">
        <v>118</v>
      </c>
      <c r="B196" s="9" t="s">
        <v>34</v>
      </c>
      <c r="C196" s="9" t="s">
        <v>7</v>
      </c>
      <c r="D196" s="9" t="s">
        <v>204</v>
      </c>
      <c r="E196" s="5"/>
      <c r="F196" s="5"/>
      <c r="G196" s="6" t="s">
        <v>35</v>
      </c>
      <c r="H196" s="7">
        <v>44575</v>
      </c>
      <c r="I196" s="14" t="str">
        <f>IF(A195="section","{","")</f>
        <v/>
      </c>
      <c r="J196" s="13" t="str">
        <f>IF(A196=A195,"",""""&amp;A196&amp;""": {")</f>
        <v/>
      </c>
      <c r="K196" s="13" t="str">
        <f>IF(B196=B195,"",""""&amp;B196&amp;""": {")</f>
        <v/>
      </c>
      <c r="L196" s="25" t="str">
        <f>IF(AND(B196=B195,C196=C195),"",""""&amp;C196&amp;""": {")</f>
        <v>"UGA": {</v>
      </c>
      <c r="M196" s="13" t="str">
        <f>""""&amp;D196&amp;""": """&amp;SUBSTITUTE(G196,"""","'")&amp;""""</f>
        <v>"drought": "This layer represents the locations of the local branches, the source of this data comes from the National Society and may need updating.&lt;br /&gt;&lt;br /&gt;Source link: Uganda Red Cross Society (URCS). Year: 2020."</v>
      </c>
      <c r="N196" s="26" t="str">
        <f>IF(AND(B197=B196,C197=C196),",","}")</f>
        <v>,</v>
      </c>
      <c r="O196" s="13" t="str">
        <f>IF(NOT(B196=B197),"}",IF(C196=C197,"",","))</f>
        <v/>
      </c>
      <c r="P196" s="13" t="str">
        <f>IF(B196=B197,"",IF(A196=A197,",",""))</f>
        <v/>
      </c>
      <c r="Q196" s="13" t="str">
        <f>IF(A197=A196,"",IF(A197="","}","},"))</f>
        <v/>
      </c>
      <c r="R196" s="13" t="str">
        <f>IF(A197="","}","")</f>
        <v/>
      </c>
      <c r="S196" s="13" t="str">
        <f>IF(A196="","",I196&amp;J196&amp;K196&amp;L196&amp;M196&amp;N196&amp;O196&amp;P196&amp;Q196&amp;R196)</f>
        <v>"UGA": {"drought": "This layer represents the locations of the local branches, the source of this data comes from the National Society and may need updating.&lt;br /&gt;&lt;br /&gt;Source link: Uganda Red Cross Society (URCS). Year: 2020.",</v>
      </c>
    </row>
    <row r="197" spans="1:19" ht="28.8" x14ac:dyDescent="0.55000000000000004">
      <c r="A197" s="9" t="s">
        <v>118</v>
      </c>
      <c r="B197" s="9" t="s">
        <v>34</v>
      </c>
      <c r="C197" s="9" t="s">
        <v>7</v>
      </c>
      <c r="D197" s="9" t="s">
        <v>203</v>
      </c>
      <c r="E197" s="5"/>
      <c r="F197" s="5"/>
      <c r="G197" s="6" t="s">
        <v>35</v>
      </c>
      <c r="H197" s="7">
        <v>44575</v>
      </c>
      <c r="I197" s="14" t="str">
        <f>IF(A196="section","{","")</f>
        <v/>
      </c>
      <c r="J197" s="13" t="str">
        <f>IF(A197=A196,"",""""&amp;A197&amp;""": {")</f>
        <v/>
      </c>
      <c r="K197" s="13" t="str">
        <f>IF(B197=B196,"",""""&amp;B197&amp;""": {")</f>
        <v/>
      </c>
      <c r="L197" s="25" t="str">
        <f>IF(AND(B197=B196,C197=C196),"",""""&amp;C197&amp;""": {")</f>
        <v/>
      </c>
      <c r="M197" s="13" t="str">
        <f>""""&amp;D197&amp;""": """&amp;SUBSTITUTE(G197,"""","'")&amp;""""</f>
        <v>"floods": "This layer represents the locations of the local branches, the source of this data comes from the National Society and may need updating.&lt;br /&gt;&lt;br /&gt;Source link: Uganda Red Cross Society (URCS). Year: 2020."</v>
      </c>
      <c r="N197" s="26" t="str">
        <f>IF(AND(B198=B197,C198=C197),",","}")</f>
        <v>}</v>
      </c>
      <c r="O197" s="13" t="str">
        <f>IF(NOT(B197=B198),"}",IF(C197=C198,"",","))</f>
        <v>,</v>
      </c>
      <c r="P197" s="13" t="str">
        <f>IF(B197=B198,"",IF(A197=A198,",",""))</f>
        <v/>
      </c>
      <c r="Q197" s="13" t="str">
        <f>IF(A198=A197,"",IF(A198="","}","},"))</f>
        <v/>
      </c>
      <c r="R197" s="13" t="str">
        <f>IF(A198="","}","")</f>
        <v/>
      </c>
      <c r="S197" s="13" t="str">
        <f>IF(A197="","",I197&amp;J197&amp;K197&amp;L197&amp;M197&amp;N197&amp;O197&amp;P197&amp;Q197&amp;R197)</f>
        <v>"floods": "This layer represents the locations of the local branches, the source of this data comes from the National Society and may need updating.&lt;br /&gt;&lt;br /&gt;Source link: Uganda Red Cross Society (URCS). Year: 2020."},</v>
      </c>
    </row>
    <row r="198" spans="1:19" ht="28.8" x14ac:dyDescent="0.55000000000000004">
      <c r="A198" s="9" t="s">
        <v>118</v>
      </c>
      <c r="B198" s="9" t="s">
        <v>34</v>
      </c>
      <c r="C198" s="9" t="s">
        <v>41</v>
      </c>
      <c r="D198" s="9" t="s">
        <v>203</v>
      </c>
      <c r="E198" s="5"/>
      <c r="F198" s="5"/>
      <c r="G198" s="6" t="s">
        <v>37</v>
      </c>
      <c r="H198" s="7">
        <v>44575</v>
      </c>
      <c r="I198" s="14" t="str">
        <f>IF(A197="section","{","")</f>
        <v/>
      </c>
      <c r="J198" s="13" t="str">
        <f>IF(A198=A197,"",""""&amp;A198&amp;""": {")</f>
        <v/>
      </c>
      <c r="K198" s="13" t="str">
        <f>IF(B198=B197,"",""""&amp;B198&amp;""": {")</f>
        <v/>
      </c>
      <c r="L198" s="25" t="str">
        <f>IF(AND(B198=B197,C198=C197),"",""""&amp;C198&amp;""": {")</f>
        <v>"ZMB": {</v>
      </c>
      <c r="M198" s="13" t="str">
        <f>""""&amp;D198&amp;""": """&amp;SUBSTITUTE(G198,"""","'")&amp;""""</f>
        <v>"floods": "This layer represents the locations of the local branches, the source of this data comes from the National Society and may need updating.&lt;br /&gt;&lt;br /&gt;Source link: Zambia Red Cross Society (ZRCS). Year: 2020."</v>
      </c>
      <c r="N198" s="26" t="str">
        <f>IF(AND(B199=B198,C199=C198),",","}")</f>
        <v>}</v>
      </c>
      <c r="O198" s="13" t="str">
        <f>IF(NOT(B198=B199),"}",IF(C198=C199,"",","))</f>
        <v>,</v>
      </c>
      <c r="P198" s="13" t="str">
        <f>IF(B198=B199,"",IF(A198=A199,",",""))</f>
        <v/>
      </c>
      <c r="Q198" s="13" t="str">
        <f>IF(A199=A198,"",IF(A199="","}","},"))</f>
        <v/>
      </c>
      <c r="R198" s="13" t="str">
        <f>IF(A199="","}","")</f>
        <v/>
      </c>
      <c r="S198" s="13" t="str">
        <f>IF(A198="","",I198&amp;J198&amp;K198&amp;L198&amp;M198&amp;N198&amp;O198&amp;P198&amp;Q198&amp;R198)</f>
        <v>"ZMB": {"floods": "This layer represents the locations of the local branches, the source of this data comes from the National Society and may need updating.&lt;br /&gt;&lt;br /&gt;Source link: Zambia Red Cross Society (ZRCS). Year: 2020."},</v>
      </c>
    </row>
    <row r="199" spans="1:19" ht="57.6" x14ac:dyDescent="0.55000000000000004">
      <c r="A199" s="9" t="s">
        <v>118</v>
      </c>
      <c r="B199" s="9" t="s">
        <v>34</v>
      </c>
      <c r="C199" s="9" t="s">
        <v>9</v>
      </c>
      <c r="D199" s="9" t="s">
        <v>204</v>
      </c>
      <c r="E199" s="21" t="s">
        <v>149</v>
      </c>
      <c r="F199" s="23">
        <v>44614</v>
      </c>
      <c r="G199" s="6" t="s">
        <v>36</v>
      </c>
      <c r="H199" s="7">
        <v>44575</v>
      </c>
      <c r="I199" s="14" t="str">
        <f>IF(A198="section","{","")</f>
        <v/>
      </c>
      <c r="J199" s="13" t="str">
        <f>IF(A199=A198,"",""""&amp;A199&amp;""": {")</f>
        <v/>
      </c>
      <c r="K199" s="13" t="str">
        <f>IF(B199=B198,"",""""&amp;B199&amp;""": {")</f>
        <v/>
      </c>
      <c r="L199" s="25" t="str">
        <f>IF(AND(B199=B198,C199=C198),"",""""&amp;C199&amp;""": {")</f>
        <v>"ZWE": {</v>
      </c>
      <c r="M199" s="13" t="str">
        <f>""""&amp;D199&amp;""": """&amp;SUBSTITUTE(G199,"""","'")&amp;""""</f>
        <v>"drought": "This layer represents the locations of the local branches, the source of this data comes from the National Society and may need updating.&lt;br /&gt;&lt;br /&gt;Source link Zimbabwe: ZRCS last updated July 2021 at provincial level."</v>
      </c>
      <c r="N199" s="26" t="str">
        <f>IF(AND(B200=B199,C200=C199),",","}")</f>
        <v>}</v>
      </c>
      <c r="O199" s="13" t="str">
        <f>IF(NOT(B199=B200),"}",IF(C199=C200,"",","))</f>
        <v>}</v>
      </c>
      <c r="P199" s="13" t="str">
        <f>IF(B199=B200,"",IF(A199=A200,",",""))</f>
        <v>,</v>
      </c>
      <c r="Q199" s="13" t="str">
        <f>IF(A200=A199,"",IF(A200="","}","},"))</f>
        <v/>
      </c>
      <c r="R199" s="13" t="str">
        <f>IF(A200="","}","")</f>
        <v/>
      </c>
      <c r="S199" s="13" t="str">
        <f>IF(A199="","",I199&amp;J199&amp;K199&amp;L199&amp;M199&amp;N199&amp;O199&amp;P199&amp;Q199&amp;R199)</f>
        <v>"ZWE": {"drought": "This layer represents the locations of the local branches, the source of this data comes from the National Society and may need updating.&lt;br /&gt;&lt;br /&gt;Source link Zimbabwe: ZRCS last updated July 2021 at provincial level."}},</v>
      </c>
    </row>
    <row r="200" spans="1:19" ht="100.8" x14ac:dyDescent="0.55000000000000004">
      <c r="A200" s="9" t="s">
        <v>118</v>
      </c>
      <c r="B200" s="9" t="s">
        <v>243</v>
      </c>
      <c r="C200" s="9" t="s">
        <v>18</v>
      </c>
      <c r="D200" s="9" t="s">
        <v>203</v>
      </c>
      <c r="E200" s="5"/>
      <c r="F200" s="5"/>
      <c r="G200" s="6" t="s">
        <v>256</v>
      </c>
      <c r="H200" s="7">
        <v>44663</v>
      </c>
      <c r="I200" s="14" t="str">
        <f>IF(A199="section","{","")</f>
        <v/>
      </c>
      <c r="J200" s="13" t="str">
        <f>IF(A200=A199,"",""""&amp;A200&amp;""": {")</f>
        <v/>
      </c>
      <c r="K200" s="13" t="str">
        <f>IF(B200=B199,"",""""&amp;B200&amp;""": {")</f>
        <v>"riceland": {</v>
      </c>
      <c r="L200" s="25" t="str">
        <f>IF(AND(B200=B199,C200=C199),"",""""&amp;C200&amp;""": {")</f>
        <v>"PHL": {</v>
      </c>
      <c r="M200" s="13" t="str">
        <f>""""&amp;D200&amp;""": """&amp;SUBSTITUTE(G200,"""","'")&amp;""""</f>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0" s="26" t="str">
        <f>IF(AND(B201=B200,C201=C200),",","}")</f>
        <v>}</v>
      </c>
      <c r="O200" s="13" t="str">
        <f>IF(NOT(B200=B201),"}",IF(C200=C201,"",","))</f>
        <v>}</v>
      </c>
      <c r="P200" s="13" t="str">
        <f>IF(B200=B201,"",IF(A200=A201,",",""))</f>
        <v>,</v>
      </c>
      <c r="Q200" s="13" t="str">
        <f>IF(A201=A200,"",IF(A201="","}","},"))</f>
        <v/>
      </c>
      <c r="R200" s="13" t="str">
        <f>IF(A201="","}","")</f>
        <v/>
      </c>
      <c r="S200" s="13" t="str">
        <f>IF(A200="","",I200&amp;J200&amp;K200&amp;L200&amp;M200&amp;N200&amp;O200&amp;P200&amp;Q200&amp;R200)</f>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1" spans="1:19" x14ac:dyDescent="0.55000000000000004">
      <c r="A201" s="9" t="s">
        <v>118</v>
      </c>
      <c r="B201" s="9" t="s">
        <v>55</v>
      </c>
      <c r="C201" s="9" t="s">
        <v>7</v>
      </c>
      <c r="D201" s="9" t="s">
        <v>203</v>
      </c>
      <c r="E201" s="5"/>
      <c r="F201" s="5"/>
      <c r="G201" s="6" t="s">
        <v>248</v>
      </c>
      <c r="H201" s="7">
        <v>44575</v>
      </c>
      <c r="I201" s="14" t="str">
        <f>IF(A200="section","{","")</f>
        <v/>
      </c>
      <c r="J201" s="13" t="str">
        <f>IF(A201=A200,"",""""&amp;A201&amp;""": {")</f>
        <v/>
      </c>
      <c r="K201" s="13" t="str">
        <f>IF(B201=B200,"",""""&amp;B201&amp;""": {")</f>
        <v>"roof_type": {</v>
      </c>
      <c r="L201" s="25" t="str">
        <f>IF(AND(B201=B200,C201=C200),"",""""&amp;C201&amp;""": {")</f>
        <v>"UGA": {</v>
      </c>
      <c r="M201" s="13" t="str">
        <f>""""&amp;D201&amp;""": """&amp;SUBSTITUTE(G201,"""","'")&amp;""""</f>
        <v>"floods": "&lt;br /&gt;"</v>
      </c>
      <c r="N201" s="26" t="str">
        <f>IF(AND(B202=B201,C202=C201),",","}")</f>
        <v>}</v>
      </c>
      <c r="O201" s="13" t="str">
        <f>IF(NOT(B201=B202),"}",IF(C201=C202,"",","))</f>
        <v>}</v>
      </c>
      <c r="P201" s="13" t="str">
        <f>IF(B201=B202,"",IF(A201=A202,",",""))</f>
        <v>,</v>
      </c>
      <c r="Q201" s="13" t="str">
        <f>IF(A202=A201,"",IF(A202="","}","},"))</f>
        <v/>
      </c>
      <c r="R201" s="13" t="str">
        <f>IF(A202="","}","")</f>
        <v/>
      </c>
      <c r="S201" s="13" t="str">
        <f>IF(A201="","",I201&amp;J201&amp;K201&amp;L201&amp;M201&amp;N201&amp;O201&amp;P201&amp;Q201&amp;R201)</f>
        <v>"roof_type": {"UGA": {"floods": "&lt;br /&gt;"}},</v>
      </c>
    </row>
    <row r="202" spans="1:19" x14ac:dyDescent="0.55000000000000004">
      <c r="A202" s="9" t="s">
        <v>118</v>
      </c>
      <c r="B202" s="9" t="s">
        <v>72</v>
      </c>
      <c r="C202" s="9" t="s">
        <v>7</v>
      </c>
      <c r="D202" s="9" t="s">
        <v>204</v>
      </c>
      <c r="E202" s="5"/>
      <c r="F202" s="5"/>
      <c r="G202" s="6"/>
      <c r="H202" s="19"/>
      <c r="I202" s="14" t="str">
        <f>IF(A201="section","{","")</f>
        <v/>
      </c>
      <c r="J202" s="13" t="str">
        <f>IF(A202=A201,"",""""&amp;A202&amp;""": {")</f>
        <v/>
      </c>
      <c r="K202" s="13" t="str">
        <f>IF(B202=B201,"",""""&amp;B202&amp;""": {")</f>
        <v>"small_ruminants": {</v>
      </c>
      <c r="L202" s="25" t="str">
        <f>IF(AND(B202=B201,C202=C201),"",""""&amp;C202&amp;""": {")</f>
        <v>"UGA": {</v>
      </c>
      <c r="M202" s="13" t="str">
        <f>""""&amp;D202&amp;""": """&amp;SUBSTITUTE(G202,"""","'")&amp;""""</f>
        <v>"drought": ""</v>
      </c>
      <c r="N202" s="26" t="str">
        <f>IF(AND(B203=B202,C203=C202),",","}")</f>
        <v>}</v>
      </c>
      <c r="O202" s="13" t="str">
        <f>IF(NOT(B202=B203),"}",IF(C202=C203,"",","))</f>
        <v>,</v>
      </c>
      <c r="P202" s="13" t="str">
        <f>IF(B202=B203,"",IF(A202=A203,",",""))</f>
        <v/>
      </c>
      <c r="Q202" s="13" t="str">
        <f>IF(A203=A202,"",IF(A203="","}","},"))</f>
        <v/>
      </c>
      <c r="R202" s="13" t="str">
        <f>IF(A203="","}","")</f>
        <v/>
      </c>
      <c r="S202" s="13" t="str">
        <f>IF(A202="","",I202&amp;J202&amp;K202&amp;L202&amp;M202&amp;N202&amp;O202&amp;P202&amp;Q202&amp;R202)</f>
        <v>"small_ruminants": {"UGA": {"drought": ""},</v>
      </c>
    </row>
    <row r="203" spans="1:19" ht="187.2" x14ac:dyDescent="0.55000000000000004">
      <c r="A203" s="9" t="s">
        <v>118</v>
      </c>
      <c r="B203" s="9" t="s">
        <v>72</v>
      </c>
      <c r="C203" s="9" t="s">
        <v>9</v>
      </c>
      <c r="D203" s="9" t="s">
        <v>204</v>
      </c>
      <c r="E203" s="21" t="s">
        <v>150</v>
      </c>
      <c r="F203" s="23">
        <v>44614</v>
      </c>
      <c r="G203" s="6" t="s">
        <v>254</v>
      </c>
      <c r="H203" s="7">
        <v>44575</v>
      </c>
      <c r="I203" s="14" t="str">
        <f>IF(A202="section","{","")</f>
        <v/>
      </c>
      <c r="J203" s="13" t="str">
        <f>IF(A203=A202,"",""""&amp;A203&amp;""": {")</f>
        <v/>
      </c>
      <c r="K203" s="13" t="str">
        <f>IF(B203=B202,"",""""&amp;B203&amp;""": {")</f>
        <v/>
      </c>
      <c r="L203" s="25" t="str">
        <f>IF(AND(B203=B202,C203=C202),"",""""&amp;C203&amp;""": {")</f>
        <v>"ZWE": {</v>
      </c>
      <c r="M203" s="13" t="str">
        <f>""""&amp;D203&amp;""": """&amp;SUBSTITUTE(G203,"""","'")&amp;""""</f>
        <v>"drought": "&lt;br /&gt;Source Link: PRISM website: "</v>
      </c>
      <c r="N203" s="26" t="str">
        <f>IF(AND(B204=B203,C204=C203),",","}")</f>
        <v>}</v>
      </c>
      <c r="O203" s="13" t="str">
        <f>IF(NOT(B203=B204),"}",IF(C203=C204,"",","))</f>
        <v>}</v>
      </c>
      <c r="P203" s="13" t="str">
        <f>IF(B203=B204,"",IF(A203=A204,",",""))</f>
        <v>,</v>
      </c>
      <c r="Q203" s="13" t="str">
        <f>IF(A204=A203,"",IF(A204="","}","},"))</f>
        <v/>
      </c>
      <c r="R203" s="13" t="str">
        <f>IF(A204="","}","")</f>
        <v/>
      </c>
      <c r="S203" s="13" t="str">
        <f>IF(A203="","",I203&amp;J203&amp;K203&amp;L203&amp;M203&amp;N203&amp;O203&amp;P203&amp;Q203&amp;R203)</f>
        <v>"ZWE": {"drought": "&lt;br /&gt;Source Link: PRISM website: "}},</v>
      </c>
    </row>
    <row r="204" spans="1:19" x14ac:dyDescent="0.55000000000000004">
      <c r="A204" s="9" t="s">
        <v>118</v>
      </c>
      <c r="B204" s="9" t="s">
        <v>24</v>
      </c>
      <c r="C204" s="9" t="s">
        <v>7</v>
      </c>
      <c r="D204" s="9" t="s">
        <v>204</v>
      </c>
      <c r="E204" s="5"/>
      <c r="F204" s="5"/>
      <c r="G204" s="6"/>
      <c r="H204" s="19"/>
      <c r="I204" s="14" t="str">
        <f>IF(A203="section","{","")</f>
        <v/>
      </c>
      <c r="J204" s="13" t="str">
        <f>IF(A204=A203,"",""""&amp;A204&amp;""": {")</f>
        <v/>
      </c>
      <c r="K204" s="13" t="str">
        <f>IF(B204=B203,"",""""&amp;B204&amp;""": {")</f>
        <v>"small_ruminants_exposed": {</v>
      </c>
      <c r="L204" s="25" t="str">
        <f>IF(AND(B204=B203,C204=C203),"",""""&amp;C204&amp;""": {")</f>
        <v>"UGA": {</v>
      </c>
      <c r="M204" s="13" t="str">
        <f>""""&amp;D204&amp;""": """&amp;SUBSTITUTE(G204,"""","'")&amp;""""</f>
        <v>"drought": ""</v>
      </c>
      <c r="N204" s="26" t="str">
        <f>IF(AND(B205=B204,C205=C204),",","}")</f>
        <v>}</v>
      </c>
      <c r="O204" s="13" t="str">
        <f>IF(NOT(B204=B205),"}",IF(C204=C205,"",","))</f>
        <v>,</v>
      </c>
      <c r="P204" s="13" t="str">
        <f>IF(B204=B205,"",IF(A204=A205,",",""))</f>
        <v/>
      </c>
      <c r="Q204" s="13" t="str">
        <f>IF(A205=A204,"",IF(A205="","}","},"))</f>
        <v/>
      </c>
      <c r="R204" s="13" t="str">
        <f>IF(A205="","}","")</f>
        <v/>
      </c>
      <c r="S204" s="13" t="str">
        <f>IF(A204="","",I204&amp;J204&amp;K204&amp;L204&amp;M204&amp;N204&amp;O204&amp;P204&amp;Q204&amp;R204)</f>
        <v>"small_ruminants_exposed": {"UGA": {"drought": ""},</v>
      </c>
    </row>
    <row r="205" spans="1:19" ht="230.4" x14ac:dyDescent="0.55000000000000004">
      <c r="A205" s="9" t="s">
        <v>118</v>
      </c>
      <c r="B205" s="9" t="s">
        <v>24</v>
      </c>
      <c r="C205" s="9" t="s">
        <v>9</v>
      </c>
      <c r="D205" s="9" t="s">
        <v>204</v>
      </c>
      <c r="E205" s="21" t="s">
        <v>151</v>
      </c>
      <c r="F205" s="23">
        <v>44614</v>
      </c>
      <c r="G205" s="6" t="s">
        <v>255</v>
      </c>
      <c r="H205" s="7">
        <v>44575</v>
      </c>
      <c r="I205" s="14" t="str">
        <f>IF(A204="section","{","")</f>
        <v/>
      </c>
      <c r="J205" s="13" t="str">
        <f>IF(A205=A204,"",""""&amp;A205&amp;""": {")</f>
        <v/>
      </c>
      <c r="K205" s="13" t="str">
        <f>IF(B205=B204,"",""""&amp;B205&amp;""": {")</f>
        <v/>
      </c>
      <c r="L205" s="25" t="str">
        <f>IF(AND(B205=B204,C205=C204),"",""""&amp;C205&amp;""": {")</f>
        <v>"ZWE": {</v>
      </c>
      <c r="M205" s="13" t="str">
        <f>""""&amp;D205&amp;""": """&amp;SUBSTITUTE(G205,"""","'")&amp;""""</f>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5" s="26" t="str">
        <f>IF(AND(B206=B205,C206=C205),",","}")</f>
        <v>}</v>
      </c>
      <c r="O205" s="13" t="str">
        <f>IF(NOT(B205=B206),"}",IF(C205=C206,"",","))</f>
        <v>}</v>
      </c>
      <c r="P205" s="13" t="str">
        <f>IF(B205=B206,"",IF(A205=A206,",",""))</f>
        <v>,</v>
      </c>
      <c r="Q205" s="13" t="str">
        <f>IF(A206=A205,"",IF(A206="","}","},"))</f>
        <v/>
      </c>
      <c r="R205" s="13" t="str">
        <f>IF(A206="","}","")</f>
        <v/>
      </c>
      <c r="S205" s="13" t="str">
        <f>IF(A205="","",I205&amp;J205&amp;K205&amp;L205&amp;M205&amp;N205&amp;O205&amp;P205&amp;Q205&amp;R205)</f>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6" spans="1:19" x14ac:dyDescent="0.55000000000000004">
      <c r="A206" s="9" t="s">
        <v>118</v>
      </c>
      <c r="B206" s="9" t="s">
        <v>130</v>
      </c>
      <c r="C206" s="9" t="s">
        <v>18</v>
      </c>
      <c r="D206" s="9" t="s">
        <v>207</v>
      </c>
      <c r="E206" s="5" t="s">
        <v>265</v>
      </c>
      <c r="F206" s="5"/>
      <c r="G206" s="6" t="s">
        <v>287</v>
      </c>
      <c r="H206" s="19"/>
      <c r="I206" s="14" t="str">
        <f>IF(A205="section","{","")</f>
        <v/>
      </c>
      <c r="J206" s="13" t="str">
        <f>IF(A206=A205,"",""""&amp;A206&amp;""": {")</f>
        <v/>
      </c>
      <c r="K206" s="13" t="str">
        <f>IF(B206=B205,"",""""&amp;B206&amp;""": {")</f>
        <v>"total_houses": {</v>
      </c>
      <c r="L206" s="25" t="str">
        <f>IF(AND(B206=B205,C206=C205),"",""""&amp;C206&amp;""": {")</f>
        <v>"PHL": {</v>
      </c>
      <c r="M206" s="13" t="str">
        <f>""""&amp;D206&amp;""": """&amp;SUBSTITUTE(G206,"""","'")&amp;""""</f>
        <v>"typhoon": "&lt;p&gt;Total Number of Housing units in each Municipality&lt;/p&gt;"</v>
      </c>
      <c r="N206" s="26" t="str">
        <f>IF(AND(B207=B206,C207=C206),",","}")</f>
        <v>}</v>
      </c>
      <c r="O206" s="13" t="str">
        <f>IF(NOT(B206=B207),"}",IF(C206=C207,"",","))</f>
        <v>}</v>
      </c>
      <c r="P206" s="13" t="str">
        <f>IF(B206=B207,"",IF(A206=A207,",",""))</f>
        <v>,</v>
      </c>
      <c r="Q206" s="13" t="str">
        <f>IF(A207=A206,"",IF(A207="","}","},"))</f>
        <v/>
      </c>
      <c r="R206" s="13" t="str">
        <f>IF(A207="","}","")</f>
        <v/>
      </c>
      <c r="S206" s="13" t="str">
        <f>IF(A206="","",I206&amp;J206&amp;K206&amp;L206&amp;M206&amp;N206&amp;O206&amp;P206&amp;Q206&amp;R206)</f>
        <v>"total_houses": {"PHL": {"typhoon": "&lt;p&gt;Total Number of Housing units in each Municipality&lt;/p&gt;"}},</v>
      </c>
    </row>
    <row r="207" spans="1:19" x14ac:dyDescent="0.55000000000000004">
      <c r="A207" s="9" t="s">
        <v>118</v>
      </c>
      <c r="B207" s="9" t="s">
        <v>87</v>
      </c>
      <c r="C207" s="9" t="s">
        <v>19</v>
      </c>
      <c r="D207" s="9" t="s">
        <v>204</v>
      </c>
      <c r="E207" s="5"/>
      <c r="F207" s="5"/>
      <c r="G207" s="6" t="s">
        <v>88</v>
      </c>
      <c r="H207" s="7">
        <v>44575</v>
      </c>
      <c r="I207" s="14" t="str">
        <f>IF(A206="section","{","")</f>
        <v/>
      </c>
      <c r="J207" s="13" t="str">
        <f>IF(A207=A206,"",""""&amp;A207&amp;""": {")</f>
        <v/>
      </c>
      <c r="K207" s="13" t="str">
        <f>IF(B207=B206,"",""""&amp;B207&amp;""": {")</f>
        <v>"total_idps": {</v>
      </c>
      <c r="L207" s="25" t="str">
        <f>IF(AND(B207=B206,C207=C206),"",""""&amp;C207&amp;""": {")</f>
        <v>"ETH": {</v>
      </c>
      <c r="M207" s="13" t="str">
        <f>""""&amp;D207&amp;""": """&amp;SUBSTITUTE(G207,"""","'")&amp;""""</f>
        <v>"drought": "Total Internally Displaced People (IDPs) DTM Ethiopia National Displacement Report 7_2022"</v>
      </c>
      <c r="N207" s="26" t="str">
        <f>IF(AND(B208=B207,C208=C207),",","}")</f>
        <v>,</v>
      </c>
      <c r="O207" s="13" t="str">
        <f>IF(NOT(B207=B208),"}",IF(C207=C208,"",","))</f>
        <v/>
      </c>
      <c r="P207" s="13" t="str">
        <f>IF(B207=B208,"",IF(A207=A208,",",""))</f>
        <v/>
      </c>
      <c r="Q207" s="13" t="str">
        <f>IF(A208=A207,"",IF(A208="","}","},"))</f>
        <v/>
      </c>
      <c r="R207" s="13" t="str">
        <f>IF(A208="","}","")</f>
        <v/>
      </c>
      <c r="S207" s="13" t="str">
        <f>IF(A207="","",I207&amp;J207&amp;K207&amp;L207&amp;M207&amp;N207&amp;O207&amp;P207&amp;Q207&amp;R207)</f>
        <v>"total_idps": {"ETH": {"drought": "Total Internally Displaced People (IDPs) DTM Ethiopia National Displacement Report 7_2022",</v>
      </c>
    </row>
    <row r="208" spans="1:19" x14ac:dyDescent="0.55000000000000004">
      <c r="A208" s="9" t="s">
        <v>118</v>
      </c>
      <c r="B208" s="9" t="s">
        <v>87</v>
      </c>
      <c r="C208" s="9" t="s">
        <v>19</v>
      </c>
      <c r="D208" s="9" t="s">
        <v>203</v>
      </c>
      <c r="E208" s="5"/>
      <c r="F208" s="5"/>
      <c r="G208" s="6" t="s">
        <v>88</v>
      </c>
      <c r="H208" s="7">
        <v>44575</v>
      </c>
      <c r="I208" s="14" t="str">
        <f>IF(A207="section","{","")</f>
        <v/>
      </c>
      <c r="J208" s="13" t="str">
        <f>IF(A208=A207,"",""""&amp;A208&amp;""": {")</f>
        <v/>
      </c>
      <c r="K208" s="13" t="str">
        <f>IF(B208=B207,"",""""&amp;B208&amp;""": {")</f>
        <v/>
      </c>
      <c r="L208" s="25" t="str">
        <f>IF(AND(B208=B207,C208=C207),"",""""&amp;C208&amp;""": {")</f>
        <v/>
      </c>
      <c r="M208" s="13" t="str">
        <f>""""&amp;D208&amp;""": """&amp;SUBSTITUTE(G208,"""","'")&amp;""""</f>
        <v>"floods": "Total Internally Displaced People (IDPs) DTM Ethiopia National Displacement Report 7_2022"</v>
      </c>
      <c r="N208" s="26" t="str">
        <f>IF(AND(B209=B208,C209=C208),",","}")</f>
        <v>,</v>
      </c>
      <c r="O208" s="13" t="str">
        <f>IF(NOT(B208=B209),"}",IF(C208=C209,"",","))</f>
        <v/>
      </c>
      <c r="P208" s="13" t="str">
        <f>IF(B208=B209,"",IF(A208=A209,",",""))</f>
        <v/>
      </c>
      <c r="Q208" s="13" t="str">
        <f>IF(A209=A208,"",IF(A209="","}","},"))</f>
        <v/>
      </c>
      <c r="R208" s="13" t="str">
        <f>IF(A209="","}","")</f>
        <v/>
      </c>
      <c r="S208" s="13" t="str">
        <f>IF(A208="","",I208&amp;J208&amp;K208&amp;L208&amp;M208&amp;N208&amp;O208&amp;P208&amp;Q208&amp;R208)</f>
        <v>"floods": "Total Internally Displaced People (IDPs) DTM Ethiopia National Displacement Report 7_2022",</v>
      </c>
    </row>
    <row r="209" spans="1:19" x14ac:dyDescent="0.55000000000000004">
      <c r="A209" s="9" t="s">
        <v>118</v>
      </c>
      <c r="B209" s="9" t="s">
        <v>87</v>
      </c>
      <c r="C209" s="9" t="s">
        <v>19</v>
      </c>
      <c r="D209" s="9" t="s">
        <v>206</v>
      </c>
      <c r="E209" s="5"/>
      <c r="F209" s="5"/>
      <c r="G209" s="6" t="s">
        <v>88</v>
      </c>
      <c r="H209" s="19"/>
      <c r="I209" s="14" t="str">
        <f>IF(A208="section","{","")</f>
        <v/>
      </c>
      <c r="J209" s="13" t="str">
        <f>IF(A209=A208,"",""""&amp;A209&amp;""": {")</f>
        <v/>
      </c>
      <c r="K209" s="13" t="str">
        <f>IF(B209=B208,"",""""&amp;B209&amp;""": {")</f>
        <v/>
      </c>
      <c r="L209" s="25" t="str">
        <f>IF(AND(B209=B208,C209=C208),"",""""&amp;C209&amp;""": {")</f>
        <v/>
      </c>
      <c r="M209" s="13" t="str">
        <f>""""&amp;D209&amp;""": """&amp;SUBSTITUTE(G209,"""","'")&amp;""""</f>
        <v>"malaria": "Total Internally Displaced People (IDPs) DTM Ethiopia National Displacement Report 7_2022"</v>
      </c>
      <c r="N209" s="26" t="str">
        <f>IF(AND(B210=B209,C210=C209),",","}")</f>
        <v>}</v>
      </c>
      <c r="O209" s="13" t="str">
        <f>IF(NOT(B209=B210),"}",IF(C209=C210,"",","))</f>
        <v>}</v>
      </c>
      <c r="P209" s="13" t="str">
        <f>IF(B209=B210,"",IF(A209=A210,",",""))</f>
        <v>,</v>
      </c>
      <c r="Q209" s="13" t="str">
        <f>IF(A210=A209,"",IF(A210="","}","},"))</f>
        <v/>
      </c>
      <c r="R209" s="13" t="str">
        <f>IF(A210="","}","")</f>
        <v/>
      </c>
      <c r="S209" s="13" t="str">
        <f>IF(A209="","",I209&amp;J209&amp;K209&amp;L209&amp;M209&amp;N209&amp;O209&amp;P209&amp;Q209&amp;R209)</f>
        <v>"malaria": "Total Internally Displaced People (IDPs) DTM Ethiopia National Displacement Report 7_2022"}},</v>
      </c>
    </row>
    <row r="210" spans="1:19" ht="28.8" x14ac:dyDescent="0.55000000000000004">
      <c r="A210" s="9" t="s">
        <v>118</v>
      </c>
      <c r="B210" s="9" t="s">
        <v>81</v>
      </c>
      <c r="C210" s="9" t="s">
        <v>19</v>
      </c>
      <c r="D210" s="9" t="s">
        <v>203</v>
      </c>
      <c r="E210" s="5"/>
      <c r="F210" s="5"/>
      <c r="G210" s="6" t="s">
        <v>195</v>
      </c>
      <c r="H210" s="7">
        <v>44575</v>
      </c>
      <c r="I210" s="14" t="str">
        <f>IF(A209="section","{","")</f>
        <v/>
      </c>
      <c r="J210" s="13" t="str">
        <f>IF(A210=A209,"",""""&amp;A210&amp;""": {")</f>
        <v/>
      </c>
      <c r="K210" s="13" t="str">
        <f>IF(B210=B209,"",""""&amp;B210&amp;""": {")</f>
        <v>"travel_time_cities": {</v>
      </c>
      <c r="L210" s="25" t="str">
        <f>IF(AND(B210=B209,C210=C209),"",""""&amp;C210&amp;""": {")</f>
        <v>"ETH": {</v>
      </c>
      <c r="M210" s="13" t="str">
        <f>""""&amp;D210&amp;""": """&amp;SUBSTITUTE(G210,"""","'")&amp;""""</f>
        <v>"floods": "Predicted travel time (minutes) to nearest city &lt;a href='https://malariaatlas.org/research-project/accessibility-to-healthcare/'&gt;https://malariaatlas.org/research-project/accessibility-to-healthcare/&lt;/a&gt;"</v>
      </c>
      <c r="N210" s="26" t="str">
        <f>IF(AND(B211=B210,C211=C210),",","}")</f>
        <v>,</v>
      </c>
      <c r="O210" s="13" t="str">
        <f>IF(NOT(B210=B211),"}",IF(C210=C211,"",","))</f>
        <v/>
      </c>
      <c r="P210" s="13" t="str">
        <f>IF(B210=B211,"",IF(A210=A211,",",""))</f>
        <v/>
      </c>
      <c r="Q210" s="13" t="str">
        <f>IF(A211=A210,"",IF(A211="","}","},"))</f>
        <v/>
      </c>
      <c r="R210" s="13" t="str">
        <f>IF(A211="","}","")</f>
        <v/>
      </c>
      <c r="S210" s="13" t="str">
        <f>IF(A210="","",I210&amp;J210&amp;K210&amp;L210&amp;M210&amp;N210&amp;O210&amp;P210&amp;Q210&amp;R210)</f>
        <v>"travel_time_cities": {"ETH": {"floods": "Predicted travel time (minutes) to nearest city &lt;a href='https://malariaatlas.org/research-project/accessibility-to-healthcare/'&gt;https://malariaatlas.org/research-project/accessibility-to-healthcare/&lt;/a&gt;",</v>
      </c>
    </row>
    <row r="211" spans="1:19" ht="28.8" x14ac:dyDescent="0.55000000000000004">
      <c r="A211" s="9" t="s">
        <v>118</v>
      </c>
      <c r="B211" s="9" t="s">
        <v>81</v>
      </c>
      <c r="C211" s="9" t="s">
        <v>19</v>
      </c>
      <c r="D211" s="9" t="s">
        <v>206</v>
      </c>
      <c r="E211" s="5"/>
      <c r="F211" s="5"/>
      <c r="G211" s="6" t="s">
        <v>195</v>
      </c>
      <c r="H211" s="19"/>
      <c r="I211" s="14" t="str">
        <f>IF(A210="section","{","")</f>
        <v/>
      </c>
      <c r="J211" s="13" t="str">
        <f>IF(A211=A210,"",""""&amp;A211&amp;""": {")</f>
        <v/>
      </c>
      <c r="K211" s="13" t="str">
        <f>IF(B211=B210,"",""""&amp;B211&amp;""": {")</f>
        <v/>
      </c>
      <c r="L211" s="25" t="str">
        <f>IF(AND(B211=B210,C211=C210),"",""""&amp;C211&amp;""": {")</f>
        <v/>
      </c>
      <c r="M211" s="13" t="str">
        <f>""""&amp;D211&amp;""": """&amp;SUBSTITUTE(G211,"""","'")&amp;""""</f>
        <v>"malaria": "Predicted travel time (minutes) to nearest city &lt;a href='https://malariaatlas.org/research-project/accessibility-to-healthcare/'&gt;https://malariaatlas.org/research-project/accessibility-to-healthcare/&lt;/a&gt;"</v>
      </c>
      <c r="N211" s="26" t="str">
        <f>IF(AND(B212=B211,C212=C211),",","}")</f>
        <v>}</v>
      </c>
      <c r="O211" s="13" t="str">
        <f>IF(NOT(B211=B212),"}",IF(C211=C212,"",","))</f>
        <v>}</v>
      </c>
      <c r="P211" s="13" t="str">
        <f>IF(B211=B212,"",IF(A211=A212,",",""))</f>
        <v>,</v>
      </c>
      <c r="Q211" s="13" t="str">
        <f>IF(A212=A211,"",IF(A212="","}","},"))</f>
        <v/>
      </c>
      <c r="R211" s="13" t="str">
        <f>IF(A212="","}","")</f>
        <v/>
      </c>
      <c r="S211" s="13" t="str">
        <f>IF(A211="","",I211&amp;J211&amp;K211&amp;L211&amp;M211&amp;N211&amp;O211&amp;P211&amp;Q211&amp;R211)</f>
        <v>"malaria": "Predicted travel time (minutes) to nearest city &lt;a href='https://malariaatlas.org/research-project/accessibility-to-healthcare/'&gt;https://malariaatlas.org/research-project/accessibility-to-healthcare/&lt;/a&gt;"}},</v>
      </c>
    </row>
    <row r="212" spans="1:19" ht="28.8" x14ac:dyDescent="0.55000000000000004">
      <c r="A212" s="9" t="s">
        <v>118</v>
      </c>
      <c r="B212" s="9" t="s">
        <v>135</v>
      </c>
      <c r="C212" s="9" t="s">
        <v>18</v>
      </c>
      <c r="D212" s="9" t="s">
        <v>207</v>
      </c>
      <c r="E212" s="27" t="s">
        <v>263</v>
      </c>
      <c r="F212" s="5"/>
      <c r="G212" s="6" t="s">
        <v>288</v>
      </c>
      <c r="H212" s="7">
        <v>44575</v>
      </c>
      <c r="I212" s="14" t="str">
        <f>IF(A211="section","{","")</f>
        <v/>
      </c>
      <c r="J212" s="13" t="str">
        <f>IF(A212=A211,"",""""&amp;A212&amp;""": {")</f>
        <v/>
      </c>
      <c r="K212" s="13" t="str">
        <f>IF(B212=B211,"",""""&amp;B212&amp;""": {")</f>
        <v>"typhoon_track": {</v>
      </c>
      <c r="L212" s="25" t="str">
        <f>IF(AND(B212=B211,C212=C211),"",""""&amp;C212&amp;""": {")</f>
        <v>"PHL": {</v>
      </c>
      <c r="M212" s="13" t="str">
        <f>""""&amp;D212&amp;""": """&amp;SUBSTITUTE(G212,"""","'")&amp;""""</f>
        <v>"typhoon": "&lt;p&gt;Forecasted track of the Typhoon event. The source for this forecast data is ECMWF&lt;/p&gt;"</v>
      </c>
      <c r="N212" s="26" t="str">
        <f>IF(AND(B213=B212,C213=C212),",","}")</f>
        <v>}</v>
      </c>
      <c r="O212" s="13" t="str">
        <f>IF(NOT(B212=B213),"}",IF(C212=C213,"",","))</f>
        <v>}</v>
      </c>
      <c r="P212" s="13" t="str">
        <f>IF(B212=B213,"",IF(A212=A213,",",""))</f>
        <v>,</v>
      </c>
      <c r="Q212" s="13" t="str">
        <f>IF(A213=A212,"",IF(A213="","}","},"))</f>
        <v/>
      </c>
      <c r="R212" s="13" t="str">
        <f>IF(A213="","}","")</f>
        <v/>
      </c>
      <c r="S212" s="13" t="str">
        <f>IF(A212="","",I212&amp;J212&amp;K212&amp;L212&amp;M212&amp;N212&amp;O212&amp;P212&amp;Q212&amp;R212)</f>
        <v>"typhoon_track": {"PHL": {"typhoon": "&lt;p&gt;Forecasted track of the Typhoon event. The source for this forecast data is ECMWF&lt;/p&gt;"}},</v>
      </c>
    </row>
    <row r="213" spans="1:19" ht="316.8" x14ac:dyDescent="0.55000000000000004">
      <c r="A213" s="9" t="s">
        <v>118</v>
      </c>
      <c r="B213" s="9" t="s">
        <v>200</v>
      </c>
      <c r="C213" s="9" t="s">
        <v>40</v>
      </c>
      <c r="D213" s="9" t="s">
        <v>204</v>
      </c>
      <c r="E213" s="21" t="s">
        <v>229</v>
      </c>
      <c r="F213" s="23">
        <v>44635</v>
      </c>
      <c r="G213" s="6" t="s">
        <v>230</v>
      </c>
      <c r="H213" s="7">
        <v>44635</v>
      </c>
      <c r="I213" s="14" t="str">
        <f>IF(A212="section","{","")</f>
        <v/>
      </c>
      <c r="J213" s="13" t="str">
        <f>IF(A213=A212,"",""""&amp;A213&amp;""": {")</f>
        <v/>
      </c>
      <c r="K213" s="13" t="str">
        <f>IF(B213=B212,"",""""&amp;B213&amp;""": {")</f>
        <v>"vegetation_condition": {</v>
      </c>
      <c r="L213" s="25" t="str">
        <f>IF(AND(B213=B212,C213=C212),"",""""&amp;C213&amp;""": {")</f>
        <v>"KEN": {</v>
      </c>
      <c r="M213" s="13" t="str">
        <f>""""&amp;D213&amp;""": """&amp;SUBSTITUTE(G213,"""","'")&amp;""""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3" s="26" t="str">
        <f>IF(AND(B214=B213,C214=C213),",","}")</f>
        <v>}</v>
      </c>
      <c r="O213" s="13" t="str">
        <f>IF(NOT(B213=B214),"}",IF(C213=C214,"",","))</f>
        <v>,</v>
      </c>
      <c r="P213" s="13" t="str">
        <f>IF(B213=B214,"",IF(A213=A214,",",""))</f>
        <v/>
      </c>
      <c r="Q213" s="13" t="str">
        <f>IF(A214=A213,"",IF(A214="","}","},"))</f>
        <v/>
      </c>
      <c r="R213" s="13" t="str">
        <f>IF(A214="","}","")</f>
        <v/>
      </c>
      <c r="S213" s="13" t="str">
        <f>IF(A213="","",I213&amp;J213&amp;K213&amp;L213&amp;M213&amp;N213&amp;O213&amp;P213&amp;Q213&amp;R213)</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4" spans="1:19" x14ac:dyDescent="0.55000000000000004">
      <c r="A214" s="9" t="s">
        <v>118</v>
      </c>
      <c r="B214" s="9" t="s">
        <v>200</v>
      </c>
      <c r="C214" s="9" t="s">
        <v>7</v>
      </c>
      <c r="D214" s="9" t="s">
        <v>204</v>
      </c>
      <c r="E214" s="5"/>
      <c r="F214" s="5"/>
      <c r="G214" s="6"/>
      <c r="H214" s="19"/>
      <c r="I214" s="14" t="str">
        <f>IF(A213="section","{","")</f>
        <v/>
      </c>
      <c r="J214" s="13" t="str">
        <f>IF(A214=A213,"",""""&amp;A214&amp;""": {")</f>
        <v/>
      </c>
      <c r="K214" s="13" t="str">
        <f>IF(B214=B213,"",""""&amp;B214&amp;""": {")</f>
        <v/>
      </c>
      <c r="L214" s="25" t="str">
        <f>IF(AND(B214=B213,C214=C213),"",""""&amp;C214&amp;""": {")</f>
        <v>"UGA": {</v>
      </c>
      <c r="M214" s="13" t="str">
        <f>""""&amp;D214&amp;""": """&amp;SUBSTITUTE(G214,"""","'")&amp;""""</f>
        <v>"drought": ""</v>
      </c>
      <c r="N214" s="26" t="str">
        <f>IF(AND(B215=B214,C215=C214),",","}")</f>
        <v>}</v>
      </c>
      <c r="O214" s="13" t="str">
        <f>IF(NOT(B214=B215),"}",IF(C214=C215,"",","))</f>
        <v>}</v>
      </c>
      <c r="P214" s="13" t="str">
        <f>IF(B214=B215,"",IF(A214=A215,",",""))</f>
        <v>,</v>
      </c>
      <c r="Q214" s="13" t="str">
        <f>IF(A215=A214,"",IF(A215="","}","},"))</f>
        <v/>
      </c>
      <c r="R214" s="13" t="str">
        <f>IF(A215="","}","")</f>
        <v/>
      </c>
      <c r="S214" s="13" t="str">
        <f>IF(A214="","",I214&amp;J214&amp;K214&amp;L214&amp;M214&amp;N214&amp;O214&amp;P214&amp;Q214&amp;R214)</f>
        <v>"UGA": {"drought": ""}},</v>
      </c>
    </row>
    <row r="215" spans="1:19" ht="100.8" x14ac:dyDescent="0.55000000000000004">
      <c r="A215" s="9" t="s">
        <v>118</v>
      </c>
      <c r="B215" s="9" t="s">
        <v>84</v>
      </c>
      <c r="C215" s="9" t="s">
        <v>18</v>
      </c>
      <c r="D215" s="9" t="s">
        <v>203</v>
      </c>
      <c r="E215" s="5"/>
      <c r="F215" s="5"/>
      <c r="G215" s="6" t="s">
        <v>259</v>
      </c>
      <c r="H215" s="7">
        <v>44663</v>
      </c>
      <c r="I215" s="14" t="str">
        <f>IF(A214="section","{","")</f>
        <v/>
      </c>
      <c r="J215" s="13" t="str">
        <f>IF(A215=A214,"",""""&amp;A215&amp;""": {")</f>
        <v/>
      </c>
      <c r="K215" s="13" t="str">
        <f>IF(B215=B214,"",""""&amp;B215&amp;""": {")</f>
        <v>"vulnerable_group": {</v>
      </c>
      <c r="L215" s="25" t="str">
        <f>IF(AND(B215=B214,C215=C214),"",""""&amp;C215&amp;""": {")</f>
        <v>"PHL": {</v>
      </c>
      <c r="M215" s="13" t="str">
        <f>""""&amp;D215&amp;""": """&amp;SUBSTITUTE(G215,"""","'")&amp;""""</f>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5" s="26" t="str">
        <f>IF(AND(B216=B215,C216=C215),",","}")</f>
        <v>,</v>
      </c>
      <c r="O215" s="13" t="str">
        <f>IF(NOT(B215=B216),"}",IF(C215=C216,"",","))</f>
        <v/>
      </c>
      <c r="P215" s="13" t="str">
        <f>IF(B215=B216,"",IF(A215=A216,",",""))</f>
        <v/>
      </c>
      <c r="Q215" s="13" t="str">
        <f>IF(A216=A215,"",IF(A216="","}","},"))</f>
        <v/>
      </c>
      <c r="R215" s="13" t="str">
        <f>IF(A216="","}","")</f>
        <v/>
      </c>
      <c r="S215" s="13" t="str">
        <f>IF(A215="","",I215&amp;J215&amp;K215&amp;L215&amp;M215&amp;N215&amp;O215&amp;P215&amp;Q215&amp;R215)</f>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6" spans="1:19" ht="43.2" x14ac:dyDescent="0.55000000000000004">
      <c r="A216" s="9" t="s">
        <v>118</v>
      </c>
      <c r="B216" s="9" t="s">
        <v>84</v>
      </c>
      <c r="C216" s="9" t="s">
        <v>18</v>
      </c>
      <c r="D216" s="9" t="s">
        <v>207</v>
      </c>
      <c r="E216" s="21" t="s">
        <v>261</v>
      </c>
      <c r="F216" s="5"/>
      <c r="G216" s="6" t="s">
        <v>289</v>
      </c>
      <c r="H216" s="7">
        <v>44575</v>
      </c>
      <c r="I216" s="14" t="str">
        <f>IF(A215="section","{","")</f>
        <v/>
      </c>
      <c r="J216" s="13" t="str">
        <f>IF(A216=A215,"",""""&amp;A216&amp;""": {")</f>
        <v/>
      </c>
      <c r="K216" s="13" t="str">
        <f>IF(B216=B215,"",""""&amp;B216&amp;""": {")</f>
        <v/>
      </c>
      <c r="L216" s="25" t="str">
        <f>IF(AND(B216=B215,C216=C215),"",""""&amp;C216&amp;""": {")</f>
        <v/>
      </c>
      <c r="M216" s="13" t="str">
        <f>""""&amp;D216&amp;""": """&amp;SUBSTITUTE(G216,"""","'")&amp;""""</f>
        <v>"typhoon": "&lt;p&gt;calculated based on the Pantawid Pamilya Beneficiary Households by Municipality.The source for this data is 
DSWD, NATIONAL HOUSEHOLD TARGETING OFFICE&lt;/p&gt;"</v>
      </c>
      <c r="N216" s="26" t="str">
        <f>IF(AND(B217=B216,C217=C216),",","}")</f>
        <v>}</v>
      </c>
      <c r="O216" s="13" t="str">
        <f>IF(NOT(B216=B217),"}",IF(C216=C217,"",","))</f>
        <v>}</v>
      </c>
      <c r="P216" s="13" t="str">
        <f>IF(B216=B217,"",IF(A216=A217,",",""))</f>
        <v>,</v>
      </c>
      <c r="Q216" s="13" t="str">
        <f>IF(A217=A216,"",IF(A217="","}","},"))</f>
        <v/>
      </c>
      <c r="R216" s="13" t="str">
        <f>IF(A217="","}","")</f>
        <v/>
      </c>
      <c r="S216" s="13" t="str">
        <f>IF(A216="","",I216&amp;J216&amp;K216&amp;L216&amp;M216&amp;N216&amp;O216&amp;P216&amp;Q216&amp;R216)</f>
        <v>"typhoon": "&lt;p&gt;calculated based on the Pantawid Pamilya Beneficiary Households by Municipality.The source for this data is 
DSWD, NATIONAL HOUSEHOLD TARGETING OFFICE&lt;/p&gt;"}},</v>
      </c>
    </row>
    <row r="217" spans="1:19" ht="100.8" x14ac:dyDescent="0.55000000000000004">
      <c r="A217" s="9" t="s">
        <v>118</v>
      </c>
      <c r="B217" s="9" t="s">
        <v>86</v>
      </c>
      <c r="C217" s="9" t="s">
        <v>18</v>
      </c>
      <c r="D217" s="9" t="s">
        <v>203</v>
      </c>
      <c r="E217" s="5"/>
      <c r="F217" s="5"/>
      <c r="G217" s="6" t="s">
        <v>260</v>
      </c>
      <c r="H217" s="7">
        <v>44663</v>
      </c>
      <c r="I217" s="14" t="str">
        <f>IF(A216="section","{","")</f>
        <v/>
      </c>
      <c r="J217" s="13" t="str">
        <f>IF(A217=A216,"",""""&amp;A217&amp;""": {")</f>
        <v/>
      </c>
      <c r="K217" s="13" t="str">
        <f>IF(B217=B216,"",""""&amp;B217&amp;""": {")</f>
        <v>"vulnerable_housing": {</v>
      </c>
      <c r="L217" s="25" t="str">
        <f>IF(AND(B217=B216,C217=C216),"",""""&amp;C217&amp;""": {")</f>
        <v>"PHL": {</v>
      </c>
      <c r="M217" s="13" t="str">
        <f>""""&amp;D217&amp;""": """&amp;SUBSTITUTE(G217,"""","'")&amp;""""</f>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7" s="26" t="str">
        <f>IF(AND(B218=B217,C218=C217),",","}")</f>
        <v>,</v>
      </c>
      <c r="O217" s="13" t="str">
        <f>IF(NOT(B217=B218),"}",IF(C217=C218,"",","))</f>
        <v/>
      </c>
      <c r="P217" s="13" t="str">
        <f>IF(B217=B218,"",IF(A217=A218,",",""))</f>
        <v/>
      </c>
      <c r="Q217" s="13" t="str">
        <f>IF(A218=A217,"",IF(A218="","}","},"))</f>
        <v/>
      </c>
      <c r="R217" s="13" t="str">
        <f>IF(A218="","}","")</f>
        <v/>
      </c>
      <c r="S217" s="13" t="str">
        <f>IF(A217="","",I217&amp;J217&amp;K217&amp;L217&amp;M217&amp;N217&amp;O217&amp;P217&amp;Q217&amp;R217)</f>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8" spans="1:19" ht="43.2" x14ac:dyDescent="0.55000000000000004">
      <c r="A218" s="9" t="s">
        <v>118</v>
      </c>
      <c r="B218" s="9" t="s">
        <v>86</v>
      </c>
      <c r="C218" s="9" t="s">
        <v>18</v>
      </c>
      <c r="D218" s="9" t="s">
        <v>207</v>
      </c>
      <c r="E218" s="5"/>
      <c r="F218" s="5"/>
      <c r="G218" s="6" t="s">
        <v>257</v>
      </c>
      <c r="H218" s="7">
        <v>44575</v>
      </c>
      <c r="I218" s="14" t="str">
        <f>IF(A217="section","{","")</f>
        <v/>
      </c>
      <c r="J218" s="13" t="str">
        <f>IF(A218=A217,"",""""&amp;A218&amp;""": {")</f>
        <v/>
      </c>
      <c r="K218" s="13" t="str">
        <f>IF(B218=B217,"",""""&amp;B218&amp;""": {")</f>
        <v/>
      </c>
      <c r="L218" s="25" t="str">
        <f>IF(AND(B218=B217,C218=C217),"",""""&amp;C218&amp;""": {")</f>
        <v/>
      </c>
      <c r="M218" s="13" t="str">
        <f>""""&amp;D218&amp;""": """&amp;SUBSTITUTE(G218,"""","'")&amp;""""</f>
        <v>"typhoon": "&lt;a href='https://data.humdata.org/showcase/philippines-pre-disaster-indicators-dashboard'&gt;https://data.humdata.org/showcase/philippines-pre-disaster-indicators-dashboard&lt;/a&gt; This dataset has been generated by combining PSGC and 4Ps data from DSWD"</v>
      </c>
      <c r="N218" s="26" t="str">
        <f>IF(AND(B219=B218,C219=C218),",","}")</f>
        <v>}</v>
      </c>
      <c r="O218" s="13" t="str">
        <f>IF(NOT(B218=B219),"}",IF(C218=C219,"",","))</f>
        <v>}</v>
      </c>
      <c r="P218" s="13" t="str">
        <f>IF(B218=B219,"",IF(A218=A219,",",""))</f>
        <v>,</v>
      </c>
      <c r="Q218" s="13" t="str">
        <f>IF(A219=A218,"",IF(A219="","}","},"))</f>
        <v/>
      </c>
      <c r="R218" s="13" t="str">
        <f>IF(A219="","}","")</f>
        <v/>
      </c>
      <c r="S218" s="13" t="str">
        <f>IF(A218="","",I218&amp;J218&amp;K218&amp;L218&amp;M218&amp;N218&amp;O218&amp;P218&amp;Q218&amp;R218)</f>
        <v>"typhoon": "&lt;a href='https://data.humdata.org/showcase/philippines-pre-disaster-indicators-dashboard'&gt;https://data.humdata.org/showcase/philippines-pre-disaster-indicators-dashboard&lt;/a&gt; This dataset has been generated by combining PSGC and 4Ps data from DSWD"}},</v>
      </c>
    </row>
    <row r="219" spans="1:19" x14ac:dyDescent="0.55000000000000004">
      <c r="A219" s="9" t="s">
        <v>118</v>
      </c>
      <c r="B219" s="9" t="s">
        <v>79</v>
      </c>
      <c r="C219" s="9" t="s">
        <v>19</v>
      </c>
      <c r="D219" s="9" t="s">
        <v>206</v>
      </c>
      <c r="E219" s="5"/>
      <c r="F219" s="5"/>
      <c r="G219" s="6" t="s">
        <v>258</v>
      </c>
      <c r="H219" s="7">
        <v>44575</v>
      </c>
      <c r="I219" s="14" t="str">
        <f>IF(A218="section","{","")</f>
        <v/>
      </c>
      <c r="J219" s="13" t="str">
        <f>IF(A219=A218,"",""""&amp;A219&amp;""": {")</f>
        <v/>
      </c>
      <c r="K219" s="13" t="str">
        <f>IF(B219=B218,"",""""&amp;B219&amp;""": {")</f>
        <v>"walking_travel_time_to_health": {</v>
      </c>
      <c r="L219" s="25" t="str">
        <f>IF(AND(B219=B218,C219=C218),"",""""&amp;C219&amp;""": {")</f>
        <v>"ETH": {</v>
      </c>
      <c r="M219" s="13" t="str">
        <f>""""&amp;D219&amp;""": """&amp;SUBSTITUTE(G219,"""","'")&amp;""""</f>
        <v>"malaria": "Ongoing (updated regularly)"</v>
      </c>
      <c r="N219" s="26" t="str">
        <f>IF(AND(B220=B219,C220=C219),",","}")</f>
        <v>}</v>
      </c>
      <c r="O219" s="13" t="str">
        <f>IF(NOT(B219=B220),"}",IF(C219=C220,"",","))</f>
        <v>}</v>
      </c>
      <c r="P219" s="13" t="str">
        <f>IF(B219=B220,"",IF(A219=A220,",",""))</f>
        <v>,</v>
      </c>
      <c r="Q219" s="13" t="str">
        <f>IF(A220=A219,"",IF(A220="","}","},"))</f>
        <v/>
      </c>
      <c r="R219" s="13" t="str">
        <f>IF(A220="","}","")</f>
        <v/>
      </c>
      <c r="S219" s="13" t="str">
        <f>IF(A219="","",I219&amp;J219&amp;K219&amp;L219&amp;M219&amp;N219&amp;O219&amp;P219&amp;Q219&amp;R219)</f>
        <v>"walking_travel_time_to_health": {"ETH": {"malaria": "Ongoing (updated regularly)"}},</v>
      </c>
    </row>
    <row r="220" spans="1:19" ht="43.2" x14ac:dyDescent="0.55000000000000004">
      <c r="A220" s="9" t="s">
        <v>118</v>
      </c>
      <c r="B220" s="9" t="s">
        <v>53</v>
      </c>
      <c r="C220" s="9" t="s">
        <v>7</v>
      </c>
      <c r="D220" s="9" t="s">
        <v>203</v>
      </c>
      <c r="E220" s="5"/>
      <c r="F220" s="5"/>
      <c r="G220" s="6" t="s">
        <v>54</v>
      </c>
      <c r="H220" s="7">
        <v>44575</v>
      </c>
      <c r="I220" s="14" t="str">
        <f>IF(A219="section","{","")</f>
        <v/>
      </c>
      <c r="J220" s="13" t="str">
        <f>IF(A220=A219,"",""""&amp;A220&amp;""": {")</f>
        <v/>
      </c>
      <c r="K220" s="13" t="str">
        <f>IF(B220=B219,"",""""&amp;B220&amp;""": {")</f>
        <v>"wall_type": {</v>
      </c>
      <c r="L220" s="25" t="str">
        <f>IF(AND(B220=B219,C220=C219),"",""""&amp;C220&amp;""": {")</f>
        <v>"UGA": {</v>
      </c>
      <c r="M220" s="13" t="str">
        <f>""""&amp;D220&amp;""": """&amp;SUBSTITUTE(G220,"""","'")&amp;""""</f>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0" s="26" t="str">
        <f>IF(AND(B221=B220,C221=C220),",","}")</f>
        <v>}</v>
      </c>
      <c r="O220" s="13" t="str">
        <f>IF(NOT(B220=B221),"}",IF(C220=C221,"",","))</f>
        <v>}</v>
      </c>
      <c r="P220" s="13" t="str">
        <f>IF(B220=B221,"",IF(A220=A221,",",""))</f>
        <v>,</v>
      </c>
      <c r="Q220" s="13" t="str">
        <f>IF(A221=A220,"",IF(A221="","}","},"))</f>
        <v/>
      </c>
      <c r="R220" s="13" t="str">
        <f>IF(A221="","}","")</f>
        <v/>
      </c>
      <c r="S220" s="13" t="str">
        <f>IF(A220="","",I220&amp;J220&amp;K220&amp;L220&amp;M220&amp;N220&amp;O220&amp;P220&amp;Q220&amp;R220)</f>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1" spans="1:19" x14ac:dyDescent="0.55000000000000004">
      <c r="A221" s="9" t="s">
        <v>118</v>
      </c>
      <c r="B221" s="9" t="s">
        <v>42</v>
      </c>
      <c r="C221" s="9" t="s">
        <v>19</v>
      </c>
      <c r="D221" s="9" t="s">
        <v>204</v>
      </c>
      <c r="E221" s="5"/>
      <c r="F221" s="5"/>
      <c r="G221" s="6"/>
      <c r="H221" s="19"/>
      <c r="I221" s="14" t="str">
        <f>IF(A220="section","{","")</f>
        <v/>
      </c>
      <c r="J221" s="13" t="str">
        <f>IF(A221=A220,"",""""&amp;A221&amp;""": {")</f>
        <v/>
      </c>
      <c r="K221" s="13" t="str">
        <f>IF(B221=B220,"",""""&amp;B221&amp;""": {")</f>
        <v>"waterpoints": {</v>
      </c>
      <c r="L221" s="25" t="str">
        <f>IF(AND(B221=B220,C221=C220),"",""""&amp;C221&amp;""": {")</f>
        <v>"ETH": {</v>
      </c>
      <c r="M221" s="13" t="str">
        <f>""""&amp;D221&amp;""": """&amp;SUBSTITUTE(G221,"""","'")&amp;""""</f>
        <v>"drought": ""</v>
      </c>
      <c r="N221" s="26" t="str">
        <f>IF(AND(B222=B221,C222=C221),",","}")</f>
        <v>,</v>
      </c>
      <c r="O221" s="13" t="str">
        <f>IF(NOT(B221=B222),"}",IF(C221=C222,"",","))</f>
        <v/>
      </c>
      <c r="P221" s="13" t="str">
        <f>IF(B221=B222,"",IF(A221=A222,",",""))</f>
        <v/>
      </c>
      <c r="Q221" s="13" t="str">
        <f>IF(A222=A221,"",IF(A222="","}","},"))</f>
        <v/>
      </c>
      <c r="R221" s="13" t="str">
        <f>IF(A222="","}","")</f>
        <v/>
      </c>
      <c r="S221" s="13" t="str">
        <f>IF(A221="","",I221&amp;J221&amp;K221&amp;L221&amp;M221&amp;N221&amp;O221&amp;P221&amp;Q221&amp;R221)</f>
        <v>"waterpoints": {"ETH": {"drought": "",</v>
      </c>
    </row>
    <row r="222" spans="1:19" ht="57.6" x14ac:dyDescent="0.55000000000000004">
      <c r="A222" s="9" t="s">
        <v>118</v>
      </c>
      <c r="B222" s="9" t="s">
        <v>42</v>
      </c>
      <c r="C222" s="9" t="s">
        <v>19</v>
      </c>
      <c r="D222" s="9" t="s">
        <v>203</v>
      </c>
      <c r="E222" s="5"/>
      <c r="F222" s="5"/>
      <c r="G222" s="6" t="s">
        <v>43</v>
      </c>
      <c r="H222" s="19"/>
      <c r="I222" s="14" t="str">
        <f>IF(A221="section","{","")</f>
        <v/>
      </c>
      <c r="J222" s="13" t="str">
        <f>IF(A222=A221,"",""""&amp;A222&amp;""": {")</f>
        <v/>
      </c>
      <c r="K222" s="13" t="str">
        <f>IF(B222=B221,"",""""&amp;B222&amp;""": {")</f>
        <v/>
      </c>
      <c r="L222" s="25" t="str">
        <f>IF(AND(B222=B221,C222=C221),"",""""&amp;C222&amp;""": {")</f>
        <v/>
      </c>
      <c r="M222" s="13" t="str">
        <f>""""&amp;D222&amp;""": """&amp;SUBSTITUTE(G222,"""","'")&amp;""""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2" s="26" t="str">
        <f>IF(AND(B223=B222,C223=C222),",","}")</f>
        <v>}</v>
      </c>
      <c r="O222" s="13" t="str">
        <f>IF(NOT(B222=B223),"}",IF(C222=C223,"",","))</f>
        <v>,</v>
      </c>
      <c r="P222" s="13" t="str">
        <f>IF(B222=B223,"",IF(A222=A223,",",""))</f>
        <v/>
      </c>
      <c r="Q222" s="13" t="str">
        <f>IF(A223=A222,"",IF(A223="","}","},"))</f>
        <v/>
      </c>
      <c r="R222" s="13" t="str">
        <f>IF(A223="","}","")</f>
        <v/>
      </c>
      <c r="S222" s="13" t="str">
        <f>IF(A222="","",I222&amp;J222&amp;K222&amp;L222&amp;M222&amp;N222&amp;O222&amp;P222&amp;Q222&amp;R222)</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3" spans="1:19" ht="86.4" x14ac:dyDescent="0.55000000000000004">
      <c r="A223" s="9" t="s">
        <v>118</v>
      </c>
      <c r="B223" s="9" t="s">
        <v>42</v>
      </c>
      <c r="C223" s="9" t="s">
        <v>40</v>
      </c>
      <c r="D223" s="9" t="s">
        <v>204</v>
      </c>
      <c r="E223" s="21" t="s">
        <v>237</v>
      </c>
      <c r="F223" s="23">
        <v>44659</v>
      </c>
      <c r="G223" s="6" t="s">
        <v>235</v>
      </c>
      <c r="H223" s="7">
        <v>44659</v>
      </c>
      <c r="I223" s="14" t="str">
        <f>IF(A222="section","{","")</f>
        <v/>
      </c>
      <c r="J223" s="13" t="str">
        <f>IF(A223=A222,"",""""&amp;A223&amp;""": {")</f>
        <v/>
      </c>
      <c r="K223" s="13" t="str">
        <f>IF(B223=B222,"",""""&amp;B223&amp;""": {")</f>
        <v/>
      </c>
      <c r="L223" s="25" t="str">
        <f>IF(AND(B223=B222,C223=C222),"",""""&amp;C223&amp;""": {")</f>
        <v>"KEN": {</v>
      </c>
      <c r="M223" s="13" t="str">
        <f>""""&amp;D223&amp;""": """&amp;SUBSTITUTE(G223,"""","'")&amp;""""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3" s="26" t="str">
        <f>IF(AND(B224=B223,C224=C223),",","}")</f>
        <v>,</v>
      </c>
      <c r="O223" s="13" t="str">
        <f>IF(NOT(B223=B224),"}",IF(C223=C224,"",","))</f>
        <v/>
      </c>
      <c r="P223" s="13" t="str">
        <f>IF(B223=B224,"",IF(A223=A224,",",""))</f>
        <v/>
      </c>
      <c r="Q223" s="13" t="str">
        <f>IF(A224=A223,"",IF(A224="","}","},"))</f>
        <v/>
      </c>
      <c r="R223" s="13" t="str">
        <f>IF(A224="","}","")</f>
        <v/>
      </c>
      <c r="S223" s="13" t="str">
        <f>IF(A223="","",I223&amp;J223&amp;K223&amp;L223&amp;M223&amp;N223&amp;O223&amp;P223&amp;Q223&amp;R223)</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4" spans="1:19" ht="86.4" x14ac:dyDescent="0.55000000000000004">
      <c r="A224" s="9" t="s">
        <v>118</v>
      </c>
      <c r="B224" s="9" t="s">
        <v>42</v>
      </c>
      <c r="C224" s="9" t="s">
        <v>40</v>
      </c>
      <c r="D224" s="9" t="s">
        <v>203</v>
      </c>
      <c r="E224" s="21" t="s">
        <v>236</v>
      </c>
      <c r="F224" s="23">
        <v>44659</v>
      </c>
      <c r="G224" s="6" t="s">
        <v>235</v>
      </c>
      <c r="H224" s="7">
        <v>44659</v>
      </c>
      <c r="I224" s="14" t="str">
        <f>IF(A223="section","{","")</f>
        <v/>
      </c>
      <c r="J224" s="13" t="str">
        <f>IF(A224=A223,"",""""&amp;A224&amp;""": {")</f>
        <v/>
      </c>
      <c r="K224" s="13" t="str">
        <f>IF(B224=B223,"",""""&amp;B224&amp;""": {")</f>
        <v/>
      </c>
      <c r="L224" s="25" t="str">
        <f>IF(AND(B224=B223,C224=C223),"",""""&amp;C224&amp;""": {")</f>
        <v/>
      </c>
      <c r="M224" s="13" t="str">
        <f>""""&amp;D224&amp;""": """&amp;SUBSTITUTE(G224,"""","'")&amp;""""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IF(AND(B225=B224,C225=C224),",","}")</f>
        <v>}</v>
      </c>
      <c r="O224" s="13" t="str">
        <f>IF(NOT(B224=B225),"}",IF(C224=C225,"",","))</f>
        <v>,</v>
      </c>
      <c r="P224" s="13" t="str">
        <f>IF(B224=B225,"",IF(A224=A225,",",""))</f>
        <v/>
      </c>
      <c r="Q224" s="13" t="str">
        <f>IF(A225=A224,"",IF(A225="","}","},"))</f>
        <v/>
      </c>
      <c r="R224" s="13" t="str">
        <f>IF(A225="","}","")</f>
        <v/>
      </c>
      <c r="S224" s="13" t="str">
        <f>IF(A224="","",I224&amp;J224&amp;K224&amp;L224&amp;M224&amp;N224&amp;O224&amp;P224&amp;Q224&amp;R224)</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57.6" x14ac:dyDescent="0.55000000000000004">
      <c r="A225" s="9" t="s">
        <v>118</v>
      </c>
      <c r="B225" s="9" t="s">
        <v>42</v>
      </c>
      <c r="C225" s="9" t="s">
        <v>291</v>
      </c>
      <c r="D225" s="9" t="s">
        <v>203</v>
      </c>
      <c r="E225" s="5"/>
      <c r="F225" s="5"/>
      <c r="G225" s="6" t="s">
        <v>235</v>
      </c>
      <c r="H225" s="7">
        <v>44659</v>
      </c>
      <c r="I225" s="14" t="str">
        <f>IF(A224="section","{","")</f>
        <v/>
      </c>
      <c r="J225" s="13" t="str">
        <f>IF(A225=A224,"",""""&amp;A225&amp;""": {")</f>
        <v/>
      </c>
      <c r="K225" s="13" t="str">
        <f>IF(B225=B224,"",""""&amp;B225&amp;""": {")</f>
        <v/>
      </c>
      <c r="L225" s="25" t="str">
        <f>IF(AND(B225=B224,C225=C224),"",""""&amp;C225&amp;""": {")</f>
        <v>"MWI": {</v>
      </c>
      <c r="M225" s="13" t="str">
        <f>""""&amp;D225&amp;""": """&amp;SUBSTITUTE(G225,"""","'")&amp;""""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IF(AND(B226=B225,C226=C225),",","}")</f>
        <v>}</v>
      </c>
      <c r="O225" s="13" t="str">
        <f>IF(NOT(B225=B226),"}",IF(C225=C226,"",","))</f>
        <v>,</v>
      </c>
      <c r="P225" s="13" t="str">
        <f>IF(B225=B226,"",IF(A225=A226,",",""))</f>
        <v/>
      </c>
      <c r="Q225" s="13" t="str">
        <f>IF(A226=A225,"",IF(A226="","}","},"))</f>
        <v/>
      </c>
      <c r="R225" s="13" t="str">
        <f>IF(A226="","}","")</f>
        <v/>
      </c>
      <c r="S225" s="13" t="str">
        <f>IF(A225="","",I225&amp;J225&amp;K225&amp;L225&amp;M225&amp;N225&amp;O225&amp;P225&amp;Q225&amp;R225)</f>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7</v>
      </c>
      <c r="D226" s="9" t="s">
        <v>204</v>
      </c>
      <c r="E226" s="5"/>
      <c r="F226" s="5"/>
      <c r="G226" s="6" t="s">
        <v>235</v>
      </c>
      <c r="H226" s="7">
        <v>44659</v>
      </c>
      <c r="I226" s="14" t="str">
        <f>IF(A225="section","{","")</f>
        <v/>
      </c>
      <c r="J226" s="13" t="str">
        <f>IF(A226=A225,"",""""&amp;A226&amp;""": {")</f>
        <v/>
      </c>
      <c r="K226" s="13" t="str">
        <f>IF(B226=B225,"",""""&amp;B226&amp;""": {")</f>
        <v/>
      </c>
      <c r="L226" s="25" t="str">
        <f>IF(AND(B226=B225,C226=C225),"",""""&amp;C226&amp;""": {")</f>
        <v>"UGA": {</v>
      </c>
      <c r="M226" s="13" t="str">
        <f>""""&amp;D226&amp;""": """&amp;SUBSTITUTE(G226,"""","'")&amp;""""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IF(AND(B227=B226,C227=C226),",","}")</f>
        <v>,</v>
      </c>
      <c r="O226" s="13" t="str">
        <f>IF(NOT(B226=B227),"}",IF(C226=C227,"",","))</f>
        <v/>
      </c>
      <c r="P226" s="13" t="str">
        <f>IF(B226=B227,"",IF(A226=A227,",",""))</f>
        <v/>
      </c>
      <c r="Q226" s="13" t="str">
        <f>IF(A227=A226,"",IF(A227="","}","},"))</f>
        <v/>
      </c>
      <c r="R226" s="13" t="str">
        <f>IF(A227="","}","")</f>
        <v/>
      </c>
      <c r="S226" s="13" t="str">
        <f>IF(A226="","",I226&amp;J226&amp;K226&amp;L226&amp;M226&amp;N226&amp;O226&amp;P226&amp;Q226&amp;R226)</f>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x14ac:dyDescent="0.55000000000000004">
      <c r="A227" s="9" t="s">
        <v>118</v>
      </c>
      <c r="B227" s="9" t="s">
        <v>42</v>
      </c>
      <c r="C227" s="9" t="s">
        <v>7</v>
      </c>
      <c r="D227" s="9" t="s">
        <v>203</v>
      </c>
      <c r="E227" s="5"/>
      <c r="F227" s="5"/>
      <c r="G227" s="6" t="s">
        <v>43</v>
      </c>
      <c r="H227" s="7">
        <v>44575</v>
      </c>
      <c r="I227" s="14" t="str">
        <f>IF(A226="section","{","")</f>
        <v/>
      </c>
      <c r="J227" s="13" t="str">
        <f>IF(A227=A226,"",""""&amp;A227&amp;""": {")</f>
        <v/>
      </c>
      <c r="K227" s="13" t="str">
        <f>IF(B227=B226,"",""""&amp;B227&amp;""": {")</f>
        <v/>
      </c>
      <c r="L227" s="25" t="str">
        <f>IF(AND(B227=B226,C227=C226),"",""""&amp;C227&amp;""": {")</f>
        <v/>
      </c>
      <c r="M227" s="13" t="str">
        <f>""""&amp;D227&amp;""": """&amp;SUBSTITUTE(G227,"""","'")&amp;""""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7" s="26" t="str">
        <f>IF(AND(B228=B227,C228=C227),",","}")</f>
        <v>}</v>
      </c>
      <c r="O227" s="13" t="str">
        <f>IF(NOT(B227=B228),"}",IF(C227=C228,"",","))</f>
        <v>,</v>
      </c>
      <c r="P227" s="13" t="str">
        <f>IF(B227=B228,"",IF(A227=A228,",",""))</f>
        <v/>
      </c>
      <c r="Q227" s="13" t="str">
        <f>IF(A228=A227,"",IF(A228="","}","},"))</f>
        <v/>
      </c>
      <c r="R227" s="13" t="str">
        <f>IF(A228="","}","")</f>
        <v/>
      </c>
      <c r="S227" s="13" t="str">
        <f>IF(A227="","",I227&amp;J227&amp;K227&amp;L227&amp;M227&amp;N227&amp;O227&amp;P227&amp;Q227&amp;R227)</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8" spans="1:19" ht="57.6" x14ac:dyDescent="0.55000000000000004">
      <c r="A228" s="9" t="s">
        <v>118</v>
      </c>
      <c r="B228" s="9" t="s">
        <v>42</v>
      </c>
      <c r="C228" s="9" t="s">
        <v>41</v>
      </c>
      <c r="D228" s="9" t="s">
        <v>203</v>
      </c>
      <c r="E228" s="5"/>
      <c r="F228" s="5"/>
      <c r="G228" s="6" t="s">
        <v>43</v>
      </c>
      <c r="H228" s="19"/>
      <c r="I228" s="14" t="str">
        <f>IF(A227="section","{","")</f>
        <v/>
      </c>
      <c r="J228" s="13" t="str">
        <f>IF(A228=A227,"",""""&amp;A228&amp;""": {")</f>
        <v/>
      </c>
      <c r="K228" s="13" t="str">
        <f>IF(B228=B227,"",""""&amp;B228&amp;""": {")</f>
        <v/>
      </c>
      <c r="L228" s="25" t="str">
        <f>IF(AND(B228=B227,C228=C227),"",""""&amp;C228&amp;""": {")</f>
        <v>"ZMB": {</v>
      </c>
      <c r="M228" s="13" t="str">
        <f>""""&amp;D228&amp;""": """&amp;SUBSTITUTE(G228,"""","'")&amp;""""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IF(AND(B229=B228,C229=C228),",","}")</f>
        <v>}</v>
      </c>
      <c r="O228" s="13" t="str">
        <f>IF(NOT(B228=B229),"}",IF(C228=C229,"",","))</f>
        <v>,</v>
      </c>
      <c r="P228" s="13" t="str">
        <f>IF(B228=B229,"",IF(A228=A229,",",""))</f>
        <v/>
      </c>
      <c r="Q228" s="13" t="str">
        <f>IF(A229=A228,"",IF(A229="","}","},"))</f>
        <v/>
      </c>
      <c r="R228" s="13" t="str">
        <f>IF(A229="","}","")</f>
        <v/>
      </c>
      <c r="S228" s="13" t="str">
        <f>IF(A228="","",I228&amp;J228&amp;K228&amp;L228&amp;M228&amp;N228&amp;O228&amp;P228&amp;Q228&amp;R228)</f>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86.4" x14ac:dyDescent="0.55000000000000004">
      <c r="A229" s="9" t="s">
        <v>118</v>
      </c>
      <c r="B229" s="9" t="s">
        <v>42</v>
      </c>
      <c r="C229" s="9" t="s">
        <v>9</v>
      </c>
      <c r="D229" s="9" t="s">
        <v>204</v>
      </c>
      <c r="E229" s="21" t="s">
        <v>152</v>
      </c>
      <c r="F229" s="23">
        <v>44614</v>
      </c>
      <c r="G229" s="6" t="s">
        <v>43</v>
      </c>
      <c r="H229" s="7">
        <v>44614</v>
      </c>
      <c r="I229" s="14" t="str">
        <f>IF(A228="section","{","")</f>
        <v/>
      </c>
      <c r="J229" s="13" t="str">
        <f>IF(A229=A228,"",""""&amp;A229&amp;""": {")</f>
        <v/>
      </c>
      <c r="K229" s="13" t="str">
        <f>IF(B229=B228,"",""""&amp;B229&amp;""": {")</f>
        <v/>
      </c>
      <c r="L229" s="25" t="str">
        <f>IF(AND(B229=B228,C229=C228),"",""""&amp;C229&amp;""": {")</f>
        <v>"ZWE": {</v>
      </c>
      <c r="M229" s="13" t="str">
        <f>""""&amp;D229&amp;""": """&amp;SUBSTITUTE(G229,"""","'")&amp;""""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IF(AND(B230=B229,C230=C229),",","}")</f>
        <v>}</v>
      </c>
      <c r="O229" s="13" t="str">
        <f>IF(NOT(B229=B230),"}",IF(C229=C230,"",","))</f>
        <v>}</v>
      </c>
      <c r="P229" s="13" t="str">
        <f>IF(B229=B230,"",IF(A229=A230,",",""))</f>
        <v>,</v>
      </c>
      <c r="Q229" s="13" t="str">
        <f>IF(A230=A229,"",IF(A230="","}","},"))</f>
        <v/>
      </c>
      <c r="R229" s="13" t="str">
        <f>IF(A230="","}","")</f>
        <v/>
      </c>
      <c r="S229" s="13" t="str">
        <f>IF(A229="","",I229&amp;J229&amp;K229&amp;L229&amp;M229&amp;N229&amp;O229&amp;P229&amp;Q229&amp;R229)</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43.2" x14ac:dyDescent="0.55000000000000004">
      <c r="A230" s="9" t="s">
        <v>118</v>
      </c>
      <c r="B230" s="9" t="s">
        <v>133</v>
      </c>
      <c r="C230" s="9" t="s">
        <v>18</v>
      </c>
      <c r="D230" s="9" t="s">
        <v>207</v>
      </c>
      <c r="E230" s="21" t="s">
        <v>262</v>
      </c>
      <c r="F230" s="5"/>
      <c r="G230" s="6" t="s">
        <v>290</v>
      </c>
      <c r="H230" s="19"/>
      <c r="I230" s="14" t="str">
        <f>IF(A229="section","{","")</f>
        <v/>
      </c>
      <c r="J230" s="13" t="str">
        <f>IF(A230=A229,"",""""&amp;A230&amp;""": {")</f>
        <v/>
      </c>
      <c r="K230" s="13" t="str">
        <f>IF(B230=B229,"",""""&amp;B230&amp;""": {")</f>
        <v>"windspeed": {</v>
      </c>
      <c r="L230" s="25" t="str">
        <f>IF(AND(B230=B229,C230=C229),"",""""&amp;C230&amp;""": {")</f>
        <v>"PHL": {</v>
      </c>
      <c r="M230" s="13" t="str">
        <f>""""&amp;D230&amp;""": """&amp;SUBSTITUTE(G230,"""","'")&amp;""""</f>
        <v>"typhoon": "&lt;p&gt;Forecasted maximum windspeed exposure for each municipalities during the duration of the typhoon event. The source for this forecast data is ECMWF&lt;/p&gt;"</v>
      </c>
      <c r="N230" s="26" t="str">
        <f>IF(AND(B231=B230,C231=C230),",","}")</f>
        <v>}</v>
      </c>
      <c r="O230" s="13" t="str">
        <f>IF(NOT(B230=B231),"}",IF(C230=C231,"",","))</f>
        <v>}</v>
      </c>
      <c r="P230" s="13" t="str">
        <f>IF(B230=B231,"",IF(A230=A231,",",""))</f>
        <v/>
      </c>
      <c r="Q230" s="13" t="str">
        <f>IF(A231=A230,"",IF(A231="","}","},"))</f>
        <v>}</v>
      </c>
      <c r="R230" s="13" t="str">
        <f>IF(A231="","}","")</f>
        <v>}</v>
      </c>
      <c r="S230" s="13" t="str">
        <f>IF(A230="","",I230&amp;J230&amp;K230&amp;L230&amp;M230&amp;N230&amp;O230&amp;P230&amp;Q230&amp;R230)</f>
        <v>"windspeed": {"PHL": {"typhoon": "&lt;p&gt;Forecasted maximum windspeed exposure for each municipalities during the duration of the typhoon event. The source for this forecast data is ECMWF&lt;/p&gt;"}}}}</v>
      </c>
    </row>
    <row r="231" spans="1:19" x14ac:dyDescent="0.55000000000000004">
      <c r="A231" s="9"/>
      <c r="B231" s="9"/>
      <c r="C231" s="9"/>
      <c r="D231" s="9"/>
      <c r="E231" s="5"/>
      <c r="F231" s="5"/>
      <c r="G231" s="6"/>
      <c r="H231" s="19"/>
      <c r="I231" s="14" t="str">
        <f>IF(A230="section","{","")</f>
        <v/>
      </c>
      <c r="J231" s="13" t="str">
        <f>IF(A231=A230,"",""""&amp;A231&amp;""": {")</f>
        <v>"": {</v>
      </c>
      <c r="K231" s="13" t="str">
        <f>IF(B231=B230,"",""""&amp;B231&amp;""": {")</f>
        <v>"": {</v>
      </c>
      <c r="L231" s="25" t="str">
        <f>IF(AND(B231=B230,C231=C230),"",""""&amp;C231&amp;""": {")</f>
        <v>"": {</v>
      </c>
      <c r="M231" s="13" t="str">
        <f>""""&amp;D231&amp;""": """&amp;SUBSTITUTE(G231,"""","'")&amp;""""</f>
        <v>"": ""</v>
      </c>
      <c r="N231" s="26" t="str">
        <f>IF(AND(B232=B231,C232=C231),",","}")</f>
        <v>,</v>
      </c>
      <c r="O231" s="13" t="str">
        <f>IF(NOT(B231=B232),"}",IF(C231=C232,"",","))</f>
        <v/>
      </c>
      <c r="P231" s="13" t="str">
        <f>IF(B231=B232,"",IF(A231=A232,",",""))</f>
        <v/>
      </c>
      <c r="Q231" s="13" t="str">
        <f>IF(A232=A231,"",IF(A232="","}","},"))</f>
        <v/>
      </c>
      <c r="R231" s="13" t="str">
        <f>IF(A232="","}","")</f>
        <v>}</v>
      </c>
      <c r="S231" s="13" t="str">
        <f>IF(A231="","",I231&amp;J231&amp;K231&amp;L231&amp;M231&amp;N231&amp;O231&amp;P231&amp;Q231&amp;R231)</f>
        <v/>
      </c>
    </row>
    <row r="232" spans="1:19" x14ac:dyDescent="0.55000000000000004">
      <c r="A232" s="9"/>
      <c r="B232" s="9"/>
      <c r="C232" s="9"/>
      <c r="D232" s="9"/>
      <c r="E232" s="5"/>
      <c r="F232" s="5"/>
      <c r="G232" s="6"/>
      <c r="H232" s="19"/>
      <c r="I232" s="14" t="str">
        <f>IF(A231="section","{","")</f>
        <v/>
      </c>
      <c r="J232" s="13" t="str">
        <f>IF(A232=A231,"",""""&amp;A232&amp;""": {")</f>
        <v/>
      </c>
      <c r="K232" s="13" t="str">
        <f>IF(B232=B231,"",""""&amp;B232&amp;""": {")</f>
        <v/>
      </c>
      <c r="L232" s="25" t="str">
        <f>IF(AND(B232=B231,C232=C231),"",""""&amp;C232&amp;""": {")</f>
        <v/>
      </c>
      <c r="M232" s="13" t="str">
        <f>""""&amp;D232&amp;""": """&amp;SUBSTITUTE(G232,"""","'")&amp;""""</f>
        <v>"": ""</v>
      </c>
      <c r="N232" s="26" t="str">
        <f>IF(AND(B233=B232,C233=C232),",","}")</f>
        <v>,</v>
      </c>
      <c r="O232" s="13" t="str">
        <f>IF(NOT(B232=B233),"}",IF(C232=C233,"",","))</f>
        <v/>
      </c>
      <c r="P232" s="13" t="str">
        <f>IF(B232=B233,"",IF(A232=A233,",",""))</f>
        <v/>
      </c>
      <c r="Q232" s="13" t="str">
        <f>IF(A233=A232,"",IF(A233="","}","},"))</f>
        <v/>
      </c>
      <c r="R232" s="13" t="str">
        <f>IF(A233="","}","")</f>
        <v>}</v>
      </c>
      <c r="S232" s="13" t="str">
        <f>IF(A232="","",I232&amp;J232&amp;K232&amp;L232&amp;M232&amp;N232&amp;O232&amp;P232&amp;Q232&amp;R232)</f>
        <v/>
      </c>
    </row>
    <row r="233" spans="1:19" x14ac:dyDescent="0.55000000000000004">
      <c r="A233" s="9"/>
      <c r="B233" s="9"/>
      <c r="C233" s="9"/>
      <c r="D233" s="9"/>
      <c r="E233" s="5"/>
      <c r="F233" s="5"/>
      <c r="G233" s="6"/>
      <c r="H233" s="19"/>
      <c r="I233" s="14" t="str">
        <f>IF(A232="section","{","")</f>
        <v/>
      </c>
      <c r="J233" s="13" t="str">
        <f>IF(A233=A232,"",""""&amp;A233&amp;""": {")</f>
        <v/>
      </c>
      <c r="K233" s="13" t="str">
        <f>IF(B233=B232,"",""""&amp;B233&amp;""": {")</f>
        <v/>
      </c>
      <c r="L233" s="25" t="str">
        <f>IF(AND(B233=B232,C233=C232),"",""""&amp;C233&amp;""": {")</f>
        <v/>
      </c>
      <c r="M233" s="13" t="str">
        <f>""""&amp;D233&amp;""": """&amp;SUBSTITUTE(G233,"""","'")&amp;""""</f>
        <v>"": ""</v>
      </c>
      <c r="N233" s="26" t="str">
        <f>IF(AND(B234=B233,C234=C233),",","}")</f>
        <v>,</v>
      </c>
      <c r="O233" s="13" t="str">
        <f>IF(NOT(B233=B234),"}",IF(C233=C234,"",","))</f>
        <v/>
      </c>
      <c r="P233" s="13" t="str">
        <f>IF(B233=B234,"",IF(A233=A234,",",""))</f>
        <v/>
      </c>
      <c r="Q233" s="13" t="str">
        <f>IF(A234=A233,"",IF(A234="","}","},"))</f>
        <v/>
      </c>
      <c r="R233" s="13" t="str">
        <f>IF(A234="","}","")</f>
        <v>}</v>
      </c>
      <c r="S233" s="13" t="str">
        <f>IF(A233="","",I233&amp;J233&amp;K233&amp;L233&amp;M233&amp;N233&amp;O233&amp;P233&amp;Q233&amp;R233)</f>
        <v/>
      </c>
    </row>
    <row r="234" spans="1:19" x14ac:dyDescent="0.55000000000000004">
      <c r="A234" s="9"/>
      <c r="B234" s="9"/>
      <c r="C234" s="9"/>
      <c r="D234" s="9"/>
      <c r="E234" s="5"/>
      <c r="F234" s="5"/>
      <c r="G234" s="6"/>
      <c r="H234" s="19"/>
      <c r="I234" s="14" t="str">
        <f>IF(A233="section","{","")</f>
        <v/>
      </c>
      <c r="J234" s="13" t="str">
        <f>IF(A234=A233,"",""""&amp;A234&amp;""": {")</f>
        <v/>
      </c>
      <c r="K234" s="13" t="str">
        <f>IF(B234=B233,"",""""&amp;B234&amp;""": {")</f>
        <v/>
      </c>
      <c r="L234" s="25" t="str">
        <f>IF(AND(B234=B233,C234=C233),"",""""&amp;C234&amp;""": {")</f>
        <v/>
      </c>
      <c r="M234" s="13" t="str">
        <f>""""&amp;D234&amp;""": """&amp;SUBSTITUTE(G234,"""","'")&amp;""""</f>
        <v>"": ""</v>
      </c>
      <c r="N234" s="26" t="str">
        <f>IF(AND(B235=B234,C235=C234),",","}")</f>
        <v>,</v>
      </c>
      <c r="O234" s="13" t="str">
        <f>IF(NOT(B234=B235),"}",IF(C234=C235,"",","))</f>
        <v/>
      </c>
      <c r="P234" s="13" t="str">
        <f>IF(B234=B235,"",IF(A234=A235,",",""))</f>
        <v/>
      </c>
      <c r="Q234" s="13" t="str">
        <f>IF(A235=A234,"",IF(A235="","}","},"))</f>
        <v/>
      </c>
      <c r="R234" s="13" t="str">
        <f>IF(A235="","}","")</f>
        <v>}</v>
      </c>
      <c r="S234" s="13" t="str">
        <f>IF(A234="","",I234&amp;J234&amp;K234&amp;L234&amp;M234&amp;N234&amp;O234&amp;P234&amp;Q234&amp;R234)</f>
        <v/>
      </c>
    </row>
    <row r="235" spans="1:19" x14ac:dyDescent="0.55000000000000004">
      <c r="A235" s="9"/>
      <c r="B235" s="9"/>
      <c r="C235" s="9"/>
      <c r="D235" s="9"/>
      <c r="E235" s="5"/>
      <c r="F235" s="5"/>
      <c r="G235" s="6"/>
      <c r="H235" s="19"/>
      <c r="I235" s="14" t="str">
        <f>IF(A234="section","{","")</f>
        <v/>
      </c>
      <c r="J235" s="13" t="str">
        <f>IF(A235=A234,"",""""&amp;A235&amp;""": {")</f>
        <v/>
      </c>
      <c r="K235" s="13" t="str">
        <f>IF(B235=B234,"",""""&amp;B235&amp;""": {")</f>
        <v/>
      </c>
      <c r="L235" s="25" t="str">
        <f>IF(AND(B235=B234,C235=C234),"",""""&amp;C235&amp;""": {")</f>
        <v/>
      </c>
      <c r="M235" s="13" t="str">
        <f>""""&amp;D235&amp;""": """&amp;SUBSTITUTE(G235,"""","'")&amp;""""</f>
        <v>"": ""</v>
      </c>
      <c r="N235" s="26" t="str">
        <f>IF(AND(B236=B235,C236=C235),",","}")</f>
        <v>,</v>
      </c>
      <c r="O235" s="13" t="str">
        <f>IF(NOT(B235=B236),"}",IF(C235=C236,"",","))</f>
        <v/>
      </c>
      <c r="P235" s="13" t="str">
        <f>IF(B235=B236,"",IF(A235=A236,",",""))</f>
        <v/>
      </c>
      <c r="Q235" s="13" t="str">
        <f>IF(A236=A235,"",IF(A236="","}","},"))</f>
        <v/>
      </c>
      <c r="R235" s="13" t="str">
        <f>IF(A236="","}","")</f>
        <v>}</v>
      </c>
      <c r="S235" s="13" t="str">
        <f>IF(A235="","",I235&amp;J235&amp;K235&amp;L235&amp;M235&amp;N235&amp;O235&amp;P235&amp;Q235&amp;R235)</f>
        <v/>
      </c>
    </row>
    <row r="236" spans="1:19" x14ac:dyDescent="0.55000000000000004">
      <c r="A236" s="9"/>
      <c r="B236" s="9"/>
      <c r="C236" s="9"/>
      <c r="D236" s="9"/>
      <c r="E236" s="5"/>
      <c r="F236" s="5"/>
      <c r="G236" s="6"/>
      <c r="H236" s="19"/>
      <c r="I236" s="14" t="str">
        <f>IF(A235="section","{","")</f>
        <v/>
      </c>
      <c r="J236" s="13" t="str">
        <f>IF(A236=A235,"",""""&amp;A236&amp;""": {")</f>
        <v/>
      </c>
      <c r="K236" s="13" t="str">
        <f>IF(B236=B235,"",""""&amp;B236&amp;""": {")</f>
        <v/>
      </c>
      <c r="L236" s="25" t="str">
        <f>IF(AND(B236=B235,C236=C235),"",""""&amp;C236&amp;""": {")</f>
        <v/>
      </c>
      <c r="M236" s="13" t="str">
        <f>""""&amp;D236&amp;""": """&amp;SUBSTITUTE(G236,"""","'")&amp;""""</f>
        <v>"": ""</v>
      </c>
      <c r="N236" s="26" t="str">
        <f>IF(AND(B237=B236,C237=C236),",","}")</f>
        <v>,</v>
      </c>
      <c r="O236" s="13" t="str">
        <f>IF(NOT(B236=B237),"}",IF(C236=C237,"",","))</f>
        <v/>
      </c>
      <c r="P236" s="13" t="str">
        <f>IF(B236=B237,"",IF(A236=A237,",",""))</f>
        <v/>
      </c>
      <c r="Q236" s="13" t="str">
        <f>IF(A237=A236,"",IF(A237="","}","},"))</f>
        <v/>
      </c>
      <c r="R236" s="13" t="str">
        <f>IF(A237="","}","")</f>
        <v>}</v>
      </c>
      <c r="S236" s="13" t="str">
        <f>IF(A236="","",I236&amp;J236&amp;K236&amp;L236&amp;M236&amp;N236&amp;O236&amp;P236&amp;Q236&amp;R236)</f>
        <v/>
      </c>
    </row>
    <row r="237" spans="1:19" x14ac:dyDescent="0.55000000000000004">
      <c r="A237" s="9"/>
      <c r="B237" s="9"/>
      <c r="C237" s="9"/>
      <c r="D237" s="9"/>
      <c r="E237" s="5"/>
      <c r="F237" s="5"/>
      <c r="G237" s="6"/>
      <c r="H237" s="19"/>
      <c r="I237" s="14" t="str">
        <f>IF(A236="section","{","")</f>
        <v/>
      </c>
      <c r="J237" s="13" t="str">
        <f>IF(A237=A236,"",""""&amp;A237&amp;""": {")</f>
        <v/>
      </c>
      <c r="K237" s="13" t="str">
        <f>IF(B237=B236,"",""""&amp;B237&amp;""": {")</f>
        <v/>
      </c>
      <c r="L237" s="25" t="str">
        <f>IF(AND(B237=B236,C237=C236),"",""""&amp;C237&amp;""": {")</f>
        <v/>
      </c>
      <c r="M237" s="13" t="str">
        <f>""""&amp;D237&amp;""": """&amp;SUBSTITUTE(G237,"""","'")&amp;""""</f>
        <v>"": ""</v>
      </c>
      <c r="N237" s="26" t="str">
        <f>IF(AND(B238=B237,C238=C237),",","}")</f>
        <v>,</v>
      </c>
      <c r="O237" s="13" t="str">
        <f>IF(NOT(B237=B238),"}",IF(C237=C238,"",","))</f>
        <v/>
      </c>
      <c r="P237" s="13" t="str">
        <f>IF(B237=B238,"",IF(A237=A238,",",""))</f>
        <v/>
      </c>
      <c r="Q237" s="13" t="str">
        <f>IF(A238=A237,"",IF(A238="","}","},"))</f>
        <v/>
      </c>
      <c r="R237" s="13" t="str">
        <f>IF(A238="","}","")</f>
        <v>}</v>
      </c>
      <c r="S237" s="13" t="str">
        <f>IF(A237="","",I237&amp;J237&amp;K237&amp;L237&amp;M237&amp;N237&amp;O237&amp;P237&amp;Q237&amp;R237)</f>
        <v/>
      </c>
    </row>
    <row r="238" spans="1:19" x14ac:dyDescent="0.55000000000000004">
      <c r="A238" s="9"/>
      <c r="B238" s="9"/>
      <c r="C238" s="9"/>
      <c r="D238" s="9"/>
      <c r="E238" s="5"/>
      <c r="F238" s="5"/>
      <c r="G238" s="6"/>
      <c r="H238" s="19"/>
      <c r="I238" s="14" t="str">
        <f>IF(A237="section","{","")</f>
        <v/>
      </c>
      <c r="J238" s="13" t="str">
        <f>IF(A238=A237,"",""""&amp;A238&amp;""": {")</f>
        <v/>
      </c>
      <c r="K238" s="13" t="str">
        <f>IF(B238=B237,"",""""&amp;B238&amp;""": {")</f>
        <v/>
      </c>
      <c r="L238" s="25" t="str">
        <f>IF(AND(B238=B237,C238=C237),"",""""&amp;C238&amp;""": {")</f>
        <v/>
      </c>
      <c r="M238" s="13" t="str">
        <f>""""&amp;D238&amp;""": """&amp;SUBSTITUTE(G238,"""","'")&amp;""""</f>
        <v>"": ""</v>
      </c>
      <c r="N238" s="26" t="str">
        <f>IF(AND(B239=B238,C239=C238),",","}")</f>
        <v>,</v>
      </c>
      <c r="O238" s="13" t="str">
        <f>IF(NOT(B238=B239),"}",IF(C238=C239,"",","))</f>
        <v/>
      </c>
      <c r="P238" s="13" t="str">
        <f>IF(B238=B239,"",IF(A238=A239,",",""))</f>
        <v/>
      </c>
      <c r="Q238" s="13" t="str">
        <f>IF(A239=A238,"",IF(A239="","}","},"))</f>
        <v/>
      </c>
      <c r="R238" s="13" t="str">
        <f>IF(A239="","}","")</f>
        <v>}</v>
      </c>
      <c r="S238" s="13" t="str">
        <f>IF(A238="","",I238&amp;J238&amp;K238&amp;L238&amp;M238&amp;N238&amp;O238&amp;P238&amp;Q238&amp;R238)</f>
        <v/>
      </c>
    </row>
    <row r="239" spans="1:19" x14ac:dyDescent="0.55000000000000004">
      <c r="A239" s="9"/>
      <c r="B239" s="9"/>
      <c r="C239" s="9"/>
      <c r="D239" s="9"/>
      <c r="E239" s="5"/>
      <c r="F239" s="5"/>
      <c r="G239" s="6"/>
      <c r="H239" s="19"/>
      <c r="I239" s="14" t="str">
        <f>IF(A238="section","{","")</f>
        <v/>
      </c>
      <c r="J239" s="13" t="str">
        <f>IF(A239=A238,"",""""&amp;A239&amp;""": {")</f>
        <v/>
      </c>
      <c r="K239" s="13" t="str">
        <f>IF(B239=B238,"",""""&amp;B239&amp;""": {")</f>
        <v/>
      </c>
      <c r="L239" s="25" t="str">
        <f>IF(AND(B239=B238,C239=C238),"",""""&amp;C239&amp;""": {")</f>
        <v/>
      </c>
      <c r="M239" s="13" t="str">
        <f>""""&amp;D239&amp;""": """&amp;SUBSTITUTE(G239,"""","'")&amp;""""</f>
        <v>"": ""</v>
      </c>
      <c r="N239" s="26" t="str">
        <f>IF(AND(B240=B239,C240=C239),",","}")</f>
        <v>,</v>
      </c>
      <c r="O239" s="13" t="str">
        <f>IF(NOT(B239=B240),"}",IF(C239=C240,"",","))</f>
        <v/>
      </c>
      <c r="P239" s="13" t="str">
        <f>IF(B239=B240,"",IF(A239=A240,",",""))</f>
        <v/>
      </c>
      <c r="Q239" s="13" t="str">
        <f>IF(A240=A239,"",IF(A240="","}","},"))</f>
        <v/>
      </c>
      <c r="R239" s="13" t="str">
        <f>IF(A240="","}","")</f>
        <v>}</v>
      </c>
      <c r="S239" s="13" t="str">
        <f>IF(A239="","",I239&amp;J239&amp;K239&amp;L239&amp;M239&amp;N239&amp;O239&amp;P239&amp;Q239&amp;R239)</f>
        <v/>
      </c>
    </row>
    <row r="240" spans="1:19" x14ac:dyDescent="0.55000000000000004">
      <c r="A240" s="9"/>
      <c r="B240" s="9"/>
      <c r="C240" s="9"/>
      <c r="D240" s="9"/>
      <c r="E240" s="5"/>
      <c r="F240" s="5"/>
      <c r="G240" s="6"/>
      <c r="H240" s="19"/>
      <c r="I240" s="14" t="str">
        <f>IF(A239="section","{","")</f>
        <v/>
      </c>
      <c r="J240" s="13" t="str">
        <f>IF(A240=A239,"",""""&amp;A240&amp;""": {")</f>
        <v/>
      </c>
      <c r="K240" s="13" t="str">
        <f>IF(B240=B239,"",""""&amp;B240&amp;""": {")</f>
        <v/>
      </c>
      <c r="L240" s="25" t="str">
        <f>IF(AND(B240=B239,C240=C239),"",""""&amp;C240&amp;""": {")</f>
        <v/>
      </c>
      <c r="M240" s="13" t="str">
        <f>""""&amp;D240&amp;""": """&amp;SUBSTITUTE(G240,"""","'")&amp;""""</f>
        <v>"": ""</v>
      </c>
      <c r="N240" s="26" t="str">
        <f>IF(AND(B241=B240,C241=C240),",","}")</f>
        <v>,</v>
      </c>
      <c r="O240" s="13" t="str">
        <f>IF(NOT(B240=B241),"}",IF(C240=C241,"",","))</f>
        <v/>
      </c>
      <c r="P240" s="13" t="str">
        <f>IF(B240=B241,"",IF(A240=A241,",",""))</f>
        <v/>
      </c>
      <c r="Q240" s="13" t="str">
        <f>IF(A241=A240,"",IF(A241="","}","},"))</f>
        <v/>
      </c>
      <c r="R240" s="13" t="str">
        <f>IF(A241="","}","")</f>
        <v>}</v>
      </c>
      <c r="S240" s="13" t="str">
        <f>IF(A240="","",I240&amp;J240&amp;K240&amp;L240&amp;M240&amp;N240&amp;O240&amp;P240&amp;Q240&amp;R240)</f>
        <v/>
      </c>
    </row>
    <row r="241" spans="1:19" x14ac:dyDescent="0.55000000000000004">
      <c r="A241" s="9"/>
      <c r="B241" s="9"/>
      <c r="C241" s="9"/>
      <c r="D241" s="9"/>
      <c r="E241" s="5"/>
      <c r="F241" s="5"/>
      <c r="G241" s="6"/>
      <c r="H241" s="19"/>
      <c r="I241" s="14" t="str">
        <f>IF(A240="section","{","")</f>
        <v/>
      </c>
      <c r="J241" s="13" t="str">
        <f>IF(A241=A240,"",""""&amp;A241&amp;""": {")</f>
        <v/>
      </c>
      <c r="K241" s="13" t="str">
        <f>IF(B241=B240,"",""""&amp;B241&amp;""": {")</f>
        <v/>
      </c>
      <c r="L241" s="25" t="str">
        <f>IF(AND(B241=B240,C241=C240),"",""""&amp;C241&amp;""": {")</f>
        <v/>
      </c>
      <c r="M241" s="13" t="str">
        <f>""""&amp;D241&amp;""": """&amp;SUBSTITUTE(G241,"""","'")&amp;""""</f>
        <v>"": ""</v>
      </c>
      <c r="N241" s="26" t="str">
        <f>IF(AND(B242=B241,C242=C241),",","}")</f>
        <v>,</v>
      </c>
      <c r="O241" s="13" t="str">
        <f>IF(NOT(B241=B242),"}",IF(C241=C242,"",","))</f>
        <v/>
      </c>
      <c r="P241" s="13" t="str">
        <f>IF(B241=B242,"",IF(A241=A242,",",""))</f>
        <v/>
      </c>
      <c r="Q241" s="13" t="str">
        <f>IF(A242=A241,"",IF(A242="","}","},"))</f>
        <v/>
      </c>
      <c r="R241" s="13" t="str">
        <f>IF(A242="","}","")</f>
        <v>}</v>
      </c>
      <c r="S241" s="13" t="str">
        <f>IF(A241="","",I241&amp;J241&amp;K241&amp;L241&amp;M241&amp;N241&amp;O241&amp;P241&amp;Q241&amp;R241)</f>
        <v/>
      </c>
    </row>
    <row r="242" spans="1:19" x14ac:dyDescent="0.55000000000000004">
      <c r="A242" s="9"/>
      <c r="B242" s="9"/>
      <c r="C242" s="9"/>
      <c r="D242" s="9"/>
      <c r="E242" s="5"/>
      <c r="F242" s="5"/>
      <c r="G242" s="6"/>
      <c r="H242" s="19"/>
      <c r="I242" s="14" t="str">
        <f>IF(A241="section","{","")</f>
        <v/>
      </c>
      <c r="J242" s="13" t="str">
        <f>IF(A242=A241,"",""""&amp;A242&amp;""": {")</f>
        <v/>
      </c>
      <c r="K242" s="13" t="str">
        <f>IF(B242=B241,"",""""&amp;B242&amp;""": {")</f>
        <v/>
      </c>
      <c r="L242" s="25" t="str">
        <f>IF(AND(B242=B241,C242=C241),"",""""&amp;C242&amp;""": {")</f>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5"/>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5"/>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5"/>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5"/>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5"/>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5"/>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5"/>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5"/>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5"/>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5"/>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5"/>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5"/>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5"/>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5"/>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5"/>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5"/>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5"/>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5"/>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5"/>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5"/>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5"/>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5"/>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5"/>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5"/>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5"/>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5"/>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5"/>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5"/>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5"/>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5"/>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5"/>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5"/>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5"/>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5"/>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5"/>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5"/>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5"/>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5"/>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5"/>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5"/>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5"/>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5"/>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5"/>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5"/>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5"/>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5"/>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5"/>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5"/>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5"/>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5"/>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5"/>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5"/>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5"/>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5"/>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5"/>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5"/>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5"/>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5"/>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5"/>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5"/>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5"/>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5"/>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5"/>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5"/>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5"/>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5"/>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5"/>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5"/>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5"/>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5"/>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5"/>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5"/>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5"/>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5"/>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5"/>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5"/>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5"/>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5"/>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5"/>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5"/>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5"/>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5"/>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5"/>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5"/>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5"/>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5"/>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5"/>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5"/>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5"/>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5"/>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5"/>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5"/>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5"/>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5"/>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5"/>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5"/>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5"/>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5"/>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5"/>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5"/>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5"/>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5"/>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5"/>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5"/>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5"/>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5"/>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5"/>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5"/>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5"/>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5"/>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5"/>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5"/>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5"/>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5"/>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5"/>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5"/>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5"/>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5"/>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5"/>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5"/>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5"/>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5"/>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5"/>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5"/>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5"/>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5"/>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5"/>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5"/>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5"/>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5"/>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5"/>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5"/>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5"/>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5"/>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5"/>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5"/>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5"/>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5"/>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5"/>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5"/>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5"/>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5"/>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5"/>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5"/>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5"/>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5"/>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5"/>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5"/>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5"/>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5"/>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5"/>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5"/>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5"/>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5"/>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5"/>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5"/>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5"/>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5"/>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5"/>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5"/>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5"/>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5"/>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5"/>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5"/>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5"/>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5"/>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5"/>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5"/>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5"/>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5"/>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5"/>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5"/>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5"/>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5"/>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5"/>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5"/>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5"/>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5"/>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5"/>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5"/>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5"/>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5"/>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5"/>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5"/>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5"/>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5"/>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5"/>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row r="430" spans="1:19" x14ac:dyDescent="0.55000000000000004">
      <c r="A430" s="9"/>
      <c r="B430" s="9"/>
      <c r="C430" s="9"/>
      <c r="D430" s="9"/>
      <c r="E430" s="5"/>
      <c r="F430" s="5"/>
      <c r="G430" s="6"/>
      <c r="H430" s="19"/>
      <c r="I430" s="14" t="str">
        <f>IF(A429="section","{","")</f>
        <v/>
      </c>
      <c r="J430" s="13" t="str">
        <f>IF(A430=A429,"",""""&amp;A430&amp;""": {")</f>
        <v/>
      </c>
      <c r="K430" s="13" t="str">
        <f>IF(B430=B429,"",""""&amp;B430&amp;""": {")</f>
        <v/>
      </c>
      <c r="L430" s="25" t="str">
        <f>IF(AND(B430=B429,C430=C429),"",""""&amp;C430&amp;""": {")</f>
        <v/>
      </c>
      <c r="M430" s="13" t="str">
        <f>""""&amp;D430&amp;""": """&amp;SUBSTITUTE(G430,"""","'")&amp;""""</f>
        <v>"": ""</v>
      </c>
      <c r="N430" s="26" t="str">
        <f>IF(AND(B431=B430,C431=C430),",","}")</f>
        <v>,</v>
      </c>
      <c r="O430" s="13" t="str">
        <f>IF(NOT(B430=B431),"}",IF(C430=C431,"",","))</f>
        <v/>
      </c>
      <c r="P430" s="13" t="str">
        <f>IF(B430=B431,"",IF(A430=A431,",",""))</f>
        <v/>
      </c>
      <c r="Q430" s="13" t="str">
        <f>IF(A431=A430,"",IF(A431="","}","},"))</f>
        <v/>
      </c>
      <c r="R430" s="13" t="str">
        <f>IF(A431="","}","")</f>
        <v>}</v>
      </c>
      <c r="S430" s="13" t="str">
        <f>IF(A430="","",I430&amp;J430&amp;K430&amp;L430&amp;M430&amp;N430&amp;O430&amp;P430&amp;Q430&amp;R430)</f>
        <v/>
      </c>
    </row>
    <row r="431" spans="1:19" x14ac:dyDescent="0.55000000000000004">
      <c r="A431" s="9"/>
      <c r="B431" s="9"/>
      <c r="C431" s="9"/>
      <c r="D431" s="9"/>
      <c r="E431" s="5"/>
      <c r="F431" s="5"/>
      <c r="G431" s="6"/>
      <c r="H431" s="19"/>
      <c r="I431" s="14" t="str">
        <f>IF(A430="section","{","")</f>
        <v/>
      </c>
      <c r="J431" s="13" t="str">
        <f>IF(A431=A430,"",""""&amp;A431&amp;""": {")</f>
        <v/>
      </c>
      <c r="K431" s="13" t="str">
        <f>IF(B431=B430,"",""""&amp;B431&amp;""": {")</f>
        <v/>
      </c>
      <c r="L431" s="25" t="str">
        <f>IF(AND(B431=B430,C431=C430),"",""""&amp;C431&amp;""": {")</f>
        <v/>
      </c>
      <c r="M431" s="13" t="str">
        <f>""""&amp;D431&amp;""": """&amp;SUBSTITUTE(G431,"""","'")&amp;""""</f>
        <v>"": ""</v>
      </c>
      <c r="N431" s="26" t="str">
        <f>IF(AND(B432=B431,C432=C431),",","}")</f>
        <v>,</v>
      </c>
      <c r="O431" s="13" t="str">
        <f>IF(NOT(B431=B432),"}",IF(C431=C432,"",","))</f>
        <v/>
      </c>
      <c r="P431" s="13" t="str">
        <f>IF(B431=B432,"",IF(A431=A432,",",""))</f>
        <v/>
      </c>
      <c r="Q431" s="13" t="str">
        <f>IF(A432=A431,"",IF(A432="","}","},"))</f>
        <v/>
      </c>
      <c r="R431" s="13" t="str">
        <f>IF(A432="","}","")</f>
        <v>}</v>
      </c>
      <c r="S431" s="13" t="str">
        <f>IF(A431="","",I431&amp;J431&amp;K431&amp;L431&amp;M431&amp;N431&amp;O431&amp;P431&amp;Q431&amp;R431)</f>
        <v/>
      </c>
    </row>
    <row r="432" spans="1:19" x14ac:dyDescent="0.55000000000000004">
      <c r="A432" s="9"/>
      <c r="B432" s="9"/>
      <c r="C432" s="9"/>
      <c r="D432" s="9"/>
      <c r="E432" s="5"/>
      <c r="F432" s="5"/>
      <c r="G432" s="6"/>
      <c r="H432" s="19"/>
      <c r="I432" s="14" t="str">
        <f>IF(A431="section","{","")</f>
        <v/>
      </c>
      <c r="J432" s="13" t="str">
        <f>IF(A432=A431,"",""""&amp;A432&amp;""": {")</f>
        <v/>
      </c>
      <c r="K432" s="13" t="str">
        <f>IF(B432=B431,"",""""&amp;B432&amp;""": {")</f>
        <v/>
      </c>
      <c r="L432" s="25" t="str">
        <f>IF(AND(B432=B431,C432=C431),"",""""&amp;C432&amp;""": {")</f>
        <v/>
      </c>
      <c r="M432" s="13" t="str">
        <f>""""&amp;D432&amp;""": """&amp;SUBSTITUTE(G432,"""","'")&amp;""""</f>
        <v>"": ""</v>
      </c>
      <c r="N432" s="26" t="str">
        <f>IF(AND(B433=B432,C433=C432),",","}")</f>
        <v>,</v>
      </c>
      <c r="O432" s="13" t="str">
        <f>IF(NOT(B432=B433),"}",IF(C432=C433,"",","))</f>
        <v/>
      </c>
      <c r="P432" s="13" t="str">
        <f>IF(B432=B433,"",IF(A432=A433,",",""))</f>
        <v/>
      </c>
      <c r="Q432" s="13" t="str">
        <f>IF(A433=A432,"",IF(A433="","}","},"))</f>
        <v/>
      </c>
      <c r="R432" s="13" t="str">
        <f>IF(A433="","}","")</f>
        <v>}</v>
      </c>
      <c r="S432" s="13" t="str">
        <f>IF(A432="","",I432&amp;J432&amp;K432&amp;L432&amp;M432&amp;N432&amp;O432&amp;P432&amp;Q432&amp;R432)</f>
        <v/>
      </c>
    </row>
    <row r="433" spans="1:19" x14ac:dyDescent="0.55000000000000004">
      <c r="A433" s="9"/>
      <c r="B433" s="9"/>
      <c r="C433" s="9"/>
      <c r="D433" s="9"/>
      <c r="E433" s="5"/>
      <c r="F433" s="5"/>
      <c r="G433" s="6"/>
      <c r="H433" s="19"/>
      <c r="I433" s="14" t="str">
        <f>IF(A432="section","{","")</f>
        <v/>
      </c>
      <c r="J433" s="13" t="str">
        <f>IF(A433=A432,"",""""&amp;A433&amp;""": {")</f>
        <v/>
      </c>
      <c r="K433" s="13" t="str">
        <f>IF(B433=B432,"",""""&amp;B433&amp;""": {")</f>
        <v/>
      </c>
      <c r="L433" s="25" t="str">
        <f>IF(AND(B433=B432,C433=C432),"",""""&amp;C433&amp;""": {")</f>
        <v/>
      </c>
      <c r="M433" s="13" t="str">
        <f>""""&amp;D433&amp;""": """&amp;SUBSTITUTE(G433,"""","'")&amp;""""</f>
        <v>"": ""</v>
      </c>
      <c r="N433" s="26" t="str">
        <f>IF(AND(B434=B433,C434=C433),",","}")</f>
        <v>,</v>
      </c>
      <c r="O433" s="13" t="str">
        <f>IF(NOT(B433=B434),"}",IF(C433=C434,"",","))</f>
        <v/>
      </c>
      <c r="P433" s="13" t="str">
        <f>IF(B433=B434,"",IF(A433=A434,",",""))</f>
        <v/>
      </c>
      <c r="Q433" s="13" t="str">
        <f>IF(A434=A433,"",IF(A434="","}","},"))</f>
        <v/>
      </c>
      <c r="R433" s="13" t="str">
        <f>IF(A434="","}","")</f>
        <v>}</v>
      </c>
      <c r="S433" s="13" t="str">
        <f>IF(A433="","",I433&amp;J433&amp;K433&amp;L433&amp;M433&amp;N433&amp;O433&amp;P433&amp;Q433&amp;R433)</f>
        <v/>
      </c>
    </row>
    <row r="434" spans="1:19" x14ac:dyDescent="0.55000000000000004">
      <c r="A434" s="9"/>
      <c r="B434" s="9"/>
      <c r="C434" s="9"/>
      <c r="D434" s="9"/>
      <c r="E434" s="5"/>
      <c r="F434" s="5"/>
      <c r="G434" s="6"/>
      <c r="H434" s="19"/>
      <c r="I434" s="14" t="str">
        <f>IF(A433="section","{","")</f>
        <v/>
      </c>
      <c r="J434" s="13" t="str">
        <f>IF(A434=A433,"",""""&amp;A434&amp;""": {")</f>
        <v/>
      </c>
      <c r="K434" s="13" t="str">
        <f>IF(B434=B433,"",""""&amp;B434&amp;""": {")</f>
        <v/>
      </c>
      <c r="L434" s="25" t="str">
        <f>IF(AND(B434=B433,C434=C433),"",""""&amp;C434&amp;""": {")</f>
        <v/>
      </c>
      <c r="M434" s="13" t="str">
        <f>""""&amp;D434&amp;""": """&amp;SUBSTITUTE(G434,"""","'")&amp;""""</f>
        <v>"": ""</v>
      </c>
      <c r="N434" s="26" t="str">
        <f>IF(AND(B435=B434,C435=C434),",","}")</f>
        <v>,</v>
      </c>
      <c r="O434" s="13" t="str">
        <f>IF(NOT(B434=B435),"}",IF(C434=C435,"",","))</f>
        <v/>
      </c>
      <c r="P434" s="13" t="str">
        <f>IF(B434=B435,"",IF(A434=A435,",",""))</f>
        <v/>
      </c>
      <c r="Q434" s="13" t="str">
        <f>IF(A435=A434,"",IF(A435="","}","},"))</f>
        <v/>
      </c>
      <c r="R434" s="13" t="str">
        <f>IF(A435="","}","")</f>
        <v>}</v>
      </c>
      <c r="S434" s="13" t="str">
        <f>IF(A434="","",I434&amp;J434&amp;K434&amp;L434&amp;M434&amp;N434&amp;O434&amp;P434&amp;Q434&amp;R434)</f>
        <v/>
      </c>
    </row>
    <row r="435" spans="1:19" x14ac:dyDescent="0.55000000000000004">
      <c r="A435" s="9"/>
      <c r="B435" s="9"/>
      <c r="C435" s="9"/>
      <c r="D435" s="9"/>
      <c r="E435" s="5"/>
      <c r="F435" s="5"/>
      <c r="G435" s="6"/>
      <c r="H435" s="19"/>
      <c r="I435" s="14" t="str">
        <f>IF(A434="section","{","")</f>
        <v/>
      </c>
      <c r="J435" s="13" t="str">
        <f>IF(A435=A434,"",""""&amp;A435&amp;""": {")</f>
        <v/>
      </c>
      <c r="K435" s="13" t="str">
        <f>IF(B435=B434,"",""""&amp;B435&amp;""": {")</f>
        <v/>
      </c>
      <c r="L435" s="25" t="str">
        <f>IF(AND(B435=B434,C435=C434),"",""""&amp;C435&amp;""": {")</f>
        <v/>
      </c>
      <c r="M435" s="13" t="str">
        <f>""""&amp;D435&amp;""": """&amp;SUBSTITUTE(G435,"""","'")&amp;""""</f>
        <v>"": ""</v>
      </c>
      <c r="N435" s="26" t="str">
        <f>IF(AND(B436=B435,C436=C435),",","}")</f>
        <v>,</v>
      </c>
      <c r="O435" s="13" t="str">
        <f>IF(NOT(B435=B436),"}",IF(C435=C436,"",","))</f>
        <v/>
      </c>
      <c r="P435" s="13" t="str">
        <f>IF(B435=B436,"",IF(A435=A436,",",""))</f>
        <v/>
      </c>
      <c r="Q435" s="13" t="str">
        <f>IF(A436=A435,"",IF(A436="","}","},"))</f>
        <v/>
      </c>
      <c r="R435" s="13" t="str">
        <f>IF(A436="","}","")</f>
        <v>}</v>
      </c>
      <c r="S435" s="13" t="str">
        <f>IF(A435="","",I435&amp;J435&amp;K435&amp;L435&amp;M435&amp;N435&amp;O435&amp;P435&amp;Q435&amp;R435)</f>
        <v/>
      </c>
    </row>
    <row r="436" spans="1:19" x14ac:dyDescent="0.55000000000000004">
      <c r="A436" s="9"/>
      <c r="B436" s="9"/>
      <c r="C436" s="9"/>
      <c r="D436" s="9"/>
      <c r="E436" s="5"/>
      <c r="F436" s="5"/>
      <c r="G436" s="6"/>
      <c r="H436" s="19"/>
      <c r="I436" s="14" t="str">
        <f>IF(A435="section","{","")</f>
        <v/>
      </c>
      <c r="J436" s="13" t="str">
        <f>IF(A436=A435,"",""""&amp;A436&amp;""": {")</f>
        <v/>
      </c>
      <c r="K436" s="13" t="str">
        <f>IF(B436=B435,"",""""&amp;B436&amp;""": {")</f>
        <v/>
      </c>
      <c r="L436" s="25" t="str">
        <f>IF(AND(B436=B435,C436=C435),"",""""&amp;C436&amp;""": {")</f>
        <v/>
      </c>
      <c r="M436" s="13" t="str">
        <f>""""&amp;D436&amp;""": """&amp;SUBSTITUTE(G436,"""","'")&amp;""""</f>
        <v>"": ""</v>
      </c>
      <c r="N436" s="26" t="str">
        <f>IF(AND(B437=B436,C437=C436),",","}")</f>
        <v>,</v>
      </c>
      <c r="O436" s="13" t="str">
        <f>IF(NOT(B436=B437),"}",IF(C436=C437,"",","))</f>
        <v/>
      </c>
      <c r="P436" s="13" t="str">
        <f>IF(B436=B437,"",IF(A436=A437,",",""))</f>
        <v/>
      </c>
      <c r="Q436" s="13" t="str">
        <f>IF(A437=A436,"",IF(A437="","}","},"))</f>
        <v/>
      </c>
      <c r="R436" s="13" t="str">
        <f>IF(A437="","}","")</f>
        <v>}</v>
      </c>
      <c r="S436" s="13" t="str">
        <f>IF(A436="","",I436&amp;J436&amp;K436&amp;L436&amp;M436&amp;N436&amp;O436&amp;P436&amp;Q436&amp;R436)</f>
        <v/>
      </c>
    </row>
    <row r="437" spans="1:19" x14ac:dyDescent="0.55000000000000004">
      <c r="A437" s="9"/>
      <c r="B437" s="9"/>
      <c r="C437" s="9"/>
      <c r="D437" s="9"/>
      <c r="E437" s="5"/>
      <c r="F437" s="5"/>
      <c r="G437" s="6"/>
      <c r="H437" s="19"/>
      <c r="I437" s="14" t="str">
        <f>IF(A436="section","{","")</f>
        <v/>
      </c>
      <c r="J437" s="13" t="str">
        <f>IF(A437=A436,"",""""&amp;A437&amp;""": {")</f>
        <v/>
      </c>
      <c r="K437" s="13" t="str">
        <f>IF(B437=B436,"",""""&amp;B437&amp;""": {")</f>
        <v/>
      </c>
      <c r="L437" s="25" t="str">
        <f>IF(AND(B437=B436,C437=C436),"",""""&amp;C437&amp;""": {")</f>
        <v/>
      </c>
      <c r="M437" s="13" t="str">
        <f>""""&amp;D437&amp;""": """&amp;SUBSTITUTE(G437,"""","'")&amp;""""</f>
        <v>"": ""</v>
      </c>
      <c r="N437" s="26" t="str">
        <f>IF(AND(B438=B437,C438=C437),",","}")</f>
        <v>,</v>
      </c>
      <c r="O437" s="13" t="str">
        <f>IF(NOT(B437=B438),"}",IF(C437=C438,"",","))</f>
        <v/>
      </c>
      <c r="P437" s="13" t="str">
        <f>IF(B437=B438,"",IF(A437=A438,",",""))</f>
        <v/>
      </c>
      <c r="Q437" s="13" t="str">
        <f>IF(A438=A437,"",IF(A438="","}","},"))</f>
        <v/>
      </c>
      <c r="R437" s="13" t="str">
        <f>IF(A438="","}","")</f>
        <v>}</v>
      </c>
      <c r="S437" s="13" t="str">
        <f>IF(A437="","",I437&amp;J437&amp;K437&amp;L437&amp;M437&amp;N437&amp;O437&amp;P437&amp;Q437&amp;R437)</f>
        <v/>
      </c>
    </row>
    <row r="438" spans="1:19" x14ac:dyDescent="0.55000000000000004">
      <c r="A438" s="9"/>
      <c r="B438" s="9"/>
      <c r="C438" s="9"/>
      <c r="D438" s="9"/>
      <c r="E438" s="5"/>
      <c r="F438" s="5"/>
      <c r="G438" s="6"/>
      <c r="H438" s="19"/>
      <c r="I438" s="14" t="str">
        <f>IF(A437="section","{","")</f>
        <v/>
      </c>
      <c r="J438" s="13" t="str">
        <f>IF(A438=A437,"",""""&amp;A438&amp;""": {")</f>
        <v/>
      </c>
      <c r="K438" s="13" t="str">
        <f>IF(B438=B437,"",""""&amp;B438&amp;""": {")</f>
        <v/>
      </c>
      <c r="L438" s="25" t="str">
        <f>IF(AND(B438=B437,C438=C437),"",""""&amp;C438&amp;""": {")</f>
        <v/>
      </c>
      <c r="M438" s="13" t="str">
        <f>""""&amp;D438&amp;""": """&amp;SUBSTITUTE(G438,"""","'")&amp;""""</f>
        <v>"": ""</v>
      </c>
      <c r="N438" s="26" t="str">
        <f>IF(AND(B439=B438,C439=C438),",","}")</f>
        <v>,</v>
      </c>
      <c r="O438" s="13" t="str">
        <f>IF(NOT(B438=B439),"}",IF(C438=C439,"",","))</f>
        <v/>
      </c>
      <c r="P438" s="13" t="str">
        <f>IF(B438=B439,"",IF(A438=A439,",",""))</f>
        <v/>
      </c>
      <c r="Q438" s="13" t="str">
        <f>IF(A439=A438,"",IF(A439="","}","},"))</f>
        <v/>
      </c>
      <c r="R438" s="13" t="str">
        <f>IF(A439="","}","")</f>
        <v>}</v>
      </c>
      <c r="S438" s="13" t="str">
        <f>IF(A438="","",I438&amp;J438&amp;K438&amp;L438&amp;M438&amp;N438&amp;O438&amp;P438&amp;Q438&amp;R438)</f>
        <v/>
      </c>
    </row>
    <row r="439" spans="1:19" x14ac:dyDescent="0.55000000000000004">
      <c r="A439" s="9"/>
      <c r="B439" s="9"/>
      <c r="C439" s="9"/>
      <c r="D439" s="9"/>
      <c r="E439" s="5"/>
      <c r="F439" s="5"/>
      <c r="G439" s="6"/>
      <c r="H439" s="19"/>
      <c r="I439" s="14" t="str">
        <f>IF(A438="section","{","")</f>
        <v/>
      </c>
      <c r="J439" s="13" t="str">
        <f>IF(A439=A438,"",""""&amp;A439&amp;""": {")</f>
        <v/>
      </c>
      <c r="K439" s="13" t="str">
        <f>IF(B439=B438,"",""""&amp;B439&amp;""": {")</f>
        <v/>
      </c>
      <c r="L439" s="25" t="str">
        <f>IF(AND(B439=B438,C439=C438),"",""""&amp;C439&amp;""": {")</f>
        <v/>
      </c>
      <c r="M439" s="13" t="str">
        <f>""""&amp;D439&amp;""": """&amp;SUBSTITUTE(G439,"""","'")&amp;""""</f>
        <v>"": ""</v>
      </c>
      <c r="N439" s="26" t="str">
        <f>IF(AND(B440=B439,C440=C439),",","}")</f>
        <v>,</v>
      </c>
      <c r="O439" s="13" t="str">
        <f>IF(NOT(B439=B440),"}",IF(C439=C440,"",","))</f>
        <v/>
      </c>
      <c r="P439" s="13" t="str">
        <f>IF(B439=B440,"",IF(A439=A440,",",""))</f>
        <v/>
      </c>
      <c r="Q439" s="13" t="str">
        <f>IF(A440=A439,"",IF(A440="","}","},"))</f>
        <v/>
      </c>
      <c r="R439" s="13" t="str">
        <f>IF(A440="","}","")</f>
        <v>}</v>
      </c>
      <c r="S439" s="13" t="str">
        <f>IF(A439="","",I439&amp;J439&amp;K439&amp;L439&amp;M439&amp;N439&amp;O439&amp;P439&amp;Q439&amp;R439)</f>
        <v/>
      </c>
    </row>
    <row r="440" spans="1:19" x14ac:dyDescent="0.55000000000000004">
      <c r="A440" s="9"/>
      <c r="B440" s="9"/>
      <c r="C440" s="9"/>
      <c r="D440" s="9"/>
      <c r="E440" s="5"/>
      <c r="F440" s="5"/>
      <c r="G440" s="6"/>
      <c r="H440" s="19"/>
      <c r="I440" s="14" t="str">
        <f>IF(A439="section","{","")</f>
        <v/>
      </c>
      <c r="J440" s="13" t="str">
        <f>IF(A440=A439,"",""""&amp;A440&amp;""": {")</f>
        <v/>
      </c>
      <c r="K440" s="13" t="str">
        <f>IF(B440=B439,"",""""&amp;B440&amp;""": {")</f>
        <v/>
      </c>
      <c r="L440" s="25" t="str">
        <f>IF(AND(B440=B439,C440=C439),"",""""&amp;C440&amp;""": {")</f>
        <v/>
      </c>
      <c r="M440" s="13" t="str">
        <f>""""&amp;D440&amp;""": """&amp;SUBSTITUTE(G440,"""","'")&amp;""""</f>
        <v>"": ""</v>
      </c>
      <c r="N440" s="26" t="str">
        <f>IF(AND(B441=B440,C441=C440),",","}")</f>
        <v>,</v>
      </c>
      <c r="O440" s="13" t="str">
        <f>IF(NOT(B440=B441),"}",IF(C440=C441,"",","))</f>
        <v/>
      </c>
      <c r="P440" s="13" t="str">
        <f>IF(B440=B441,"",IF(A440=A441,",",""))</f>
        <v/>
      </c>
      <c r="Q440" s="13" t="str">
        <f>IF(A441=A440,"",IF(A441="","}","},"))</f>
        <v/>
      </c>
      <c r="R440" s="13" t="str">
        <f>IF(A441="","}","")</f>
        <v>}</v>
      </c>
      <c r="S440" s="13" t="str">
        <f>IF(A440="","",I440&amp;J440&amp;K440&amp;L440&amp;M440&amp;N440&amp;O440&amp;P440&amp;Q440&amp;R440)</f>
        <v/>
      </c>
    </row>
    <row r="441" spans="1:19" x14ac:dyDescent="0.55000000000000004">
      <c r="A441" s="9"/>
      <c r="B441" s="9"/>
      <c r="C441" s="9"/>
      <c r="D441" s="9"/>
      <c r="E441" s="5"/>
      <c r="F441" s="5"/>
      <c r="G441" s="6"/>
      <c r="H441" s="19"/>
      <c r="I441" s="14" t="str">
        <f>IF(A440="section","{","")</f>
        <v/>
      </c>
      <c r="J441" s="13" t="str">
        <f>IF(A441=A440,"",""""&amp;A441&amp;""": {")</f>
        <v/>
      </c>
      <c r="K441" s="13" t="str">
        <f>IF(B441=B440,"",""""&amp;B441&amp;""": {")</f>
        <v/>
      </c>
      <c r="L441" s="25" t="str">
        <f>IF(AND(B441=B440,C441=C440),"",""""&amp;C441&amp;""": {")</f>
        <v/>
      </c>
      <c r="M441" s="13" t="str">
        <f>""""&amp;D441&amp;""": """&amp;SUBSTITUTE(G441,"""","'")&amp;""""</f>
        <v>"": ""</v>
      </c>
      <c r="N441" s="26" t="str">
        <f>IF(AND(B442=B441,C442=C441),",","}")</f>
        <v>,</v>
      </c>
      <c r="O441" s="13" t="str">
        <f>IF(NOT(B441=B442),"}",IF(C441=C442,"",","))</f>
        <v/>
      </c>
      <c r="P441" s="13" t="str">
        <f>IF(B441=B442,"",IF(A441=A442,",",""))</f>
        <v/>
      </c>
      <c r="Q441" s="13" t="str">
        <f>IF(A442=A441,"",IF(A442="","}","},"))</f>
        <v/>
      </c>
      <c r="R441" s="13" t="str">
        <f>IF(A442="","}","")</f>
        <v>}</v>
      </c>
      <c r="S441" s="13" t="str">
        <f>IF(A441="","",I441&amp;J441&amp;K441&amp;L441&amp;M441&amp;N441&amp;O441&amp;P441&amp;Q441&amp;R441)</f>
        <v/>
      </c>
    </row>
    <row r="442" spans="1:19" x14ac:dyDescent="0.55000000000000004">
      <c r="A442" s="9"/>
      <c r="B442" s="9"/>
      <c r="C442" s="9"/>
      <c r="D442" s="9"/>
      <c r="E442" s="5"/>
      <c r="F442" s="5"/>
      <c r="G442" s="6"/>
      <c r="H442" s="19"/>
      <c r="I442" s="14" t="str">
        <f>IF(A441="section","{","")</f>
        <v/>
      </c>
      <c r="J442" s="13" t="str">
        <f>IF(A442=A441,"",""""&amp;A442&amp;""": {")</f>
        <v/>
      </c>
      <c r="K442" s="13" t="str">
        <f>IF(B442=B441,"",""""&amp;B442&amp;""": {")</f>
        <v/>
      </c>
      <c r="L442" s="25" t="str">
        <f>IF(AND(B442=B441,C442=C441),"",""""&amp;C442&amp;""": {")</f>
        <v/>
      </c>
      <c r="M442" s="13" t="str">
        <f>""""&amp;D442&amp;""": """&amp;SUBSTITUTE(G442,"""","'")&amp;""""</f>
        <v>"": ""</v>
      </c>
      <c r="N442" s="26" t="str">
        <f>IF(AND(B443=B442,C443=C442),",","}")</f>
        <v>,</v>
      </c>
      <c r="O442" s="13" t="str">
        <f>IF(NOT(B442=B443),"}",IF(C442=C443,"",","))</f>
        <v/>
      </c>
      <c r="P442" s="13" t="str">
        <f>IF(B442=B443,"",IF(A442=A443,",",""))</f>
        <v/>
      </c>
      <c r="Q442" s="13" t="str">
        <f>IF(A443=A442,"",IF(A443="","}","},"))</f>
        <v/>
      </c>
      <c r="R442" s="13" t="str">
        <f>IF(A443="","}","")</f>
        <v>}</v>
      </c>
      <c r="S442" s="13" t="str">
        <f>IF(A442="","",I442&amp;J442&amp;K442&amp;L442&amp;M442&amp;N442&amp;O442&amp;P442&amp;Q442&amp;R442)</f>
        <v/>
      </c>
    </row>
    <row r="443" spans="1:19" x14ac:dyDescent="0.55000000000000004">
      <c r="A443" s="9"/>
      <c r="B443" s="9"/>
      <c r="C443" s="9"/>
      <c r="D443" s="9"/>
      <c r="E443" s="5"/>
      <c r="F443" s="5"/>
      <c r="G443" s="6"/>
      <c r="H443" s="19"/>
      <c r="I443" s="14" t="str">
        <f>IF(A442="section","{","")</f>
        <v/>
      </c>
      <c r="J443" s="13" t="str">
        <f>IF(A443=A442,"",""""&amp;A443&amp;""": {")</f>
        <v/>
      </c>
      <c r="K443" s="13" t="str">
        <f>IF(B443=B442,"",""""&amp;B443&amp;""": {")</f>
        <v/>
      </c>
      <c r="L443" s="25" t="str">
        <f>IF(AND(B443=B442,C443=C442),"",""""&amp;C443&amp;""": {")</f>
        <v/>
      </c>
      <c r="M443" s="13" t="str">
        <f>""""&amp;D443&amp;""": """&amp;SUBSTITUTE(G443,"""","'")&amp;""""</f>
        <v>"": ""</v>
      </c>
      <c r="N443" s="26" t="str">
        <f>IF(AND(B444=B443,C444=C443),",","}")</f>
        <v>,</v>
      </c>
      <c r="O443" s="13" t="str">
        <f>IF(NOT(B443=B444),"}",IF(C443=C444,"",","))</f>
        <v/>
      </c>
      <c r="P443" s="13" t="str">
        <f>IF(B443=B444,"",IF(A443=A444,",",""))</f>
        <v/>
      </c>
      <c r="Q443" s="13" t="str">
        <f>IF(A444=A443,"",IF(A444="","}","},"))</f>
        <v/>
      </c>
      <c r="R443" s="13" t="str">
        <f>IF(A444="","}","")</f>
        <v>}</v>
      </c>
      <c r="S443" s="13" t="str">
        <f>IF(A443="","",I443&amp;J443&amp;K443&amp;L443&amp;M443&amp;N443&amp;O443&amp;P443&amp;Q443&amp;R443)</f>
        <v/>
      </c>
    </row>
    <row r="444" spans="1:19" x14ac:dyDescent="0.55000000000000004">
      <c r="A444" s="9"/>
      <c r="B444" s="9"/>
      <c r="C444" s="9"/>
      <c r="D444" s="9"/>
      <c r="E444" s="5"/>
      <c r="F444" s="5"/>
      <c r="G444" s="6"/>
      <c r="H444" s="19"/>
      <c r="I444" s="14" t="str">
        <f>IF(A443="section","{","")</f>
        <v/>
      </c>
      <c r="J444" s="13" t="str">
        <f>IF(A444=A443,"",""""&amp;A444&amp;""": {")</f>
        <v/>
      </c>
      <c r="K444" s="13" t="str">
        <f>IF(B444=B443,"",""""&amp;B444&amp;""": {")</f>
        <v/>
      </c>
      <c r="L444" s="25" t="str">
        <f>IF(AND(B444=B443,C444=C443),"",""""&amp;C444&amp;""": {")</f>
        <v/>
      </c>
      <c r="M444" s="13" t="str">
        <f>""""&amp;D444&amp;""": """&amp;SUBSTITUTE(G444,"""","'")&amp;""""</f>
        <v>"": ""</v>
      </c>
      <c r="N444" s="26" t="str">
        <f>IF(AND(B445=B444,C445=C444),",","}")</f>
        <v>,</v>
      </c>
      <c r="O444" s="13" t="str">
        <f>IF(NOT(B444=B445),"}",IF(C444=C445,"",","))</f>
        <v/>
      </c>
      <c r="P444" s="13" t="str">
        <f>IF(B444=B445,"",IF(A444=A445,",",""))</f>
        <v/>
      </c>
      <c r="Q444" s="13" t="str">
        <f>IF(A445=A444,"",IF(A445="","}","},"))</f>
        <v/>
      </c>
      <c r="R444" s="13" t="str">
        <f>IF(A445="","}","")</f>
        <v>}</v>
      </c>
      <c r="S444" s="13" t="str">
        <f>IF(A444="","",I444&amp;J444&amp;K444&amp;L444&amp;M444&amp;N444&amp;O444&amp;P444&amp;Q444&amp;R444)</f>
        <v/>
      </c>
    </row>
    <row r="445" spans="1:19" x14ac:dyDescent="0.55000000000000004">
      <c r="A445" s="9"/>
      <c r="B445" s="9"/>
      <c r="C445" s="9"/>
      <c r="D445" s="9"/>
      <c r="E445" s="5"/>
      <c r="F445" s="5"/>
      <c r="G445" s="6"/>
      <c r="H445" s="19"/>
      <c r="I445" s="14" t="str">
        <f>IF(A444="section","{","")</f>
        <v/>
      </c>
      <c r="J445" s="13" t="str">
        <f>IF(A445=A444,"",""""&amp;A445&amp;""": {")</f>
        <v/>
      </c>
      <c r="K445" s="13" t="str">
        <f>IF(B445=B444,"",""""&amp;B445&amp;""": {")</f>
        <v/>
      </c>
      <c r="L445" s="25" t="str">
        <f>IF(AND(B445=B444,C445=C444),"",""""&amp;C445&amp;""": {")</f>
        <v/>
      </c>
      <c r="M445" s="13" t="str">
        <f>""""&amp;D445&amp;""": """&amp;SUBSTITUTE(G445,"""","'")&amp;""""</f>
        <v>"": ""</v>
      </c>
      <c r="N445" s="26" t="str">
        <f>IF(AND(B446=B445,C446=C445),",","}")</f>
        <v>,</v>
      </c>
      <c r="O445" s="13" t="str">
        <f>IF(NOT(B445=B446),"}",IF(C445=C446,"",","))</f>
        <v/>
      </c>
      <c r="P445" s="13" t="str">
        <f>IF(B445=B446,"",IF(A445=A446,",",""))</f>
        <v/>
      </c>
      <c r="Q445" s="13" t="str">
        <f>IF(A446=A445,"",IF(A446="","}","},"))</f>
        <v/>
      </c>
      <c r="R445" s="13" t="str">
        <f>IF(A446="","}","")</f>
        <v>}</v>
      </c>
      <c r="S445" s="13" t="str">
        <f>IF(A445="","",I445&amp;J445&amp;K445&amp;L445&amp;M445&amp;N445&amp;O445&amp;P445&amp;Q445&amp;R445)</f>
        <v/>
      </c>
    </row>
    <row r="446" spans="1:19" x14ac:dyDescent="0.55000000000000004">
      <c r="A446" s="9"/>
      <c r="B446" s="9"/>
      <c r="C446" s="9"/>
      <c r="D446" s="9"/>
      <c r="E446" s="5"/>
      <c r="F446" s="5"/>
      <c r="G446" s="6"/>
      <c r="H446" s="19"/>
      <c r="I446" s="14" t="str">
        <f>IF(A445="section","{","")</f>
        <v/>
      </c>
      <c r="J446" s="13" t="str">
        <f>IF(A446=A445,"",""""&amp;A446&amp;""": {")</f>
        <v/>
      </c>
      <c r="K446" s="13" t="str">
        <f>IF(B446=B445,"",""""&amp;B446&amp;""": {")</f>
        <v/>
      </c>
      <c r="L446" s="25" t="str">
        <f>IF(AND(B446=B445,C446=C445),"",""""&amp;C446&amp;""": {")</f>
        <v/>
      </c>
      <c r="M446" s="13" t="str">
        <f>""""&amp;D446&amp;""": """&amp;SUBSTITUTE(G446,"""","'")&amp;""""</f>
        <v>"": ""</v>
      </c>
      <c r="N446" s="26" t="str">
        <f>IF(AND(B447=B446,C447=C446),",","}")</f>
        <v>,</v>
      </c>
      <c r="O446" s="13" t="str">
        <f>IF(NOT(B446=B447),"}",IF(C446=C447,"",","))</f>
        <v/>
      </c>
      <c r="P446" s="13" t="str">
        <f>IF(B446=B447,"",IF(A446=A447,",",""))</f>
        <v/>
      </c>
      <c r="Q446" s="13" t="str">
        <f>IF(A447=A446,"",IF(A447="","}","},"))</f>
        <v/>
      </c>
      <c r="R446" s="13" t="str">
        <f>IF(A447="","}","")</f>
        <v>}</v>
      </c>
      <c r="S446" s="13" t="str">
        <f>IF(A446="","",I446&amp;J446&amp;K446&amp;L446&amp;M446&amp;N446&amp;O446&amp;P446&amp;Q446&amp;R446)</f>
        <v/>
      </c>
    </row>
    <row r="447" spans="1:19" x14ac:dyDescent="0.55000000000000004">
      <c r="A447" s="9"/>
      <c r="B447" s="9"/>
      <c r="C447" s="9"/>
      <c r="D447" s="9"/>
      <c r="E447" s="5"/>
      <c r="F447" s="5"/>
      <c r="G447" s="6"/>
      <c r="H447" s="19"/>
      <c r="I447" s="14" t="str">
        <f>IF(A446="section","{","")</f>
        <v/>
      </c>
      <c r="J447" s="13" t="str">
        <f>IF(A447=A446,"",""""&amp;A447&amp;""": {")</f>
        <v/>
      </c>
      <c r="K447" s="13" t="str">
        <f>IF(B447=B446,"",""""&amp;B447&amp;""": {")</f>
        <v/>
      </c>
      <c r="L447" s="25" t="str">
        <f>IF(AND(B447=B446,C447=C446),"",""""&amp;C447&amp;""": {")</f>
        <v/>
      </c>
      <c r="M447" s="13" t="str">
        <f>""""&amp;D447&amp;""": """&amp;SUBSTITUTE(G447,"""","'")&amp;""""</f>
        <v>"": ""</v>
      </c>
      <c r="N447" s="26" t="str">
        <f>IF(AND(B448=B447,C448=C447),",","}")</f>
        <v>,</v>
      </c>
      <c r="O447" s="13" t="str">
        <f>IF(NOT(B447=B448),"}",IF(C447=C448,"",","))</f>
        <v/>
      </c>
      <c r="P447" s="13" t="str">
        <f>IF(B447=B448,"",IF(A447=A448,",",""))</f>
        <v/>
      </c>
      <c r="Q447" s="13" t="str">
        <f>IF(A448=A447,"",IF(A448="","}","},"))</f>
        <v/>
      </c>
      <c r="R447" s="13" t="str">
        <f>IF(A448="","}","")</f>
        <v>}</v>
      </c>
      <c r="S447" s="13" t="str">
        <f>IF(A447="","",I447&amp;J447&amp;K447&amp;L447&amp;M447&amp;N447&amp;O447&amp;P447&amp;Q447&amp;R447)</f>
        <v/>
      </c>
    </row>
    <row r="448" spans="1:19" x14ac:dyDescent="0.55000000000000004">
      <c r="A448" s="9"/>
      <c r="B448" s="9"/>
      <c r="C448" s="9"/>
      <c r="D448" s="9"/>
      <c r="E448" s="5"/>
      <c r="F448" s="5"/>
      <c r="G448" s="6"/>
      <c r="H448" s="19"/>
      <c r="I448" s="14" t="str">
        <f>IF(A447="section","{","")</f>
        <v/>
      </c>
      <c r="J448" s="13" t="str">
        <f>IF(A448=A447,"",""""&amp;A448&amp;""": {")</f>
        <v/>
      </c>
      <c r="K448" s="13" t="str">
        <f>IF(B448=B447,"",""""&amp;B448&amp;""": {")</f>
        <v/>
      </c>
      <c r="L448" s="25" t="str">
        <f>IF(AND(B448=B447,C448=C447),"",""""&amp;C448&amp;""": {")</f>
        <v/>
      </c>
      <c r="M448" s="13" t="str">
        <f>""""&amp;D448&amp;""": """&amp;SUBSTITUTE(G448,"""","'")&amp;""""</f>
        <v>"": ""</v>
      </c>
      <c r="N448" s="26" t="str">
        <f>IF(AND(B449=B448,C449=C448),",","}")</f>
        <v>,</v>
      </c>
      <c r="O448" s="13" t="str">
        <f>IF(NOT(B448=B449),"}",IF(C448=C449,"",","))</f>
        <v/>
      </c>
      <c r="P448" s="13" t="str">
        <f>IF(B448=B449,"",IF(A448=A449,",",""))</f>
        <v/>
      </c>
      <c r="Q448" s="13" t="str">
        <f>IF(A449=A448,"",IF(A449="","}","},"))</f>
        <v/>
      </c>
      <c r="R448" s="13" t="str">
        <f>IF(A449="","}","")</f>
        <v>}</v>
      </c>
      <c r="S448" s="13" t="str">
        <f>IF(A448="","",I448&amp;J448&amp;K448&amp;L448&amp;M448&amp;N448&amp;O448&amp;P448&amp;Q448&amp;R448)</f>
        <v/>
      </c>
    </row>
    <row r="449" spans="1:19" x14ac:dyDescent="0.55000000000000004">
      <c r="A449" s="9"/>
      <c r="B449" s="9"/>
      <c r="C449" s="9"/>
      <c r="D449" s="9"/>
      <c r="E449" s="5"/>
      <c r="F449" s="5"/>
      <c r="G449" s="6"/>
      <c r="H449" s="19"/>
      <c r="I449" s="14" t="str">
        <f>IF(A448="section","{","")</f>
        <v/>
      </c>
      <c r="J449" s="13" t="str">
        <f>IF(A449=A448,"",""""&amp;A449&amp;""": {")</f>
        <v/>
      </c>
      <c r="K449" s="13" t="str">
        <f>IF(B449=B448,"",""""&amp;B449&amp;""": {")</f>
        <v/>
      </c>
      <c r="L449" s="25" t="str">
        <f>IF(AND(B449=B448,C449=C448),"",""""&amp;C449&amp;""": {")</f>
        <v/>
      </c>
      <c r="M449" s="13" t="str">
        <f>""""&amp;D449&amp;""": """&amp;SUBSTITUTE(G449,"""","'")&amp;""""</f>
        <v>"": ""</v>
      </c>
      <c r="N449" s="26" t="str">
        <f>IF(AND(B450=B449,C450=C449),",","}")</f>
        <v>,</v>
      </c>
      <c r="O449" s="13" t="str">
        <f>IF(NOT(B449=B450),"}",IF(C449=C450,"",","))</f>
        <v/>
      </c>
      <c r="P449" s="13" t="str">
        <f>IF(B449=B450,"",IF(A449=A450,",",""))</f>
        <v/>
      </c>
      <c r="Q449" s="13" t="str">
        <f>IF(A450=A449,"",IF(A450="","}","},"))</f>
        <v/>
      </c>
      <c r="R449" s="13" t="str">
        <f>IF(A450="","}","")</f>
        <v>}</v>
      </c>
      <c r="S449" s="13" t="str">
        <f>IF(A449="","",I449&amp;J449&amp;K449&amp;L449&amp;M449&amp;N449&amp;O449&amp;P449&amp;Q449&amp;R449)</f>
        <v/>
      </c>
    </row>
    <row r="450" spans="1:19" x14ac:dyDescent="0.55000000000000004">
      <c r="A450" s="9"/>
      <c r="B450" s="9"/>
      <c r="C450" s="9"/>
      <c r="D450" s="9"/>
      <c r="E450" s="5"/>
      <c r="F450" s="5"/>
      <c r="G450" s="6"/>
      <c r="H450" s="19"/>
      <c r="I450" s="14" t="str">
        <f>IF(A449="section","{","")</f>
        <v/>
      </c>
      <c r="J450" s="13" t="str">
        <f>IF(A450=A449,"",""""&amp;A450&amp;""": {")</f>
        <v/>
      </c>
      <c r="K450" s="13" t="str">
        <f>IF(B450=B449,"",""""&amp;B450&amp;""": {")</f>
        <v/>
      </c>
      <c r="L450" s="25" t="str">
        <f>IF(AND(B450=B449,C450=C449),"",""""&amp;C450&amp;""": {")</f>
        <v/>
      </c>
      <c r="M450" s="13" t="str">
        <f>""""&amp;D450&amp;""": """&amp;SUBSTITUTE(G450,"""","'")&amp;""""</f>
        <v>"": ""</v>
      </c>
      <c r="N450" s="26" t="str">
        <f>IF(AND(B451=B450,C451=C450),",","}")</f>
        <v>,</v>
      </c>
      <c r="O450" s="13" t="str">
        <f>IF(NOT(B450=B451),"}",IF(C450=C451,"",","))</f>
        <v/>
      </c>
      <c r="P450" s="13" t="str">
        <f>IF(B450=B451,"",IF(A450=A451,",",""))</f>
        <v/>
      </c>
      <c r="Q450" s="13" t="str">
        <f>IF(A451=A450,"",IF(A451="","}","},"))</f>
        <v/>
      </c>
      <c r="R450" s="13" t="str">
        <f>IF(A451="","}","")</f>
        <v>}</v>
      </c>
      <c r="S450" s="13" t="str">
        <f>IF(A450="","",I450&amp;J450&amp;K450&amp;L450&amp;M450&amp;N450&amp;O450&amp;P450&amp;Q450&amp;R450)</f>
        <v/>
      </c>
    </row>
    <row r="451" spans="1:19" x14ac:dyDescent="0.55000000000000004">
      <c r="A451" s="9"/>
      <c r="B451" s="9"/>
      <c r="C451" s="9"/>
      <c r="D451" s="9"/>
      <c r="E451" s="5"/>
      <c r="F451" s="5"/>
      <c r="G451" s="6"/>
      <c r="H451" s="19"/>
      <c r="I451" s="14" t="str">
        <f>IF(A450="section","{","")</f>
        <v/>
      </c>
      <c r="J451" s="13" t="str">
        <f>IF(A451=A450,"",""""&amp;A451&amp;""": {")</f>
        <v/>
      </c>
      <c r="K451" s="13" t="str">
        <f>IF(B451=B450,"",""""&amp;B451&amp;""": {")</f>
        <v/>
      </c>
      <c r="L451" s="25" t="str">
        <f>IF(AND(B451=B450,C451=C450),"",""""&amp;C451&amp;""": {")</f>
        <v/>
      </c>
      <c r="M451" s="13" t="str">
        <f>""""&amp;D451&amp;""": """&amp;SUBSTITUTE(G451,"""","'")&amp;""""</f>
        <v>"": ""</v>
      </c>
      <c r="N451" s="26" t="str">
        <f>IF(AND(B452=B451,C452=C451),",","}")</f>
        <v>,</v>
      </c>
      <c r="O451" s="13" t="str">
        <f>IF(NOT(B451=B452),"}",IF(C451=C452,"",","))</f>
        <v/>
      </c>
      <c r="P451" s="13" t="str">
        <f>IF(B451=B452,"",IF(A451=A452,",",""))</f>
        <v/>
      </c>
      <c r="Q451" s="13" t="str">
        <f>IF(A452=A451,"",IF(A452="","}","},"))</f>
        <v/>
      </c>
      <c r="R451" s="13" t="str">
        <f>IF(A452="","}","")</f>
        <v>}</v>
      </c>
      <c r="S451" s="13" t="str">
        <f>IF(A451="","",I451&amp;J451&amp;K451&amp;L451&amp;M451&amp;N451&amp;O451&amp;P451&amp;Q451&amp;R451)</f>
        <v/>
      </c>
    </row>
    <row r="452" spans="1:19" x14ac:dyDescent="0.55000000000000004">
      <c r="A452" s="9"/>
      <c r="B452" s="9"/>
      <c r="C452" s="9"/>
      <c r="D452" s="9"/>
      <c r="E452" s="5"/>
      <c r="F452" s="5"/>
      <c r="G452" s="6"/>
      <c r="H452" s="19"/>
      <c r="I452" s="14" t="str">
        <f>IF(A451="section","{","")</f>
        <v/>
      </c>
      <c r="J452" s="13" t="str">
        <f>IF(A452=A451,"",""""&amp;A452&amp;""": {")</f>
        <v/>
      </c>
      <c r="K452" s="13" t="str">
        <f>IF(B452=B451,"",""""&amp;B452&amp;""": {")</f>
        <v/>
      </c>
      <c r="L452" s="25" t="str">
        <f>IF(AND(B452=B451,C452=C451),"",""""&amp;C452&amp;""": {")</f>
        <v/>
      </c>
      <c r="M452" s="13" t="str">
        <f>""""&amp;D452&amp;""": """&amp;SUBSTITUTE(G452,"""","'")&amp;""""</f>
        <v>"": ""</v>
      </c>
      <c r="N452" s="26" t="str">
        <f>IF(AND(B453=B452,C453=C452),",","}")</f>
        <v>,</v>
      </c>
      <c r="O452" s="13" t="str">
        <f>IF(NOT(B452=B453),"}",IF(C452=C453,"",","))</f>
        <v/>
      </c>
      <c r="P452" s="13" t="str">
        <f>IF(B452=B453,"",IF(A452=A453,",",""))</f>
        <v/>
      </c>
      <c r="Q452" s="13" t="str">
        <f>IF(A453=A452,"",IF(A453="","}","},"))</f>
        <v/>
      </c>
      <c r="R452" s="13" t="str">
        <f>IF(A453="","}","")</f>
        <v>}</v>
      </c>
      <c r="S452" s="13" t="str">
        <f>IF(A452="","",I452&amp;J452&amp;K452&amp;L452&amp;M452&amp;N452&amp;O452&amp;P452&amp;Q452&amp;R452)</f>
        <v/>
      </c>
    </row>
    <row r="453" spans="1:19" x14ac:dyDescent="0.55000000000000004">
      <c r="A453" s="9"/>
      <c r="B453" s="9"/>
      <c r="C453" s="9"/>
      <c r="D453" s="9"/>
      <c r="E453" s="5"/>
      <c r="F453" s="5"/>
      <c r="G453" s="6"/>
      <c r="H453" s="19"/>
      <c r="I453" s="14" t="str">
        <f>IF(A452="section","{","")</f>
        <v/>
      </c>
      <c r="J453" s="13" t="str">
        <f>IF(A453=A452,"",""""&amp;A453&amp;""": {")</f>
        <v/>
      </c>
      <c r="K453" s="13" t="str">
        <f>IF(B453=B452,"",""""&amp;B453&amp;""": {")</f>
        <v/>
      </c>
      <c r="L453" s="25" t="str">
        <f>IF(AND(B453=B452,C453=C452),"",""""&amp;C453&amp;""": {")</f>
        <v/>
      </c>
      <c r="M453" s="13" t="str">
        <f>""""&amp;D453&amp;""": """&amp;SUBSTITUTE(G453,"""","'")&amp;""""</f>
        <v>"": ""</v>
      </c>
      <c r="N453" s="26" t="str">
        <f>IF(AND(B454=B453,C454=C453),",","}")</f>
        <v>,</v>
      </c>
      <c r="O453" s="13" t="str">
        <f>IF(NOT(B453=B454),"}",IF(C453=C454,"",","))</f>
        <v/>
      </c>
      <c r="P453" s="13" t="str">
        <f>IF(B453=B454,"",IF(A453=A454,",",""))</f>
        <v/>
      </c>
      <c r="Q453" s="13" t="str">
        <f>IF(A454=A453,"",IF(A454="","}","},"))</f>
        <v/>
      </c>
      <c r="R453" s="13" t="str">
        <f>IF(A454="","}","")</f>
        <v>}</v>
      </c>
      <c r="S453" s="13" t="str">
        <f>IF(A453="","",I453&amp;J453&amp;K453&amp;L453&amp;M453&amp;N453&amp;O453&amp;P453&amp;Q453&amp;R453)</f>
        <v/>
      </c>
    </row>
    <row r="454" spans="1:19" x14ac:dyDescent="0.55000000000000004">
      <c r="A454" s="9"/>
      <c r="B454" s="9"/>
      <c r="C454" s="9"/>
      <c r="D454" s="9"/>
      <c r="E454" s="5"/>
      <c r="F454" s="5"/>
      <c r="G454" s="6"/>
      <c r="H454" s="19"/>
      <c r="I454" s="14" t="str">
        <f>IF(A453="section","{","")</f>
        <v/>
      </c>
      <c r="J454" s="13" t="str">
        <f>IF(A454=A453,"",""""&amp;A454&amp;""": {")</f>
        <v/>
      </c>
      <c r="K454" s="13" t="str">
        <f>IF(B454=B453,"",""""&amp;B454&amp;""": {")</f>
        <v/>
      </c>
      <c r="L454" s="25" t="str">
        <f>IF(AND(B454=B453,C454=C453),"",""""&amp;C454&amp;""": {")</f>
        <v/>
      </c>
      <c r="M454" s="13" t="str">
        <f>""""&amp;D454&amp;""": """&amp;SUBSTITUTE(G454,"""","'")&amp;""""</f>
        <v>"": ""</v>
      </c>
      <c r="N454" s="26" t="str">
        <f>IF(AND(B455=B454,C455=C454),",","}")</f>
        <v>,</v>
      </c>
      <c r="O454" s="13" t="str">
        <f>IF(NOT(B454=B455),"}",IF(C454=C455,"",","))</f>
        <v/>
      </c>
      <c r="P454" s="13" t="str">
        <f>IF(B454=B455,"",IF(A454=A455,",",""))</f>
        <v/>
      </c>
      <c r="Q454" s="13" t="str">
        <f>IF(A455=A454,"",IF(A455="","}","},"))</f>
        <v/>
      </c>
      <c r="R454" s="13" t="str">
        <f>IF(A455="","}","")</f>
        <v>}</v>
      </c>
      <c r="S454" s="13" t="str">
        <f>IF(A454="","",I454&amp;J454&amp;K454&amp;L454&amp;M454&amp;N454&amp;O454&amp;P454&amp;Q454&amp;R454)</f>
        <v/>
      </c>
    </row>
    <row r="455" spans="1:19" x14ac:dyDescent="0.55000000000000004">
      <c r="A455" s="9"/>
      <c r="B455" s="9"/>
      <c r="C455" s="9"/>
      <c r="D455" s="9"/>
      <c r="E455" s="5"/>
      <c r="F455" s="5"/>
      <c r="G455" s="6"/>
      <c r="H455" s="19"/>
      <c r="I455" s="14" t="str">
        <f>IF(A454="section","{","")</f>
        <v/>
      </c>
      <c r="J455" s="13" t="str">
        <f>IF(A455=A454,"",""""&amp;A455&amp;""": {")</f>
        <v/>
      </c>
      <c r="K455" s="13" t="str">
        <f>IF(B455=B454,"",""""&amp;B455&amp;""": {")</f>
        <v/>
      </c>
      <c r="L455" s="25" t="str">
        <f>IF(AND(B455=B454,C455=C454),"",""""&amp;C455&amp;""": {")</f>
        <v/>
      </c>
      <c r="M455" s="13" t="str">
        <f>""""&amp;D455&amp;""": """&amp;SUBSTITUTE(G455,"""","'")&amp;""""</f>
        <v>"": ""</v>
      </c>
      <c r="N455" s="26" t="str">
        <f>IF(AND(B456=B455,C456=C455),",","}")</f>
        <v>,</v>
      </c>
      <c r="O455" s="13" t="str">
        <f>IF(NOT(B455=B456),"}",IF(C455=C456,"",","))</f>
        <v/>
      </c>
      <c r="P455" s="13" t="str">
        <f>IF(B455=B456,"",IF(A455=A456,",",""))</f>
        <v/>
      </c>
      <c r="Q455" s="13" t="str">
        <f>IF(A456=A455,"",IF(A456="","}","},"))</f>
        <v/>
      </c>
      <c r="R455" s="13" t="str">
        <f>IF(A456="","}","")</f>
        <v>}</v>
      </c>
      <c r="S455" s="13" t="str">
        <f>IF(A455="","",I455&amp;J455&amp;K455&amp;L455&amp;M455&amp;N455&amp;O455&amp;P455&amp;Q455&amp;R455)</f>
        <v/>
      </c>
    </row>
    <row r="456" spans="1:19" x14ac:dyDescent="0.55000000000000004">
      <c r="A456" s="9"/>
      <c r="B456" s="9"/>
      <c r="C456" s="9"/>
      <c r="D456" s="9"/>
      <c r="E456" s="5"/>
      <c r="F456" s="5"/>
      <c r="G456" s="6"/>
      <c r="H456" s="19"/>
      <c r="I456" s="14" t="str">
        <f>IF(A455="section","{","")</f>
        <v/>
      </c>
      <c r="J456" s="13" t="str">
        <f>IF(A456=A455,"",""""&amp;A456&amp;""": {")</f>
        <v/>
      </c>
      <c r="K456" s="13" t="str">
        <f>IF(B456=B455,"",""""&amp;B456&amp;""": {")</f>
        <v/>
      </c>
      <c r="L456" s="25" t="str">
        <f>IF(AND(B456=B455,C456=C455),"",""""&amp;C456&amp;""": {")</f>
        <v/>
      </c>
      <c r="M456" s="13" t="str">
        <f>""""&amp;D456&amp;""": """&amp;SUBSTITUTE(G456,"""","'")&amp;""""</f>
        <v>"": ""</v>
      </c>
      <c r="N456" s="26" t="str">
        <f>IF(AND(B457=B456,C457=C456),",","}")</f>
        <v>,</v>
      </c>
      <c r="O456" s="13" t="str">
        <f>IF(NOT(B456=B457),"}",IF(C456=C457,"",","))</f>
        <v/>
      </c>
      <c r="P456" s="13" t="str">
        <f>IF(B456=B457,"",IF(A456=A457,",",""))</f>
        <v/>
      </c>
      <c r="Q456" s="13" t="str">
        <f>IF(A457=A456,"",IF(A457="","}","},"))</f>
        <v/>
      </c>
      <c r="R456" s="13" t="str">
        <f>IF(A457="","}","")</f>
        <v>}</v>
      </c>
      <c r="S456" s="13" t="str">
        <f>IF(A456="","",I456&amp;J456&amp;K456&amp;L456&amp;M456&amp;N456&amp;O456&amp;P456&amp;Q456&amp;R456)</f>
        <v/>
      </c>
    </row>
    <row r="457" spans="1:19" x14ac:dyDescent="0.55000000000000004">
      <c r="A457" s="9"/>
      <c r="B457" s="9"/>
      <c r="C457" s="9"/>
      <c r="D457" s="9"/>
      <c r="E457" s="5"/>
      <c r="F457" s="5"/>
      <c r="G457" s="6"/>
      <c r="H457" s="19"/>
      <c r="I457" s="14" t="str">
        <f>IF(A456="section","{","")</f>
        <v/>
      </c>
      <c r="J457" s="13" t="str">
        <f>IF(A457=A456,"",""""&amp;A457&amp;""": {")</f>
        <v/>
      </c>
      <c r="K457" s="13" t="str">
        <f>IF(B457=B456,"",""""&amp;B457&amp;""": {")</f>
        <v/>
      </c>
      <c r="L457" s="25" t="str">
        <f>IF(AND(B457=B456,C457=C456),"",""""&amp;C457&amp;""": {")</f>
        <v/>
      </c>
      <c r="M457" s="13" t="str">
        <f>""""&amp;D457&amp;""": """&amp;SUBSTITUTE(G457,"""","'")&amp;""""</f>
        <v>"": ""</v>
      </c>
      <c r="N457" s="26" t="str">
        <f>IF(AND(B458=B457,C458=C457),",","}")</f>
        <v>,</v>
      </c>
      <c r="O457" s="13" t="str">
        <f>IF(NOT(B457=B458),"}",IF(C457=C458,"",","))</f>
        <v/>
      </c>
      <c r="P457" s="13" t="str">
        <f>IF(B457=B458,"",IF(A457=A458,",",""))</f>
        <v/>
      </c>
      <c r="Q457" s="13" t="str">
        <f>IF(A458=A457,"",IF(A458="","}","},"))</f>
        <v/>
      </c>
      <c r="R457" s="13" t="str">
        <f>IF(A458="","}","")</f>
        <v>}</v>
      </c>
      <c r="S457" s="13" t="str">
        <f>IF(A457="","",I457&amp;J457&amp;K457&amp;L457&amp;M457&amp;N457&amp;O457&amp;P457&amp;Q457&amp;R457)</f>
        <v/>
      </c>
    </row>
    <row r="458" spans="1:19" x14ac:dyDescent="0.55000000000000004">
      <c r="A458" s="9"/>
      <c r="B458" s="9"/>
      <c r="C458" s="9"/>
      <c r="D458" s="9"/>
      <c r="E458" s="5"/>
      <c r="F458" s="5"/>
      <c r="G458" s="6"/>
      <c r="H458" s="19"/>
      <c r="I458" s="14" t="str">
        <f>IF(A457="section","{","")</f>
        <v/>
      </c>
      <c r="J458" s="13" t="str">
        <f>IF(A458=A457,"",""""&amp;A458&amp;""": {")</f>
        <v/>
      </c>
      <c r="K458" s="13" t="str">
        <f>IF(B458=B457,"",""""&amp;B458&amp;""": {")</f>
        <v/>
      </c>
      <c r="L458" s="25" t="str">
        <f>IF(AND(B458=B457,C458=C457),"",""""&amp;C458&amp;""": {")</f>
        <v/>
      </c>
      <c r="M458" s="13" t="str">
        <f>""""&amp;D458&amp;""": """&amp;SUBSTITUTE(G458,"""","'")&amp;""""</f>
        <v>"": ""</v>
      </c>
      <c r="N458" s="26" t="str">
        <f>IF(AND(B459=B458,C459=C458),",","}")</f>
        <v>,</v>
      </c>
      <c r="O458" s="13" t="str">
        <f>IF(NOT(B458=B459),"}",IF(C458=C459,"",","))</f>
        <v/>
      </c>
      <c r="P458" s="13" t="str">
        <f>IF(B458=B459,"",IF(A458=A459,",",""))</f>
        <v/>
      </c>
      <c r="Q458" s="13" t="str">
        <f>IF(A459=A458,"",IF(A459="","}","},"))</f>
        <v/>
      </c>
      <c r="R458" s="13" t="str">
        <f>IF(A459="","}","")</f>
        <v>}</v>
      </c>
      <c r="S458" s="13" t="str">
        <f>IF(A458="","",I458&amp;J458&amp;K458&amp;L458&amp;M458&amp;N458&amp;O458&amp;P458&amp;Q458&amp;R458)</f>
        <v/>
      </c>
    </row>
    <row r="459" spans="1:19" x14ac:dyDescent="0.55000000000000004">
      <c r="A459" s="9"/>
      <c r="B459" s="9"/>
      <c r="C459" s="9"/>
      <c r="D459" s="9"/>
      <c r="E459" s="5"/>
      <c r="F459" s="5"/>
      <c r="G459" s="6"/>
      <c r="H459" s="19"/>
      <c r="I459" s="14" t="str">
        <f>IF(A458="section","{","")</f>
        <v/>
      </c>
      <c r="J459" s="13" t="str">
        <f>IF(A459=A458,"",""""&amp;A459&amp;""": {")</f>
        <v/>
      </c>
      <c r="K459" s="13" t="str">
        <f>IF(B459=B458,"",""""&amp;B459&amp;""": {")</f>
        <v/>
      </c>
      <c r="L459" s="25" t="str">
        <f>IF(AND(B459=B458,C459=C458),"",""""&amp;C459&amp;""": {")</f>
        <v/>
      </c>
      <c r="M459" s="13" t="str">
        <f>""""&amp;D459&amp;""": """&amp;SUBSTITUTE(G459,"""","'")&amp;""""</f>
        <v>"": ""</v>
      </c>
      <c r="N459" s="26" t="str">
        <f>IF(AND(B460=B459,C460=C459),",","}")</f>
        <v>,</v>
      </c>
      <c r="O459" s="13" t="str">
        <f>IF(NOT(B459=B460),"}",IF(C459=C460,"",","))</f>
        <v/>
      </c>
      <c r="P459" s="13" t="str">
        <f>IF(B459=B460,"",IF(A459=A460,",",""))</f>
        <v/>
      </c>
      <c r="Q459" s="13" t="str">
        <f>IF(A460=A459,"",IF(A460="","}","},"))</f>
        <v/>
      </c>
      <c r="R459" s="13" t="str">
        <f>IF(A460="","}","")</f>
        <v>}</v>
      </c>
      <c r="S459" s="13" t="str">
        <f>IF(A459="","",I459&amp;J459&amp;K459&amp;L459&amp;M459&amp;N459&amp;O459&amp;P459&amp;Q459&amp;R459)</f>
        <v/>
      </c>
    </row>
    <row r="460" spans="1:19" x14ac:dyDescent="0.55000000000000004">
      <c r="A460" s="9"/>
      <c r="B460" s="9"/>
      <c r="C460" s="9"/>
      <c r="D460" s="9"/>
      <c r="E460" s="5"/>
      <c r="F460" s="5"/>
      <c r="G460" s="6"/>
      <c r="H460" s="19"/>
      <c r="I460" s="14" t="str">
        <f>IF(A459="section","{","")</f>
        <v/>
      </c>
      <c r="J460" s="13" t="str">
        <f>IF(A460=A459,"",""""&amp;A460&amp;""": {")</f>
        <v/>
      </c>
      <c r="K460" s="13" t="str">
        <f>IF(B460=B459,"",""""&amp;B460&amp;""": {")</f>
        <v/>
      </c>
      <c r="L460" s="25" t="str">
        <f>IF(AND(B460=B459,C460=C459),"",""""&amp;C460&amp;""": {")</f>
        <v/>
      </c>
      <c r="M460" s="13" t="str">
        <f>""""&amp;D460&amp;""": """&amp;SUBSTITUTE(G460,"""","'")&amp;""""</f>
        <v>"": ""</v>
      </c>
      <c r="N460" s="26" t="str">
        <f>IF(AND(B461=B460,C461=C460),",","}")</f>
        <v>,</v>
      </c>
      <c r="O460" s="13" t="str">
        <f>IF(NOT(B460=B461),"}",IF(C460=C461,"",","))</f>
        <v/>
      </c>
      <c r="P460" s="13" t="str">
        <f>IF(B460=B461,"",IF(A460=A461,",",""))</f>
        <v/>
      </c>
      <c r="Q460" s="13" t="str">
        <f>IF(A461=A460,"",IF(A461="","}","},"))</f>
        <v/>
      </c>
      <c r="R460" s="13" t="str">
        <f>IF(A461="","}","")</f>
        <v>}</v>
      </c>
      <c r="S460" s="13" t="str">
        <f>IF(A460="","",I460&amp;J460&amp;K460&amp;L460&amp;M460&amp;N460&amp;O460&amp;P460&amp;Q460&amp;R460)</f>
        <v/>
      </c>
    </row>
    <row r="461" spans="1:19" x14ac:dyDescent="0.55000000000000004">
      <c r="A461" s="9"/>
      <c r="B461" s="9"/>
      <c r="C461" s="9"/>
      <c r="D461" s="9"/>
      <c r="E461" s="5"/>
      <c r="F461" s="5"/>
      <c r="G461" s="6"/>
      <c r="H461" s="19"/>
      <c r="I461" s="14" t="str">
        <f>IF(A460="section","{","")</f>
        <v/>
      </c>
      <c r="J461" s="13" t="str">
        <f>IF(A461=A460,"",""""&amp;A461&amp;""": {")</f>
        <v/>
      </c>
      <c r="K461" s="13" t="str">
        <f>IF(B461=B460,"",""""&amp;B461&amp;""": {")</f>
        <v/>
      </c>
      <c r="L461" s="25" t="str">
        <f>IF(AND(B461=B460,C461=C460),"",""""&amp;C461&amp;""": {")</f>
        <v/>
      </c>
      <c r="M461" s="13" t="str">
        <f>""""&amp;D461&amp;""": """&amp;SUBSTITUTE(G461,"""","'")&amp;""""</f>
        <v>"": ""</v>
      </c>
      <c r="N461" s="26" t="str">
        <f>IF(AND(B462=B461,C462=C461),",","}")</f>
        <v>,</v>
      </c>
      <c r="O461" s="13" t="str">
        <f>IF(NOT(B461=B462),"}",IF(C461=C462,"",","))</f>
        <v/>
      </c>
      <c r="P461" s="13" t="str">
        <f>IF(B461=B462,"",IF(A461=A462,",",""))</f>
        <v/>
      </c>
      <c r="Q461" s="13" t="str">
        <f>IF(A462=A461,"",IF(A462="","}","},"))</f>
        <v/>
      </c>
      <c r="R461" s="13" t="str">
        <f>IF(A462="","}","")</f>
        <v>}</v>
      </c>
      <c r="S461" s="13" t="str">
        <f>IF(A461="","",I461&amp;J461&amp;K461&amp;L461&amp;M461&amp;N461&amp;O461&amp;P461&amp;Q461&amp;R461)</f>
        <v/>
      </c>
    </row>
    <row r="462" spans="1:19" x14ac:dyDescent="0.55000000000000004">
      <c r="A462" s="9"/>
      <c r="B462" s="9"/>
      <c r="C462" s="9"/>
      <c r="D462" s="9"/>
      <c r="E462" s="5"/>
      <c r="F462" s="5"/>
      <c r="G462" s="6"/>
      <c r="H462" s="19"/>
      <c r="I462" s="14" t="str">
        <f>IF(A461="section","{","")</f>
        <v/>
      </c>
      <c r="J462" s="13" t="str">
        <f>IF(A462=A461,"",""""&amp;A462&amp;""": {")</f>
        <v/>
      </c>
      <c r="K462" s="13" t="str">
        <f>IF(B462=B461,"",""""&amp;B462&amp;""": {")</f>
        <v/>
      </c>
      <c r="L462" s="25" t="str">
        <f>IF(AND(B462=B461,C462=C461),"",""""&amp;C462&amp;""": {")</f>
        <v/>
      </c>
      <c r="M462" s="13" t="str">
        <f>""""&amp;D462&amp;""": """&amp;SUBSTITUTE(G462,"""","'")&amp;""""</f>
        <v>"": ""</v>
      </c>
      <c r="N462" s="26" t="str">
        <f>IF(AND(B463=B462,C463=C462),",","}")</f>
        <v>,</v>
      </c>
      <c r="O462" s="13" t="str">
        <f>IF(NOT(B462=B463),"}",IF(C462=C463,"",","))</f>
        <v/>
      </c>
      <c r="P462" s="13" t="str">
        <f>IF(B462=B463,"",IF(A462=A463,",",""))</f>
        <v/>
      </c>
      <c r="Q462" s="13" t="str">
        <f>IF(A463=A462,"",IF(A463="","}","},"))</f>
        <v/>
      </c>
      <c r="R462" s="13" t="str">
        <f>IF(A463="","}","")</f>
        <v>}</v>
      </c>
      <c r="S462" s="13" t="str">
        <f>IF(A462="","",I462&amp;J462&amp;K462&amp;L462&amp;M462&amp;N462&amp;O462&amp;P462&amp;Q462&amp;R462)</f>
        <v/>
      </c>
    </row>
    <row r="463" spans="1:19" x14ac:dyDescent="0.55000000000000004">
      <c r="A463" s="9"/>
      <c r="B463" s="9"/>
      <c r="C463" s="9"/>
      <c r="D463" s="9"/>
      <c r="E463" s="5"/>
      <c r="F463" s="5"/>
      <c r="G463" s="6"/>
      <c r="H463" s="19"/>
      <c r="I463" s="14" t="str">
        <f>IF(A462="section","{","")</f>
        <v/>
      </c>
      <c r="J463" s="13" t="str">
        <f>IF(A463=A462,"",""""&amp;A463&amp;""": {")</f>
        <v/>
      </c>
      <c r="K463" s="13" t="str">
        <f>IF(B463=B462,"",""""&amp;B463&amp;""": {")</f>
        <v/>
      </c>
      <c r="L463" s="25" t="str">
        <f>IF(AND(B463=B462,C463=C462),"",""""&amp;C463&amp;""": {")</f>
        <v/>
      </c>
      <c r="M463" s="13" t="str">
        <f>""""&amp;D463&amp;""": """&amp;SUBSTITUTE(G463,"""","'")&amp;""""</f>
        <v>"": ""</v>
      </c>
      <c r="N463" s="26" t="str">
        <f>IF(AND(B464=B463,C464=C463),",","}")</f>
        <v>,</v>
      </c>
      <c r="O463" s="13" t="str">
        <f>IF(NOT(B463=B464),"}",IF(C463=C464,"",","))</f>
        <v/>
      </c>
      <c r="P463" s="13" t="str">
        <f>IF(B463=B464,"",IF(A463=A464,",",""))</f>
        <v/>
      </c>
      <c r="Q463" s="13" t="str">
        <f>IF(A464=A463,"",IF(A464="","}","},"))</f>
        <v/>
      </c>
      <c r="R463" s="13" t="str">
        <f>IF(A464="","}","")</f>
        <v>}</v>
      </c>
      <c r="S463" s="13" t="str">
        <f>IF(A463="","",I463&amp;J463&amp;K463&amp;L463&amp;M463&amp;N463&amp;O463&amp;P463&amp;Q463&amp;R463)</f>
        <v/>
      </c>
    </row>
    <row r="464" spans="1:19" x14ac:dyDescent="0.55000000000000004">
      <c r="A464" s="9"/>
      <c r="B464" s="9"/>
      <c r="C464" s="9"/>
      <c r="D464" s="9"/>
      <c r="E464" s="5"/>
      <c r="F464" s="5"/>
      <c r="G464" s="6"/>
      <c r="H464" s="19"/>
      <c r="I464" s="14" t="str">
        <f>IF(A463="section","{","")</f>
        <v/>
      </c>
      <c r="J464" s="13" t="str">
        <f>IF(A464=A463,"",""""&amp;A464&amp;""": {")</f>
        <v/>
      </c>
      <c r="K464" s="13" t="str">
        <f>IF(B464=B463,"",""""&amp;B464&amp;""": {")</f>
        <v/>
      </c>
      <c r="L464" s="25" t="str">
        <f>IF(AND(B464=B463,C464=C463),"",""""&amp;C464&amp;""": {")</f>
        <v/>
      </c>
      <c r="M464" s="13" t="str">
        <f>""""&amp;D464&amp;""": """&amp;SUBSTITUTE(G464,"""","'")&amp;""""</f>
        <v>"": ""</v>
      </c>
      <c r="N464" s="26" t="str">
        <f>IF(AND(B465=B464,C465=C464),",","}")</f>
        <v>,</v>
      </c>
      <c r="O464" s="13" t="str">
        <f>IF(NOT(B464=B465),"}",IF(C464=C465,"",","))</f>
        <v/>
      </c>
      <c r="P464" s="13" t="str">
        <f>IF(B464=B465,"",IF(A464=A465,",",""))</f>
        <v/>
      </c>
      <c r="Q464" s="13" t="str">
        <f>IF(A465=A464,"",IF(A465="","}","},"))</f>
        <v/>
      </c>
      <c r="R464" s="13" t="str">
        <f>IF(A465="","}","")</f>
        <v>}</v>
      </c>
      <c r="S464" s="13" t="str">
        <f>IF(A464="","",I464&amp;J464&amp;K464&amp;L464&amp;M464&amp;N464&amp;O464&amp;P464&amp;Q464&amp;R464)</f>
        <v/>
      </c>
    </row>
    <row r="465" spans="1:19" x14ac:dyDescent="0.55000000000000004">
      <c r="A465" s="9"/>
      <c r="B465" s="9"/>
      <c r="C465" s="9"/>
      <c r="D465" s="9"/>
      <c r="E465" s="5"/>
      <c r="F465" s="5"/>
      <c r="G465" s="6"/>
      <c r="H465" s="19"/>
      <c r="I465" s="14" t="str">
        <f>IF(A464="section","{","")</f>
        <v/>
      </c>
      <c r="J465" s="13" t="str">
        <f>IF(A465=A464,"",""""&amp;A465&amp;""": {")</f>
        <v/>
      </c>
      <c r="K465" s="13" t="str">
        <f>IF(B465=B464,"",""""&amp;B465&amp;""": {")</f>
        <v/>
      </c>
      <c r="L465" s="25" t="str">
        <f>IF(AND(B465=B464,C465=C464),"",""""&amp;C465&amp;""": {")</f>
        <v/>
      </c>
      <c r="M465" s="13" t="str">
        <f>""""&amp;D465&amp;""": """&amp;SUBSTITUTE(G465,"""","'")&amp;""""</f>
        <v>"": ""</v>
      </c>
      <c r="N465" s="26" t="str">
        <f>IF(AND(B466=B465,C466=C465),",","}")</f>
        <v>,</v>
      </c>
      <c r="O465" s="13" t="str">
        <f>IF(NOT(B465=B466),"}",IF(C465=C466,"",","))</f>
        <v/>
      </c>
      <c r="P465" s="13" t="str">
        <f>IF(B465=B466,"",IF(A465=A466,",",""))</f>
        <v/>
      </c>
      <c r="Q465" s="13" t="str">
        <f>IF(A466=A465,"",IF(A466="","}","},"))</f>
        <v/>
      </c>
      <c r="R465" s="13" t="str">
        <f>IF(A466="","}","")</f>
        <v>}</v>
      </c>
      <c r="S465" s="13" t="str">
        <f>IF(A465="","",I465&amp;J465&amp;K465&amp;L465&amp;M465&amp;N465&amp;O465&amp;P465&amp;Q465&amp;R465)</f>
        <v/>
      </c>
    </row>
    <row r="466" spans="1:19" x14ac:dyDescent="0.55000000000000004">
      <c r="A466" s="9"/>
      <c r="B466" s="9"/>
      <c r="C466" s="9"/>
      <c r="D466" s="9"/>
      <c r="E466" s="5"/>
      <c r="F466" s="5"/>
      <c r="G466" s="6"/>
      <c r="H466" s="19"/>
      <c r="I466" s="14" t="str">
        <f>IF(A465="section","{","")</f>
        <v/>
      </c>
      <c r="J466" s="13" t="str">
        <f>IF(A466=A465,"",""""&amp;A466&amp;""": {")</f>
        <v/>
      </c>
      <c r="K466" s="13" t="str">
        <f>IF(B466=B465,"",""""&amp;B466&amp;""": {")</f>
        <v/>
      </c>
      <c r="L466" s="25" t="str">
        <f>IF(AND(B466=B465,C466=C465),"",""""&amp;C466&amp;""": {")</f>
        <v/>
      </c>
      <c r="M466" s="13" t="str">
        <f>""""&amp;D466&amp;""": """&amp;SUBSTITUTE(G466,"""","'")&amp;""""</f>
        <v>"": ""</v>
      </c>
      <c r="N466" s="26" t="str">
        <f>IF(AND(B467=B466,C467=C466),",","}")</f>
        <v>,</v>
      </c>
      <c r="O466" s="13" t="str">
        <f>IF(NOT(B466=B467),"}",IF(C466=C467,"",","))</f>
        <v/>
      </c>
      <c r="P466" s="13" t="str">
        <f>IF(B466=B467,"",IF(A466=A467,",",""))</f>
        <v/>
      </c>
      <c r="Q466" s="13" t="str">
        <f>IF(A467=A466,"",IF(A467="","}","},"))</f>
        <v/>
      </c>
      <c r="R466" s="13" t="str">
        <f>IF(A467="","}","")</f>
        <v>}</v>
      </c>
      <c r="S466" s="13" t="str">
        <f>IF(A466="","",I466&amp;J466&amp;K466&amp;L466&amp;M466&amp;N466&amp;O466&amp;P466&amp;Q466&amp;R466)</f>
        <v/>
      </c>
    </row>
    <row r="467" spans="1:19" x14ac:dyDescent="0.55000000000000004">
      <c r="A467" s="9"/>
      <c r="B467" s="9"/>
      <c r="C467" s="9"/>
      <c r="D467" s="9"/>
      <c r="E467" s="5"/>
      <c r="F467" s="5"/>
      <c r="G467" s="6"/>
      <c r="H467" s="19"/>
      <c r="I467" s="14" t="str">
        <f>IF(A466="section","{","")</f>
        <v/>
      </c>
      <c r="J467" s="13" t="str">
        <f>IF(A467=A466,"",""""&amp;A467&amp;""": {")</f>
        <v/>
      </c>
      <c r="K467" s="13" t="str">
        <f>IF(B467=B466,"",""""&amp;B467&amp;""": {")</f>
        <v/>
      </c>
      <c r="L467" s="25" t="str">
        <f>IF(AND(B467=B466,C467=C466),"",""""&amp;C467&amp;""": {")</f>
        <v/>
      </c>
      <c r="M467" s="13" t="str">
        <f>""""&amp;D467&amp;""": """&amp;SUBSTITUTE(G467,"""","'")&amp;""""</f>
        <v>"": ""</v>
      </c>
      <c r="N467" s="26" t="str">
        <f>IF(AND(B468=B467,C468=C467),",","}")</f>
        <v>,</v>
      </c>
      <c r="O467" s="13" t="str">
        <f>IF(NOT(B467=B468),"}",IF(C467=C468,"",","))</f>
        <v/>
      </c>
      <c r="P467" s="13" t="str">
        <f>IF(B467=B468,"",IF(A467=A468,",",""))</f>
        <v/>
      </c>
      <c r="Q467" s="13" t="str">
        <f>IF(A468=A467,"",IF(A468="","}","},"))</f>
        <v/>
      </c>
      <c r="R467" s="13" t="str">
        <f>IF(A468="","}","")</f>
        <v>}</v>
      </c>
      <c r="S467" s="13" t="str">
        <f>IF(A467="","",I467&amp;J467&amp;K467&amp;L467&amp;M467&amp;N467&amp;O467&amp;P467&amp;Q467&amp;R467)</f>
        <v/>
      </c>
    </row>
    <row r="468" spans="1:19" x14ac:dyDescent="0.55000000000000004">
      <c r="A468" s="9"/>
      <c r="B468" s="9"/>
      <c r="C468" s="9"/>
      <c r="D468" s="9"/>
      <c r="E468" s="5"/>
      <c r="F468" s="5"/>
      <c r="G468" s="6"/>
      <c r="H468" s="19"/>
      <c r="I468" s="14" t="str">
        <f>IF(A467="section","{","")</f>
        <v/>
      </c>
      <c r="J468" s="13" t="str">
        <f>IF(A468=A467,"",""""&amp;A468&amp;""": {")</f>
        <v/>
      </c>
      <c r="K468" s="13" t="str">
        <f>IF(B468=B467,"",""""&amp;B468&amp;""": {")</f>
        <v/>
      </c>
      <c r="L468" s="25" t="str">
        <f>IF(AND(B468=B467,C468=C467),"",""""&amp;C468&amp;""": {")</f>
        <v/>
      </c>
      <c r="M468" s="13" t="str">
        <f>""""&amp;D468&amp;""": """&amp;SUBSTITUTE(G468,"""","'")&amp;""""</f>
        <v>"": ""</v>
      </c>
      <c r="N468" s="26" t="str">
        <f>IF(AND(B469=B468,C469=C468),",","}")</f>
        <v>,</v>
      </c>
      <c r="O468" s="13" t="str">
        <f>IF(NOT(B468=B469),"}",IF(C468=C469,"",","))</f>
        <v/>
      </c>
      <c r="P468" s="13" t="str">
        <f>IF(B468=B469,"",IF(A468=A469,",",""))</f>
        <v/>
      </c>
      <c r="Q468" s="13" t="str">
        <f>IF(A469=A468,"",IF(A469="","}","},"))</f>
        <v/>
      </c>
      <c r="R468" s="13" t="str">
        <f>IF(A469="","}","")</f>
        <v>}</v>
      </c>
      <c r="S468" s="13" t="str">
        <f>IF(A468="","",I468&amp;J468&amp;K468&amp;L468&amp;M468&amp;N468&amp;O468&amp;P468&amp;Q468&amp;R468)</f>
        <v/>
      </c>
    </row>
    <row r="469" spans="1:19" x14ac:dyDescent="0.55000000000000004">
      <c r="A469" s="9"/>
      <c r="B469" s="9"/>
      <c r="C469" s="9"/>
      <c r="D469" s="9"/>
      <c r="E469" s="5"/>
      <c r="F469" s="5"/>
      <c r="G469" s="6"/>
      <c r="H469" s="19"/>
      <c r="I469" s="14" t="str">
        <f>IF(A468="section","{","")</f>
        <v/>
      </c>
      <c r="J469" s="13" t="str">
        <f>IF(A469=A468,"",""""&amp;A469&amp;""": {")</f>
        <v/>
      </c>
      <c r="K469" s="13" t="str">
        <f>IF(B469=B468,"",""""&amp;B469&amp;""": {")</f>
        <v/>
      </c>
      <c r="L469" s="25" t="str">
        <f>IF(AND(B469=B468,C469=C468),"",""""&amp;C469&amp;""": {")</f>
        <v/>
      </c>
      <c r="M469" s="13" t="str">
        <f>""""&amp;D469&amp;""": """&amp;SUBSTITUTE(G469,"""","'")&amp;""""</f>
        <v>"": ""</v>
      </c>
      <c r="N469" s="26" t="str">
        <f>IF(AND(B470=B469,C470=C469),",","}")</f>
        <v>,</v>
      </c>
      <c r="O469" s="13" t="str">
        <f>IF(NOT(B469=B470),"}",IF(C469=C470,"",","))</f>
        <v/>
      </c>
      <c r="P469" s="13" t="str">
        <f>IF(B469=B470,"",IF(A469=A470,",",""))</f>
        <v/>
      </c>
      <c r="Q469" s="13" t="str">
        <f>IF(A470=A469,"",IF(A470="","}","},"))</f>
        <v/>
      </c>
      <c r="R469" s="13" t="str">
        <f>IF(A470="","}","")</f>
        <v>}</v>
      </c>
      <c r="S469" s="13" t="str">
        <f>IF(A469="","",I469&amp;J469&amp;K469&amp;L469&amp;M469&amp;N469&amp;O469&amp;P469&amp;Q469&amp;R469)</f>
        <v/>
      </c>
    </row>
    <row r="470" spans="1:19" x14ac:dyDescent="0.55000000000000004">
      <c r="A470" s="9"/>
      <c r="B470" s="9"/>
      <c r="C470" s="9"/>
      <c r="D470" s="9"/>
      <c r="E470" s="5"/>
      <c r="F470" s="5"/>
      <c r="G470" s="6"/>
      <c r="H470" s="19"/>
      <c r="I470" s="14" t="str">
        <f>IF(A469="section","{","")</f>
        <v/>
      </c>
      <c r="J470" s="13" t="str">
        <f>IF(A470=A469,"",""""&amp;A470&amp;""": {")</f>
        <v/>
      </c>
      <c r="K470" s="13" t="str">
        <f>IF(B470=B469,"",""""&amp;B470&amp;""": {")</f>
        <v/>
      </c>
      <c r="L470" s="25" t="str">
        <f>IF(AND(B470=B469,C470=C469),"",""""&amp;C470&amp;""": {")</f>
        <v/>
      </c>
      <c r="M470" s="13" t="str">
        <f>""""&amp;D470&amp;""": """&amp;SUBSTITUTE(G470,"""","'")&amp;""""</f>
        <v>"": ""</v>
      </c>
      <c r="N470" s="26" t="str">
        <f>IF(AND(B471=B470,C471=C470),",","}")</f>
        <v>,</v>
      </c>
      <c r="O470" s="13" t="str">
        <f>IF(NOT(B470=B471),"}",IF(C470=C471,"",","))</f>
        <v/>
      </c>
      <c r="P470" s="13" t="str">
        <f>IF(B470=B471,"",IF(A470=A471,",",""))</f>
        <v/>
      </c>
      <c r="Q470" s="13" t="str">
        <f>IF(A471=A470,"",IF(A471="","}","},"))</f>
        <v/>
      </c>
      <c r="R470" s="13" t="str">
        <f>IF(A471="","}","")</f>
        <v>}</v>
      </c>
      <c r="S470" s="13" t="str">
        <f>IF(A470="","",I470&amp;J470&amp;K470&amp;L470&amp;M470&amp;N470&amp;O470&amp;P470&amp;Q470&amp;R470)</f>
        <v/>
      </c>
    </row>
    <row r="471" spans="1:19" x14ac:dyDescent="0.55000000000000004">
      <c r="A471" s="9"/>
      <c r="B471" s="9"/>
      <c r="C471" s="9"/>
      <c r="D471" s="9"/>
      <c r="E471" s="5"/>
      <c r="F471" s="5"/>
      <c r="G471" s="6"/>
      <c r="H471" s="19"/>
      <c r="I471" s="14" t="str">
        <f>IF(A470="section","{","")</f>
        <v/>
      </c>
      <c r="J471" s="13" t="str">
        <f>IF(A471=A470,"",""""&amp;A471&amp;""": {")</f>
        <v/>
      </c>
      <c r="K471" s="13" t="str">
        <f>IF(B471=B470,"",""""&amp;B471&amp;""": {")</f>
        <v/>
      </c>
      <c r="L471" s="25" t="str">
        <f>IF(AND(B471=B470,C471=C470),"",""""&amp;C471&amp;""": {")</f>
        <v/>
      </c>
      <c r="M471" s="13" t="str">
        <f>""""&amp;D471&amp;""": """&amp;SUBSTITUTE(G471,"""","'")&amp;""""</f>
        <v>"": ""</v>
      </c>
      <c r="N471" s="26" t="str">
        <f>IF(AND(B472=B471,C472=C471),",","}")</f>
        <v>,</v>
      </c>
      <c r="O471" s="13" t="str">
        <f>IF(NOT(B471=B472),"}",IF(C471=C472,"",","))</f>
        <v/>
      </c>
      <c r="P471" s="13" t="str">
        <f>IF(B471=B472,"",IF(A471=A472,",",""))</f>
        <v/>
      </c>
      <c r="Q471" s="13" t="str">
        <f>IF(A472=A471,"",IF(A472="","}","},"))</f>
        <v/>
      </c>
      <c r="R471" s="13" t="str">
        <f>IF(A472="","}","")</f>
        <v>}</v>
      </c>
      <c r="S471" s="13" t="str">
        <f>IF(A471="","",I471&amp;J471&amp;K471&amp;L471&amp;M471&amp;N471&amp;O471&amp;P471&amp;Q471&amp;R471)</f>
        <v/>
      </c>
    </row>
    <row r="472" spans="1:19" x14ac:dyDescent="0.55000000000000004">
      <c r="A472" s="9"/>
      <c r="B472" s="9"/>
      <c r="C472" s="9"/>
      <c r="D472" s="9"/>
      <c r="E472" s="5"/>
      <c r="F472" s="5"/>
      <c r="G472" s="6"/>
      <c r="H472" s="19"/>
      <c r="I472" s="14" t="str">
        <f>IF(A471="section","{","")</f>
        <v/>
      </c>
      <c r="J472" s="13" t="str">
        <f>IF(A472=A471,"",""""&amp;A472&amp;""": {")</f>
        <v/>
      </c>
      <c r="K472" s="13" t="str">
        <f>IF(B472=B471,"",""""&amp;B472&amp;""": {")</f>
        <v/>
      </c>
      <c r="L472" s="25" t="str">
        <f>IF(AND(B472=B471,C472=C471),"",""""&amp;C472&amp;""": {")</f>
        <v/>
      </c>
      <c r="M472" s="13" t="str">
        <f>""""&amp;D472&amp;""": """&amp;SUBSTITUTE(G472,"""","'")&amp;""""</f>
        <v>"": ""</v>
      </c>
      <c r="N472" s="26" t="str">
        <f>IF(AND(B473=B472,C473=C472),",","}")</f>
        <v>,</v>
      </c>
      <c r="O472" s="13" t="str">
        <f>IF(NOT(B472=B473),"}",IF(C472=C473,"",","))</f>
        <v/>
      </c>
      <c r="P472" s="13" t="str">
        <f>IF(B472=B473,"",IF(A472=A473,",",""))</f>
        <v/>
      </c>
      <c r="Q472" s="13" t="str">
        <f>IF(A473=A472,"",IF(A473="","}","},"))</f>
        <v/>
      </c>
      <c r="R472" s="13" t="str">
        <f>IF(A473="","}","")</f>
        <v>}</v>
      </c>
      <c r="S472" s="13" t="str">
        <f>IF(A472="","",I472&amp;J472&amp;K472&amp;L472&amp;M472&amp;N472&amp;O472&amp;P472&amp;Q472&amp;R472)</f>
        <v/>
      </c>
    </row>
    <row r="473" spans="1:19" x14ac:dyDescent="0.55000000000000004">
      <c r="A473" s="9"/>
      <c r="B473" s="9"/>
      <c r="C473" s="9"/>
      <c r="D473" s="9"/>
      <c r="E473" s="5"/>
      <c r="F473" s="5"/>
      <c r="G473" s="6"/>
      <c r="H473" s="19"/>
      <c r="I473" s="14" t="str">
        <f>IF(A472="section","{","")</f>
        <v/>
      </c>
      <c r="J473" s="13" t="str">
        <f>IF(A473=A472,"",""""&amp;A473&amp;""": {")</f>
        <v/>
      </c>
      <c r="K473" s="13" t="str">
        <f>IF(B473=B472,"",""""&amp;B473&amp;""": {")</f>
        <v/>
      </c>
      <c r="L473" s="25" t="str">
        <f>IF(AND(B473=B472,C473=C472),"",""""&amp;C473&amp;""": {")</f>
        <v/>
      </c>
      <c r="M473" s="13" t="str">
        <f>""""&amp;D473&amp;""": """&amp;SUBSTITUTE(G473,"""","'")&amp;""""</f>
        <v>"": ""</v>
      </c>
      <c r="N473" s="26" t="str">
        <f>IF(AND(B474=B473,C474=C473),",","}")</f>
        <v>,</v>
      </c>
      <c r="O473" s="13" t="str">
        <f>IF(NOT(B473=B474),"}",IF(C473=C474,"",","))</f>
        <v/>
      </c>
      <c r="P473" s="13" t="str">
        <f>IF(B473=B474,"",IF(A473=A474,",",""))</f>
        <v/>
      </c>
      <c r="Q473" s="13" t="str">
        <f>IF(A474=A473,"",IF(A474="","}","},"))</f>
        <v/>
      </c>
      <c r="R473" s="13" t="str">
        <f>IF(A474="","}","")</f>
        <v>}</v>
      </c>
      <c r="S473" s="13" t="str">
        <f>IF(A473="","",I473&amp;J473&amp;K473&amp;L473&amp;M473&amp;N473&amp;O473&amp;P473&amp;Q473&amp;R473)</f>
        <v/>
      </c>
    </row>
    <row r="474" spans="1:19" x14ac:dyDescent="0.55000000000000004">
      <c r="A474" s="9"/>
      <c r="B474" s="9"/>
      <c r="C474" s="9"/>
      <c r="D474" s="9"/>
      <c r="E474" s="5"/>
      <c r="F474" s="5"/>
      <c r="G474" s="6"/>
      <c r="H474" s="19"/>
      <c r="I474" s="14" t="str">
        <f>IF(A473="section","{","")</f>
        <v/>
      </c>
      <c r="J474" s="13" t="str">
        <f>IF(A474=A473,"",""""&amp;A474&amp;""": {")</f>
        <v/>
      </c>
      <c r="K474" s="13" t="str">
        <f>IF(B474=B473,"",""""&amp;B474&amp;""": {")</f>
        <v/>
      </c>
      <c r="L474" s="25" t="str">
        <f>IF(AND(B474=B473,C474=C473),"",""""&amp;C474&amp;""": {")</f>
        <v/>
      </c>
      <c r="M474" s="13" t="str">
        <f>""""&amp;D474&amp;""": """&amp;SUBSTITUTE(G474,"""","'")&amp;""""</f>
        <v>"": ""</v>
      </c>
      <c r="N474" s="26" t="str">
        <f>IF(AND(B475=B474,C475=C474),",","}")</f>
        <v>,</v>
      </c>
      <c r="O474" s="13" t="str">
        <f>IF(NOT(B474=B475),"}",IF(C474=C475,"",","))</f>
        <v/>
      </c>
      <c r="P474" s="13" t="str">
        <f>IF(B474=B475,"",IF(A474=A475,",",""))</f>
        <v/>
      </c>
      <c r="Q474" s="13" t="str">
        <f>IF(A475=A474,"",IF(A475="","}","},"))</f>
        <v/>
      </c>
      <c r="R474" s="13" t="str">
        <f>IF(A475="","}","")</f>
        <v>}</v>
      </c>
      <c r="S474" s="13" t="str">
        <f>IF(A474="","",I474&amp;J474&amp;K474&amp;L474&amp;M474&amp;N474&amp;O474&amp;P474&amp;Q474&amp;R474)</f>
        <v/>
      </c>
    </row>
  </sheetData>
  <sheetProtection algorithmName="SHA-512" hashValue="NZkO0u0ueixorZezog272qriNj8ZnpbrlMaRHv07LNSMPr9gNn5g4NrM44vl0Wuxhe+5ckiT/6J7ZAiv3eiWtg==" saltValue="zYH2ciQReoFUv6EBXoluQ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312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2022-08-12T13:27:23Z</dcterms:modified>
</cp:coreProperties>
</file>