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9FE7241E-6CEB-48EB-8A3D-76155776757A}" xr6:coauthVersionLast="47" xr6:coauthVersionMax="47" xr10:uidLastSave="{00000000-0000-0000-0000-000000000000}"/>
  <bookViews>
    <workbookView xWindow="13770" yWindow="-16320" windowWidth="29040" windowHeight="15840"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R2" i="1"/>
  <c r="Q2" i="1"/>
  <c r="P2" i="1"/>
  <c r="O2" i="1"/>
  <c r="N2" i="1"/>
  <c r="M2" i="1"/>
  <c r="L2" i="1"/>
  <c r="K2" i="1"/>
  <c r="J2" i="1"/>
  <c r="I2" i="1"/>
  <c r="R227" i="1"/>
  <c r="Q227" i="1"/>
  <c r="P227" i="1"/>
  <c r="O227" i="1"/>
  <c r="N227" i="1"/>
  <c r="M227" i="1"/>
  <c r="L227" i="1"/>
  <c r="K227" i="1"/>
  <c r="J227" i="1"/>
  <c r="I227" i="1"/>
  <c r="R223" i="1"/>
  <c r="Q223" i="1"/>
  <c r="P223" i="1"/>
  <c r="O223" i="1"/>
  <c r="N223" i="1"/>
  <c r="M223" i="1"/>
  <c r="L223" i="1"/>
  <c r="K223" i="1"/>
  <c r="J223" i="1"/>
  <c r="I223" i="1"/>
  <c r="R228" i="1"/>
  <c r="Q228" i="1"/>
  <c r="P228" i="1"/>
  <c r="O228" i="1"/>
  <c r="N228" i="1"/>
  <c r="M228" i="1"/>
  <c r="L228" i="1"/>
  <c r="K228" i="1"/>
  <c r="J228" i="1"/>
  <c r="I228" i="1"/>
  <c r="R195" i="1"/>
  <c r="Q195" i="1"/>
  <c r="P195" i="1"/>
  <c r="O195" i="1"/>
  <c r="N195" i="1"/>
  <c r="M195" i="1"/>
  <c r="L195" i="1"/>
  <c r="K195" i="1"/>
  <c r="J195" i="1"/>
  <c r="I195" i="1"/>
  <c r="R198" i="1"/>
  <c r="Q198" i="1"/>
  <c r="P198" i="1"/>
  <c r="O198" i="1"/>
  <c r="N198" i="1"/>
  <c r="M198" i="1"/>
  <c r="L198" i="1"/>
  <c r="K198" i="1"/>
  <c r="J198" i="1"/>
  <c r="I198" i="1"/>
  <c r="R91" i="1"/>
  <c r="Q91" i="1"/>
  <c r="P91" i="1"/>
  <c r="O91" i="1"/>
  <c r="N91" i="1"/>
  <c r="M91" i="1"/>
  <c r="L91" i="1"/>
  <c r="K91" i="1"/>
  <c r="J91" i="1"/>
  <c r="I91" i="1"/>
  <c r="R68" i="1"/>
  <c r="Q68" i="1"/>
  <c r="P68" i="1"/>
  <c r="O68" i="1"/>
  <c r="N68" i="1"/>
  <c r="M68" i="1"/>
  <c r="L68" i="1"/>
  <c r="K68" i="1"/>
  <c r="J68" i="1"/>
  <c r="I68" i="1"/>
  <c r="R99" i="1"/>
  <c r="Q99" i="1"/>
  <c r="P99" i="1"/>
  <c r="O99" i="1"/>
  <c r="N99" i="1"/>
  <c r="M99" i="1"/>
  <c r="L99" i="1"/>
  <c r="K99" i="1"/>
  <c r="J99" i="1"/>
  <c r="I99" i="1"/>
  <c r="R64" i="1"/>
  <c r="Q64" i="1"/>
  <c r="P64" i="1"/>
  <c r="O64" i="1"/>
  <c r="N64" i="1"/>
  <c r="M64" i="1"/>
  <c r="L64" i="1"/>
  <c r="K64" i="1"/>
  <c r="J64" i="1"/>
  <c r="I64" i="1"/>
  <c r="R133" i="1"/>
  <c r="Q133" i="1"/>
  <c r="P133" i="1"/>
  <c r="O133" i="1"/>
  <c r="N133" i="1"/>
  <c r="M133" i="1"/>
  <c r="L133" i="1"/>
  <c r="K133" i="1"/>
  <c r="J133" i="1"/>
  <c r="I133" i="1"/>
  <c r="R135" i="1"/>
  <c r="Q135" i="1"/>
  <c r="P135" i="1"/>
  <c r="O135" i="1"/>
  <c r="N135" i="1"/>
  <c r="M135" i="1"/>
  <c r="L135" i="1"/>
  <c r="K135" i="1"/>
  <c r="J135" i="1"/>
  <c r="I135" i="1"/>
  <c r="R81" i="1"/>
  <c r="Q81" i="1"/>
  <c r="P81" i="1"/>
  <c r="O81" i="1"/>
  <c r="N81" i="1"/>
  <c r="M81" i="1"/>
  <c r="L81" i="1"/>
  <c r="K81" i="1"/>
  <c r="J81" i="1"/>
  <c r="I81" i="1"/>
  <c r="R216" i="1"/>
  <c r="Q216" i="1"/>
  <c r="P216" i="1"/>
  <c r="O216" i="1"/>
  <c r="N216" i="1"/>
  <c r="M216" i="1"/>
  <c r="L216" i="1"/>
  <c r="K216" i="1"/>
  <c r="J216" i="1"/>
  <c r="I216" i="1"/>
  <c r="R206" i="1"/>
  <c r="Q206" i="1"/>
  <c r="P206" i="1"/>
  <c r="O206" i="1"/>
  <c r="N206" i="1"/>
  <c r="M206" i="1"/>
  <c r="L206" i="1"/>
  <c r="K206" i="1"/>
  <c r="J206" i="1"/>
  <c r="I206" i="1"/>
  <c r="R57" i="1"/>
  <c r="Q57" i="1"/>
  <c r="P57" i="1"/>
  <c r="O57" i="1"/>
  <c r="N57" i="1"/>
  <c r="M57" i="1"/>
  <c r="L57" i="1"/>
  <c r="K57" i="1"/>
  <c r="J57" i="1"/>
  <c r="I57" i="1"/>
  <c r="R74" i="1"/>
  <c r="Q74" i="1"/>
  <c r="P74" i="1"/>
  <c r="O74" i="1"/>
  <c r="N74" i="1"/>
  <c r="M74" i="1"/>
  <c r="L74" i="1"/>
  <c r="K74" i="1"/>
  <c r="J74" i="1"/>
  <c r="I74" i="1"/>
  <c r="R55" i="1"/>
  <c r="Q55" i="1"/>
  <c r="P55" i="1"/>
  <c r="O55" i="1"/>
  <c r="N55" i="1"/>
  <c r="M55" i="1"/>
  <c r="L55" i="1"/>
  <c r="K55" i="1"/>
  <c r="J55" i="1"/>
  <c r="I55" i="1"/>
  <c r="R204" i="1"/>
  <c r="Q204" i="1"/>
  <c r="P204" i="1"/>
  <c r="O204" i="1"/>
  <c r="N204" i="1"/>
  <c r="M204" i="1"/>
  <c r="L204" i="1"/>
  <c r="K204" i="1"/>
  <c r="J204" i="1"/>
  <c r="I204" i="1"/>
  <c r="R115" i="1"/>
  <c r="Q115" i="1"/>
  <c r="P115" i="1"/>
  <c r="O115" i="1"/>
  <c r="N115" i="1"/>
  <c r="M115" i="1"/>
  <c r="L115" i="1"/>
  <c r="K115" i="1"/>
  <c r="J115" i="1"/>
  <c r="I115" i="1"/>
  <c r="R122" i="1"/>
  <c r="Q122" i="1"/>
  <c r="P122" i="1"/>
  <c r="O122" i="1"/>
  <c r="N122" i="1"/>
  <c r="M122" i="1"/>
  <c r="L122" i="1"/>
  <c r="K122" i="1"/>
  <c r="J122" i="1"/>
  <c r="I122" i="1"/>
  <c r="R120" i="1"/>
  <c r="Q120" i="1"/>
  <c r="P120" i="1"/>
  <c r="O120" i="1"/>
  <c r="N120" i="1"/>
  <c r="M120" i="1"/>
  <c r="L120" i="1"/>
  <c r="K120" i="1"/>
  <c r="J120" i="1"/>
  <c r="I120" i="1"/>
  <c r="R4" i="1"/>
  <c r="Q4" i="1"/>
  <c r="P4" i="1"/>
  <c r="O4" i="1"/>
  <c r="N4" i="1"/>
  <c r="M4" i="1"/>
  <c r="L4" i="1"/>
  <c r="K4" i="1"/>
  <c r="J4" i="1"/>
  <c r="I4" i="1"/>
  <c r="R76" i="1"/>
  <c r="Q76" i="1"/>
  <c r="P76" i="1"/>
  <c r="O76" i="1"/>
  <c r="N76" i="1"/>
  <c r="M76" i="1"/>
  <c r="L76" i="1"/>
  <c r="K76" i="1"/>
  <c r="J76" i="1"/>
  <c r="I76" i="1"/>
  <c r="R5" i="1"/>
  <c r="Q5" i="1"/>
  <c r="P5" i="1"/>
  <c r="O5" i="1"/>
  <c r="N5" i="1"/>
  <c r="M5" i="1"/>
  <c r="L5" i="1"/>
  <c r="K5" i="1"/>
  <c r="J5" i="1"/>
  <c r="I5" i="1"/>
  <c r="R77" i="1"/>
  <c r="Q77" i="1"/>
  <c r="P77" i="1"/>
  <c r="O77" i="1"/>
  <c r="N77" i="1"/>
  <c r="M77" i="1"/>
  <c r="L77" i="1"/>
  <c r="K77" i="1"/>
  <c r="J77" i="1"/>
  <c r="I77" i="1"/>
  <c r="R87" i="1"/>
  <c r="Q87" i="1"/>
  <c r="P87" i="1"/>
  <c r="O87" i="1"/>
  <c r="N87" i="1"/>
  <c r="M87" i="1"/>
  <c r="L87" i="1"/>
  <c r="K87" i="1"/>
  <c r="J87" i="1"/>
  <c r="I87" i="1"/>
  <c r="R27" i="1"/>
  <c r="Q27" i="1"/>
  <c r="P27" i="1"/>
  <c r="O27" i="1"/>
  <c r="N27" i="1"/>
  <c r="M27" i="1"/>
  <c r="L27" i="1"/>
  <c r="K27" i="1"/>
  <c r="J27" i="1"/>
  <c r="I27" i="1"/>
  <c r="R29" i="1"/>
  <c r="Q29" i="1"/>
  <c r="P29" i="1"/>
  <c r="O29" i="1"/>
  <c r="N29" i="1"/>
  <c r="M29" i="1"/>
  <c r="L29" i="1"/>
  <c r="K29" i="1"/>
  <c r="J29" i="1"/>
  <c r="I29" i="1"/>
  <c r="R171" i="1"/>
  <c r="Q171" i="1"/>
  <c r="P171" i="1"/>
  <c r="O171" i="1"/>
  <c r="N171" i="1"/>
  <c r="M171" i="1"/>
  <c r="L171" i="1"/>
  <c r="K171" i="1"/>
  <c r="J171" i="1"/>
  <c r="I171" i="1"/>
  <c r="R173" i="1"/>
  <c r="Q173" i="1"/>
  <c r="P173" i="1"/>
  <c r="O173" i="1"/>
  <c r="N173" i="1"/>
  <c r="M173" i="1"/>
  <c r="L173" i="1"/>
  <c r="K173" i="1"/>
  <c r="J173" i="1"/>
  <c r="I173" i="1"/>
  <c r="R154" i="1"/>
  <c r="Q154" i="1"/>
  <c r="P154" i="1"/>
  <c r="O154" i="1"/>
  <c r="N154" i="1"/>
  <c r="M154" i="1"/>
  <c r="L154" i="1"/>
  <c r="K154" i="1"/>
  <c r="J154" i="1"/>
  <c r="I154" i="1"/>
  <c r="R13" i="1"/>
  <c r="Q13" i="1"/>
  <c r="P13" i="1"/>
  <c r="O13" i="1"/>
  <c r="N13" i="1"/>
  <c r="M13" i="1"/>
  <c r="L13" i="1"/>
  <c r="K13" i="1"/>
  <c r="J13" i="1"/>
  <c r="I13" i="1"/>
  <c r="R15" i="1"/>
  <c r="Q15" i="1"/>
  <c r="P15" i="1"/>
  <c r="O15" i="1"/>
  <c r="N15" i="1"/>
  <c r="M15" i="1"/>
  <c r="L15" i="1"/>
  <c r="K15" i="1"/>
  <c r="J15" i="1"/>
  <c r="I15" i="1"/>
  <c r="R144" i="1"/>
  <c r="Q144" i="1"/>
  <c r="P144" i="1"/>
  <c r="O144" i="1"/>
  <c r="N144" i="1"/>
  <c r="M144" i="1"/>
  <c r="L144" i="1"/>
  <c r="K144" i="1"/>
  <c r="J144" i="1"/>
  <c r="I144" i="1"/>
  <c r="R146" i="1"/>
  <c r="Q146" i="1"/>
  <c r="P146" i="1"/>
  <c r="O146" i="1"/>
  <c r="N146" i="1"/>
  <c r="M146" i="1"/>
  <c r="L146" i="1"/>
  <c r="K146" i="1"/>
  <c r="J146" i="1"/>
  <c r="I146" i="1"/>
  <c r="R47" i="1"/>
  <c r="Q47" i="1"/>
  <c r="P47" i="1"/>
  <c r="O47" i="1"/>
  <c r="N47" i="1"/>
  <c r="M47" i="1"/>
  <c r="L47" i="1"/>
  <c r="K47" i="1"/>
  <c r="J47" i="1"/>
  <c r="I47" i="1"/>
  <c r="R51" i="1"/>
  <c r="Q51" i="1"/>
  <c r="P51" i="1"/>
  <c r="O51" i="1"/>
  <c r="N51" i="1"/>
  <c r="M51" i="1"/>
  <c r="L51" i="1"/>
  <c r="K51" i="1"/>
  <c r="J51" i="1"/>
  <c r="I51" i="1"/>
  <c r="R40" i="1"/>
  <c r="Q40" i="1"/>
  <c r="P40" i="1"/>
  <c r="O40" i="1"/>
  <c r="N40" i="1"/>
  <c r="M40" i="1"/>
  <c r="L40" i="1"/>
  <c r="K40" i="1"/>
  <c r="J40" i="1"/>
  <c r="I40" i="1"/>
  <c r="R231" i="1"/>
  <c r="Q231" i="1"/>
  <c r="P231" i="1"/>
  <c r="O231" i="1"/>
  <c r="N231" i="1"/>
  <c r="M231" i="1"/>
  <c r="L231" i="1"/>
  <c r="K231" i="1"/>
  <c r="J231" i="1"/>
  <c r="I231" i="1"/>
  <c r="R230" i="1"/>
  <c r="Q230" i="1"/>
  <c r="P230" i="1"/>
  <c r="O230" i="1"/>
  <c r="N230" i="1"/>
  <c r="M230" i="1"/>
  <c r="L230" i="1"/>
  <c r="K230" i="1"/>
  <c r="J230" i="1"/>
  <c r="I230" i="1"/>
  <c r="R229" i="1"/>
  <c r="Q229" i="1"/>
  <c r="P229" i="1"/>
  <c r="O229" i="1"/>
  <c r="N229" i="1"/>
  <c r="M229" i="1"/>
  <c r="L229" i="1"/>
  <c r="K229" i="1"/>
  <c r="J229" i="1"/>
  <c r="I229" i="1"/>
  <c r="R226" i="1"/>
  <c r="Q226" i="1"/>
  <c r="P226" i="1"/>
  <c r="O226" i="1"/>
  <c r="N226" i="1"/>
  <c r="M226" i="1"/>
  <c r="L226" i="1"/>
  <c r="K226" i="1"/>
  <c r="J226" i="1"/>
  <c r="I226" i="1"/>
  <c r="R225" i="1"/>
  <c r="Q225" i="1"/>
  <c r="P225" i="1"/>
  <c r="O225" i="1"/>
  <c r="N225" i="1"/>
  <c r="M225" i="1"/>
  <c r="L225" i="1"/>
  <c r="K225" i="1"/>
  <c r="J225" i="1"/>
  <c r="I225" i="1"/>
  <c r="R224" i="1"/>
  <c r="Q224" i="1"/>
  <c r="P224" i="1"/>
  <c r="O224" i="1"/>
  <c r="N224" i="1"/>
  <c r="M224" i="1"/>
  <c r="L224" i="1"/>
  <c r="K224" i="1"/>
  <c r="J224" i="1"/>
  <c r="I224" i="1"/>
  <c r="R222" i="1"/>
  <c r="Q222" i="1"/>
  <c r="P222" i="1"/>
  <c r="O222" i="1"/>
  <c r="N222" i="1"/>
  <c r="M222" i="1"/>
  <c r="L222" i="1"/>
  <c r="K222" i="1"/>
  <c r="J222" i="1"/>
  <c r="I222" i="1"/>
  <c r="R221" i="1"/>
  <c r="Q221" i="1"/>
  <c r="P221" i="1"/>
  <c r="O221" i="1"/>
  <c r="N221" i="1"/>
  <c r="M221" i="1"/>
  <c r="L221" i="1"/>
  <c r="K221" i="1"/>
  <c r="J221" i="1"/>
  <c r="I221" i="1"/>
  <c r="R220" i="1"/>
  <c r="Q220" i="1"/>
  <c r="P220" i="1"/>
  <c r="O220" i="1"/>
  <c r="N220" i="1"/>
  <c r="M220" i="1"/>
  <c r="L220" i="1"/>
  <c r="K220" i="1"/>
  <c r="J220" i="1"/>
  <c r="I220" i="1"/>
  <c r="R219" i="1"/>
  <c r="Q219" i="1"/>
  <c r="P219" i="1"/>
  <c r="O219" i="1"/>
  <c r="N219" i="1"/>
  <c r="M219" i="1"/>
  <c r="L219" i="1"/>
  <c r="K219" i="1"/>
  <c r="J219" i="1"/>
  <c r="I219" i="1"/>
  <c r="R218" i="1"/>
  <c r="Q218" i="1"/>
  <c r="P218" i="1"/>
  <c r="O218" i="1"/>
  <c r="N218" i="1"/>
  <c r="M218" i="1"/>
  <c r="L218" i="1"/>
  <c r="K218" i="1"/>
  <c r="J218" i="1"/>
  <c r="I218" i="1"/>
  <c r="R217" i="1"/>
  <c r="Q217" i="1"/>
  <c r="P217" i="1"/>
  <c r="O217" i="1"/>
  <c r="N217" i="1"/>
  <c r="M217" i="1"/>
  <c r="L217" i="1"/>
  <c r="K217" i="1"/>
  <c r="J217" i="1"/>
  <c r="I217" i="1"/>
  <c r="R215" i="1"/>
  <c r="Q215" i="1"/>
  <c r="P215" i="1"/>
  <c r="O215" i="1"/>
  <c r="N215" i="1"/>
  <c r="M215" i="1"/>
  <c r="L215" i="1"/>
  <c r="K215" i="1"/>
  <c r="J215" i="1"/>
  <c r="I215" i="1"/>
  <c r="R214" i="1"/>
  <c r="Q214" i="1"/>
  <c r="P214" i="1"/>
  <c r="O214" i="1"/>
  <c r="N214" i="1"/>
  <c r="M214" i="1"/>
  <c r="L214" i="1"/>
  <c r="K214" i="1"/>
  <c r="J214" i="1"/>
  <c r="I214" i="1"/>
  <c r="R213" i="1"/>
  <c r="Q213" i="1"/>
  <c r="P213" i="1"/>
  <c r="O213" i="1"/>
  <c r="N213" i="1"/>
  <c r="M213" i="1"/>
  <c r="L213" i="1"/>
  <c r="K213" i="1"/>
  <c r="J213" i="1"/>
  <c r="I213" i="1"/>
  <c r="R212" i="1"/>
  <c r="Q212" i="1"/>
  <c r="P212" i="1"/>
  <c r="O212" i="1"/>
  <c r="N212" i="1"/>
  <c r="M212" i="1"/>
  <c r="L212" i="1"/>
  <c r="K212" i="1"/>
  <c r="J212" i="1"/>
  <c r="I212" i="1"/>
  <c r="R209" i="1"/>
  <c r="Q209" i="1"/>
  <c r="P209" i="1"/>
  <c r="O209" i="1"/>
  <c r="N209" i="1"/>
  <c r="M209" i="1"/>
  <c r="L209" i="1"/>
  <c r="K209" i="1"/>
  <c r="J209" i="1"/>
  <c r="I209" i="1"/>
  <c r="R211" i="1"/>
  <c r="Q211" i="1"/>
  <c r="P211" i="1"/>
  <c r="O211" i="1"/>
  <c r="N211" i="1"/>
  <c r="M211" i="1"/>
  <c r="L211" i="1"/>
  <c r="K211" i="1"/>
  <c r="J211" i="1"/>
  <c r="I211" i="1"/>
  <c r="R210" i="1"/>
  <c r="Q210" i="1"/>
  <c r="P210" i="1"/>
  <c r="O210" i="1"/>
  <c r="N210" i="1"/>
  <c r="M210" i="1"/>
  <c r="L210" i="1"/>
  <c r="K210" i="1"/>
  <c r="J210" i="1"/>
  <c r="I210" i="1"/>
  <c r="R208" i="1"/>
  <c r="Q208" i="1"/>
  <c r="P208" i="1"/>
  <c r="O208" i="1"/>
  <c r="N208" i="1"/>
  <c r="M208" i="1"/>
  <c r="L208" i="1"/>
  <c r="K208" i="1"/>
  <c r="J208" i="1"/>
  <c r="I208" i="1"/>
  <c r="R207" i="1"/>
  <c r="Q207" i="1"/>
  <c r="P207" i="1"/>
  <c r="O207" i="1"/>
  <c r="N207" i="1"/>
  <c r="M207" i="1"/>
  <c r="L207" i="1"/>
  <c r="K207" i="1"/>
  <c r="J207" i="1"/>
  <c r="I207" i="1"/>
  <c r="R205" i="1"/>
  <c r="Q205" i="1"/>
  <c r="P205" i="1"/>
  <c r="O205" i="1"/>
  <c r="N205" i="1"/>
  <c r="M205" i="1"/>
  <c r="L205" i="1"/>
  <c r="K205" i="1"/>
  <c r="J205" i="1"/>
  <c r="I205"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7" i="1"/>
  <c r="Q197" i="1"/>
  <c r="P197" i="1"/>
  <c r="O197" i="1"/>
  <c r="N197" i="1"/>
  <c r="M197" i="1"/>
  <c r="L197" i="1"/>
  <c r="K197" i="1"/>
  <c r="J197" i="1"/>
  <c r="I197" i="1"/>
  <c r="R196" i="1"/>
  <c r="Q196" i="1"/>
  <c r="P196" i="1"/>
  <c r="O196" i="1"/>
  <c r="N196" i="1"/>
  <c r="M196" i="1"/>
  <c r="L196" i="1"/>
  <c r="K196" i="1"/>
  <c r="J196" i="1"/>
  <c r="I196" i="1"/>
  <c r="R194" i="1"/>
  <c r="Q194" i="1"/>
  <c r="P194" i="1"/>
  <c r="O194" i="1"/>
  <c r="N194" i="1"/>
  <c r="M194" i="1"/>
  <c r="L194" i="1"/>
  <c r="K194" i="1"/>
  <c r="J194" i="1"/>
  <c r="I194" i="1"/>
  <c r="R193" i="1"/>
  <c r="Q193" i="1"/>
  <c r="P193" i="1"/>
  <c r="O193" i="1"/>
  <c r="N193" i="1"/>
  <c r="M193" i="1"/>
  <c r="L193" i="1"/>
  <c r="K193" i="1"/>
  <c r="J193" i="1"/>
  <c r="I193" i="1"/>
  <c r="R190" i="1"/>
  <c r="Q190" i="1"/>
  <c r="P190" i="1"/>
  <c r="O190" i="1"/>
  <c r="N190" i="1"/>
  <c r="M190" i="1"/>
  <c r="L190" i="1"/>
  <c r="K190" i="1"/>
  <c r="J190" i="1"/>
  <c r="I190" i="1"/>
  <c r="R192" i="1"/>
  <c r="Q192" i="1"/>
  <c r="P192" i="1"/>
  <c r="O192" i="1"/>
  <c r="N192" i="1"/>
  <c r="M192" i="1"/>
  <c r="L192" i="1"/>
  <c r="K192" i="1"/>
  <c r="J192" i="1"/>
  <c r="I192" i="1"/>
  <c r="R191" i="1"/>
  <c r="Q191" i="1"/>
  <c r="P191" i="1"/>
  <c r="O191" i="1"/>
  <c r="N191" i="1"/>
  <c r="M191" i="1"/>
  <c r="L191" i="1"/>
  <c r="K191" i="1"/>
  <c r="J191" i="1"/>
  <c r="I191"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2" i="1"/>
  <c r="Q172" i="1"/>
  <c r="P172" i="1"/>
  <c r="O172" i="1"/>
  <c r="N172" i="1"/>
  <c r="M172" i="1"/>
  <c r="L172" i="1"/>
  <c r="K172" i="1"/>
  <c r="J172" i="1"/>
  <c r="I172" i="1"/>
  <c r="R170" i="1"/>
  <c r="Q170" i="1"/>
  <c r="P170" i="1"/>
  <c r="O170" i="1"/>
  <c r="N170" i="1"/>
  <c r="M170" i="1"/>
  <c r="L170" i="1"/>
  <c r="K170" i="1"/>
  <c r="J170" i="1"/>
  <c r="I170" i="1"/>
  <c r="R169" i="1"/>
  <c r="Q169" i="1"/>
  <c r="P169" i="1"/>
  <c r="O169" i="1"/>
  <c r="N169" i="1"/>
  <c r="M169" i="1"/>
  <c r="L169" i="1"/>
  <c r="K169" i="1"/>
  <c r="J169" i="1"/>
  <c r="I169" i="1"/>
  <c r="R166" i="1"/>
  <c r="Q166" i="1"/>
  <c r="P166" i="1"/>
  <c r="O166" i="1"/>
  <c r="N166" i="1"/>
  <c r="M166" i="1"/>
  <c r="L166" i="1"/>
  <c r="K166" i="1"/>
  <c r="J166" i="1"/>
  <c r="I166" i="1"/>
  <c r="R168" i="1"/>
  <c r="Q168" i="1"/>
  <c r="P168" i="1"/>
  <c r="O168" i="1"/>
  <c r="N168" i="1"/>
  <c r="M168" i="1"/>
  <c r="L168" i="1"/>
  <c r="K168" i="1"/>
  <c r="J168" i="1"/>
  <c r="I168" i="1"/>
  <c r="R167" i="1"/>
  <c r="Q167" i="1"/>
  <c r="P167" i="1"/>
  <c r="O167" i="1"/>
  <c r="N167" i="1"/>
  <c r="M167" i="1"/>
  <c r="L167" i="1"/>
  <c r="K167" i="1"/>
  <c r="J167" i="1"/>
  <c r="I167"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0" i="1"/>
  <c r="Q160" i="1"/>
  <c r="P160" i="1"/>
  <c r="O160" i="1"/>
  <c r="N160" i="1"/>
  <c r="M160" i="1"/>
  <c r="L160" i="1"/>
  <c r="K160" i="1"/>
  <c r="J160" i="1"/>
  <c r="I160" i="1"/>
  <c r="R162" i="1"/>
  <c r="Q162" i="1"/>
  <c r="P162" i="1"/>
  <c r="O162" i="1"/>
  <c r="N162" i="1"/>
  <c r="M162" i="1"/>
  <c r="L162" i="1"/>
  <c r="K162" i="1"/>
  <c r="J162" i="1"/>
  <c r="I162" i="1"/>
  <c r="R161" i="1"/>
  <c r="Q161" i="1"/>
  <c r="P161" i="1"/>
  <c r="O161" i="1"/>
  <c r="N161" i="1"/>
  <c r="M161" i="1"/>
  <c r="L161" i="1"/>
  <c r="K161" i="1"/>
  <c r="J161" i="1"/>
  <c r="I161"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3" i="1"/>
  <c r="Q153" i="1"/>
  <c r="P153" i="1"/>
  <c r="O153" i="1"/>
  <c r="N153" i="1"/>
  <c r="M153" i="1"/>
  <c r="L153" i="1"/>
  <c r="K153" i="1"/>
  <c r="J153" i="1"/>
  <c r="I153" i="1"/>
  <c r="R151" i="1"/>
  <c r="Q151" i="1"/>
  <c r="P151" i="1"/>
  <c r="O151" i="1"/>
  <c r="N151" i="1"/>
  <c r="M151" i="1"/>
  <c r="L151" i="1"/>
  <c r="K151" i="1"/>
  <c r="J151" i="1"/>
  <c r="I151" i="1"/>
  <c r="R152" i="1"/>
  <c r="Q152" i="1"/>
  <c r="P152" i="1"/>
  <c r="O152" i="1"/>
  <c r="N152" i="1"/>
  <c r="M152" i="1"/>
  <c r="L152" i="1"/>
  <c r="K152" i="1"/>
  <c r="J152" i="1"/>
  <c r="I152"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5" i="1"/>
  <c r="Q145" i="1"/>
  <c r="P145" i="1"/>
  <c r="O145" i="1"/>
  <c r="N145" i="1"/>
  <c r="M145" i="1"/>
  <c r="L145" i="1"/>
  <c r="K145" i="1"/>
  <c r="J145" i="1"/>
  <c r="I145" i="1"/>
  <c r="R143" i="1"/>
  <c r="Q143" i="1"/>
  <c r="P143" i="1"/>
  <c r="O143" i="1"/>
  <c r="N143" i="1"/>
  <c r="M143" i="1"/>
  <c r="L143" i="1"/>
  <c r="K143" i="1"/>
  <c r="J143" i="1"/>
  <c r="I143" i="1"/>
  <c r="R142" i="1"/>
  <c r="Q142" i="1"/>
  <c r="P142" i="1"/>
  <c r="O142" i="1"/>
  <c r="N142" i="1"/>
  <c r="M142" i="1"/>
  <c r="L142" i="1"/>
  <c r="K142" i="1"/>
  <c r="J142" i="1"/>
  <c r="I142" i="1"/>
  <c r="R140" i="1"/>
  <c r="Q140" i="1"/>
  <c r="P140" i="1"/>
  <c r="O140" i="1"/>
  <c r="N140" i="1"/>
  <c r="M140" i="1"/>
  <c r="L140" i="1"/>
  <c r="K140" i="1"/>
  <c r="J140" i="1"/>
  <c r="I140" i="1"/>
  <c r="R141" i="1"/>
  <c r="Q141" i="1"/>
  <c r="P141" i="1"/>
  <c r="O141" i="1"/>
  <c r="N141" i="1"/>
  <c r="M141" i="1"/>
  <c r="L141" i="1"/>
  <c r="K141" i="1"/>
  <c r="J141" i="1"/>
  <c r="I141"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4" i="1"/>
  <c r="Q134" i="1"/>
  <c r="P134" i="1"/>
  <c r="O134" i="1"/>
  <c r="N134" i="1"/>
  <c r="M134" i="1"/>
  <c r="L134" i="1"/>
  <c r="K134" i="1"/>
  <c r="J134" i="1"/>
  <c r="I134" i="1"/>
  <c r="R132" i="1"/>
  <c r="Q132" i="1"/>
  <c r="P132" i="1"/>
  <c r="O132" i="1"/>
  <c r="N132" i="1"/>
  <c r="M132" i="1"/>
  <c r="L132" i="1"/>
  <c r="K132" i="1"/>
  <c r="J132" i="1"/>
  <c r="I132" i="1"/>
  <c r="R131" i="1"/>
  <c r="Q131" i="1"/>
  <c r="P131" i="1"/>
  <c r="O131" i="1"/>
  <c r="N131" i="1"/>
  <c r="M131" i="1"/>
  <c r="L131" i="1"/>
  <c r="K131" i="1"/>
  <c r="J131" i="1"/>
  <c r="I131" i="1"/>
  <c r="R129" i="1"/>
  <c r="Q129" i="1"/>
  <c r="P129" i="1"/>
  <c r="O129" i="1"/>
  <c r="N129" i="1"/>
  <c r="M129" i="1"/>
  <c r="L129" i="1"/>
  <c r="K129" i="1"/>
  <c r="J129" i="1"/>
  <c r="I129" i="1"/>
  <c r="R130" i="1"/>
  <c r="Q130" i="1"/>
  <c r="P130" i="1"/>
  <c r="O130" i="1"/>
  <c r="N130" i="1"/>
  <c r="M130" i="1"/>
  <c r="L130" i="1"/>
  <c r="K130" i="1"/>
  <c r="J130" i="1"/>
  <c r="I130"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1" i="1"/>
  <c r="Q121" i="1"/>
  <c r="P121" i="1"/>
  <c r="O121" i="1"/>
  <c r="N121" i="1"/>
  <c r="M121" i="1"/>
  <c r="L121" i="1"/>
  <c r="K121" i="1"/>
  <c r="J121" i="1"/>
  <c r="I121" i="1"/>
  <c r="R119" i="1"/>
  <c r="Q119" i="1"/>
  <c r="P119" i="1"/>
  <c r="O119" i="1"/>
  <c r="N119" i="1"/>
  <c r="M119" i="1"/>
  <c r="L119" i="1"/>
  <c r="K119" i="1"/>
  <c r="J119" i="1"/>
  <c r="I119" i="1"/>
  <c r="R116" i="1"/>
  <c r="Q116" i="1"/>
  <c r="P116" i="1"/>
  <c r="O116" i="1"/>
  <c r="N116" i="1"/>
  <c r="M116" i="1"/>
  <c r="L116" i="1"/>
  <c r="K116" i="1"/>
  <c r="J116" i="1"/>
  <c r="I116" i="1"/>
  <c r="R118" i="1"/>
  <c r="Q118" i="1"/>
  <c r="P118" i="1"/>
  <c r="O118" i="1"/>
  <c r="N118" i="1"/>
  <c r="M118" i="1"/>
  <c r="L118" i="1"/>
  <c r="K118" i="1"/>
  <c r="J118" i="1"/>
  <c r="I118" i="1"/>
  <c r="R117" i="1"/>
  <c r="Q117" i="1"/>
  <c r="P117" i="1"/>
  <c r="O117" i="1"/>
  <c r="N117" i="1"/>
  <c r="M117" i="1"/>
  <c r="L117" i="1"/>
  <c r="K117" i="1"/>
  <c r="J117" i="1"/>
  <c r="I117" i="1"/>
  <c r="R114" i="1"/>
  <c r="Q114" i="1"/>
  <c r="P114" i="1"/>
  <c r="O114" i="1"/>
  <c r="N114" i="1"/>
  <c r="M114" i="1"/>
  <c r="L114" i="1"/>
  <c r="K114" i="1"/>
  <c r="J114" i="1"/>
  <c r="I114" i="1"/>
  <c r="R113" i="1"/>
  <c r="Q113" i="1"/>
  <c r="P113" i="1"/>
  <c r="O113" i="1"/>
  <c r="N113" i="1"/>
  <c r="M113" i="1"/>
  <c r="L113" i="1"/>
  <c r="K113" i="1"/>
  <c r="J113" i="1"/>
  <c r="I113" i="1"/>
  <c r="R110" i="1"/>
  <c r="Q110" i="1"/>
  <c r="P110" i="1"/>
  <c r="O110" i="1"/>
  <c r="N110" i="1"/>
  <c r="M110" i="1"/>
  <c r="L110" i="1"/>
  <c r="K110" i="1"/>
  <c r="J110" i="1"/>
  <c r="I110" i="1"/>
  <c r="R112" i="1"/>
  <c r="Q112" i="1"/>
  <c r="P112" i="1"/>
  <c r="O112" i="1"/>
  <c r="N112" i="1"/>
  <c r="M112" i="1"/>
  <c r="L112" i="1"/>
  <c r="K112" i="1"/>
  <c r="J112" i="1"/>
  <c r="I112" i="1"/>
  <c r="R111" i="1"/>
  <c r="Q111" i="1"/>
  <c r="P111" i="1"/>
  <c r="O111" i="1"/>
  <c r="N111" i="1"/>
  <c r="M111" i="1"/>
  <c r="L111" i="1"/>
  <c r="K111" i="1"/>
  <c r="J111" i="1"/>
  <c r="I111"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3" i="1"/>
  <c r="Q103" i="1"/>
  <c r="P103" i="1"/>
  <c r="O103" i="1"/>
  <c r="N103" i="1"/>
  <c r="M103" i="1"/>
  <c r="L103" i="1"/>
  <c r="K103" i="1"/>
  <c r="J103" i="1"/>
  <c r="I103" i="1"/>
  <c r="R105" i="1"/>
  <c r="Q105" i="1"/>
  <c r="P105" i="1"/>
  <c r="O105" i="1"/>
  <c r="N105" i="1"/>
  <c r="M105" i="1"/>
  <c r="L105" i="1"/>
  <c r="K105" i="1"/>
  <c r="J105" i="1"/>
  <c r="I105" i="1"/>
  <c r="R104" i="1"/>
  <c r="Q104" i="1"/>
  <c r="P104" i="1"/>
  <c r="O104" i="1"/>
  <c r="N104" i="1"/>
  <c r="M104" i="1"/>
  <c r="L104" i="1"/>
  <c r="K104" i="1"/>
  <c r="J104" i="1"/>
  <c r="I104"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8" i="1"/>
  <c r="Q98" i="1"/>
  <c r="P98" i="1"/>
  <c r="O98" i="1"/>
  <c r="N98" i="1"/>
  <c r="M98" i="1"/>
  <c r="L98" i="1"/>
  <c r="K98" i="1"/>
  <c r="J98" i="1"/>
  <c r="I98" i="1"/>
  <c r="R97" i="1"/>
  <c r="Q97" i="1"/>
  <c r="P97" i="1"/>
  <c r="O97" i="1"/>
  <c r="N97" i="1"/>
  <c r="M97" i="1"/>
  <c r="L97" i="1"/>
  <c r="K97" i="1"/>
  <c r="J97" i="1"/>
  <c r="I97" i="1"/>
  <c r="R95" i="1"/>
  <c r="Q95" i="1"/>
  <c r="P95" i="1"/>
  <c r="O95" i="1"/>
  <c r="N95" i="1"/>
  <c r="M95" i="1"/>
  <c r="L95" i="1"/>
  <c r="K95" i="1"/>
  <c r="J95" i="1"/>
  <c r="I95" i="1"/>
  <c r="R96" i="1"/>
  <c r="Q96" i="1"/>
  <c r="P96" i="1"/>
  <c r="O96" i="1"/>
  <c r="N96" i="1"/>
  <c r="M96" i="1"/>
  <c r="L96" i="1"/>
  <c r="K96" i="1"/>
  <c r="J96" i="1"/>
  <c r="I96"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5" i="1"/>
  <c r="Q75" i="1"/>
  <c r="P75" i="1"/>
  <c r="O75" i="1"/>
  <c r="N75" i="1"/>
  <c r="M75" i="1"/>
  <c r="L75" i="1"/>
  <c r="K75" i="1"/>
  <c r="J75" i="1"/>
  <c r="I75"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3" i="1"/>
  <c r="Q63" i="1"/>
  <c r="P63" i="1"/>
  <c r="O63" i="1"/>
  <c r="N63" i="1"/>
  <c r="M63" i="1"/>
  <c r="L63" i="1"/>
  <c r="K63" i="1"/>
  <c r="J63" i="1"/>
  <c r="I63" i="1"/>
  <c r="R62" i="1"/>
  <c r="Q62" i="1"/>
  <c r="P62" i="1"/>
  <c r="O62" i="1"/>
  <c r="N62" i="1"/>
  <c r="M62" i="1"/>
  <c r="L62" i="1"/>
  <c r="K62" i="1"/>
  <c r="J62" i="1"/>
  <c r="I62" i="1"/>
  <c r="R60" i="1"/>
  <c r="Q60" i="1"/>
  <c r="P60" i="1"/>
  <c r="O60" i="1"/>
  <c r="N60" i="1"/>
  <c r="M60" i="1"/>
  <c r="L60" i="1"/>
  <c r="K60" i="1"/>
  <c r="J60" i="1"/>
  <c r="I60" i="1"/>
  <c r="R61" i="1"/>
  <c r="Q61" i="1"/>
  <c r="P61" i="1"/>
  <c r="O61" i="1"/>
  <c r="N61" i="1"/>
  <c r="M61" i="1"/>
  <c r="L61" i="1"/>
  <c r="K61" i="1"/>
  <c r="J61" i="1"/>
  <c r="I61" i="1"/>
  <c r="R59" i="1"/>
  <c r="Q59" i="1"/>
  <c r="P59" i="1"/>
  <c r="O59" i="1"/>
  <c r="N59" i="1"/>
  <c r="M59" i="1"/>
  <c r="L59" i="1"/>
  <c r="K59" i="1"/>
  <c r="J59" i="1"/>
  <c r="I59" i="1"/>
  <c r="R58" i="1"/>
  <c r="Q58" i="1"/>
  <c r="P58" i="1"/>
  <c r="O58" i="1"/>
  <c r="N58" i="1"/>
  <c r="M58" i="1"/>
  <c r="L58" i="1"/>
  <c r="K58" i="1"/>
  <c r="J58" i="1"/>
  <c r="I58" i="1"/>
  <c r="R56" i="1"/>
  <c r="Q56" i="1"/>
  <c r="P56" i="1"/>
  <c r="O56" i="1"/>
  <c r="N56" i="1"/>
  <c r="M56" i="1"/>
  <c r="L56" i="1"/>
  <c r="K56" i="1"/>
  <c r="J56" i="1"/>
  <c r="I56"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6" i="1"/>
  <c r="Q46" i="1"/>
  <c r="P46" i="1"/>
  <c r="O46" i="1"/>
  <c r="N46" i="1"/>
  <c r="M46" i="1"/>
  <c r="L46" i="1"/>
  <c r="K46" i="1"/>
  <c r="J46" i="1"/>
  <c r="I46" i="1"/>
  <c r="R45" i="1"/>
  <c r="Q45" i="1"/>
  <c r="P45" i="1"/>
  <c r="O45" i="1"/>
  <c r="N45" i="1"/>
  <c r="M45" i="1"/>
  <c r="L45" i="1"/>
  <c r="K45" i="1"/>
  <c r="J45" i="1"/>
  <c r="I45" i="1"/>
  <c r="R42" i="1"/>
  <c r="Q42" i="1"/>
  <c r="P42" i="1"/>
  <c r="O42" i="1"/>
  <c r="N42" i="1"/>
  <c r="M42" i="1"/>
  <c r="L42" i="1"/>
  <c r="K42" i="1"/>
  <c r="J42" i="1"/>
  <c r="I42" i="1"/>
  <c r="R44" i="1"/>
  <c r="Q44" i="1"/>
  <c r="P44" i="1"/>
  <c r="O44" i="1"/>
  <c r="N44" i="1"/>
  <c r="M44" i="1"/>
  <c r="L44" i="1"/>
  <c r="K44" i="1"/>
  <c r="J44" i="1"/>
  <c r="I44" i="1"/>
  <c r="R43" i="1"/>
  <c r="Q43" i="1"/>
  <c r="P43" i="1"/>
  <c r="O43" i="1"/>
  <c r="N43" i="1"/>
  <c r="M43" i="1"/>
  <c r="L43" i="1"/>
  <c r="K43" i="1"/>
  <c r="J43" i="1"/>
  <c r="I43" i="1"/>
  <c r="R41" i="1"/>
  <c r="Q41" i="1"/>
  <c r="P41" i="1"/>
  <c r="O41" i="1"/>
  <c r="N41" i="1"/>
  <c r="M41" i="1"/>
  <c r="L41" i="1"/>
  <c r="K41" i="1"/>
  <c r="J41" i="1"/>
  <c r="I41"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8" i="1"/>
  <c r="Q28" i="1"/>
  <c r="P28" i="1"/>
  <c r="O28" i="1"/>
  <c r="N28" i="1"/>
  <c r="M28" i="1"/>
  <c r="L28" i="1"/>
  <c r="K28" i="1"/>
  <c r="J28" i="1"/>
  <c r="I28" i="1"/>
  <c r="R26" i="1"/>
  <c r="Q26" i="1"/>
  <c r="P26" i="1"/>
  <c r="O26" i="1"/>
  <c r="N26" i="1"/>
  <c r="M26" i="1"/>
  <c r="L26" i="1"/>
  <c r="K26" i="1"/>
  <c r="J26" i="1"/>
  <c r="I26" i="1"/>
  <c r="R25" i="1"/>
  <c r="Q25" i="1"/>
  <c r="P25" i="1"/>
  <c r="O25" i="1"/>
  <c r="N25" i="1"/>
  <c r="M25" i="1"/>
  <c r="L25" i="1"/>
  <c r="K25" i="1"/>
  <c r="J25" i="1"/>
  <c r="I25" i="1"/>
  <c r="R22" i="1"/>
  <c r="Q22" i="1"/>
  <c r="P22" i="1"/>
  <c r="O22" i="1"/>
  <c r="N22" i="1"/>
  <c r="M22" i="1"/>
  <c r="L22" i="1"/>
  <c r="K22" i="1"/>
  <c r="J22" i="1"/>
  <c r="I22" i="1"/>
  <c r="R24" i="1"/>
  <c r="Q24" i="1"/>
  <c r="P24" i="1"/>
  <c r="O24" i="1"/>
  <c r="N24" i="1"/>
  <c r="M24" i="1"/>
  <c r="L24" i="1"/>
  <c r="K24" i="1"/>
  <c r="J24" i="1"/>
  <c r="I24" i="1"/>
  <c r="R23" i="1"/>
  <c r="Q23" i="1"/>
  <c r="P23" i="1"/>
  <c r="O23" i="1"/>
  <c r="N23" i="1"/>
  <c r="M23" i="1"/>
  <c r="L23" i="1"/>
  <c r="K23" i="1"/>
  <c r="J23" i="1"/>
  <c r="I23"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4" i="1"/>
  <c r="Q14" i="1"/>
  <c r="P14" i="1"/>
  <c r="O14" i="1"/>
  <c r="N14" i="1"/>
  <c r="M14" i="1"/>
  <c r="L14" i="1"/>
  <c r="K14" i="1"/>
  <c r="J14" i="1"/>
  <c r="I14" i="1"/>
  <c r="R12" i="1"/>
  <c r="Q12" i="1"/>
  <c r="P12" i="1"/>
  <c r="O12" i="1"/>
  <c r="N12" i="1"/>
  <c r="M12" i="1"/>
  <c r="L12" i="1"/>
  <c r="K12" i="1"/>
  <c r="J12" i="1"/>
  <c r="I12" i="1"/>
  <c r="R11" i="1"/>
  <c r="Q11" i="1"/>
  <c r="P11" i="1"/>
  <c r="O11" i="1"/>
  <c r="N11" i="1"/>
  <c r="M11" i="1"/>
  <c r="L11" i="1"/>
  <c r="K11" i="1"/>
  <c r="J11" i="1"/>
  <c r="I11" i="1"/>
  <c r="R9" i="1"/>
  <c r="Q9" i="1"/>
  <c r="P9" i="1"/>
  <c r="O9" i="1"/>
  <c r="N9" i="1"/>
  <c r="M9" i="1"/>
  <c r="L9" i="1"/>
  <c r="K9" i="1"/>
  <c r="J9" i="1"/>
  <c r="I9" i="1"/>
  <c r="R10" i="1"/>
  <c r="Q10" i="1"/>
  <c r="P10" i="1"/>
  <c r="O10" i="1"/>
  <c r="N10" i="1"/>
  <c r="M10" i="1"/>
  <c r="L10" i="1"/>
  <c r="K10" i="1"/>
  <c r="J10" i="1"/>
  <c r="I10" i="1"/>
  <c r="R8" i="1"/>
  <c r="Q8" i="1"/>
  <c r="P8" i="1"/>
  <c r="O8" i="1"/>
  <c r="N8" i="1"/>
  <c r="M8" i="1"/>
  <c r="L8" i="1"/>
  <c r="K8" i="1"/>
  <c r="J8" i="1"/>
  <c r="I8" i="1"/>
  <c r="R7" i="1"/>
  <c r="Q7" i="1"/>
  <c r="P7" i="1"/>
  <c r="O7" i="1"/>
  <c r="N7" i="1"/>
  <c r="M7" i="1"/>
  <c r="L7" i="1"/>
  <c r="K7" i="1"/>
  <c r="J7" i="1"/>
  <c r="I7" i="1"/>
  <c r="R6" i="1"/>
  <c r="Q6" i="1"/>
  <c r="P6" i="1"/>
  <c r="O6" i="1"/>
  <c r="N6" i="1"/>
  <c r="M6" i="1"/>
  <c r="L6" i="1"/>
  <c r="K6" i="1"/>
  <c r="J6" i="1"/>
  <c r="I6" i="1"/>
  <c r="O3" i="1"/>
  <c r="N3" i="1"/>
  <c r="L3" i="1"/>
  <c r="R3" i="1"/>
  <c r="Q3" i="1"/>
  <c r="P3" i="1"/>
  <c r="M3" i="1"/>
  <c r="K3" i="1"/>
  <c r="J3" i="1"/>
  <c r="I3" i="1"/>
  <c r="S2" i="1" l="1"/>
  <c r="S77" i="1"/>
  <c r="S216" i="1"/>
  <c r="S68" i="1"/>
  <c r="S227" i="1"/>
  <c r="S51" i="1"/>
  <c r="S171" i="1"/>
  <c r="S146" i="1"/>
  <c r="S133" i="1"/>
  <c r="S76" i="1"/>
  <c r="S47" i="1"/>
  <c r="S173" i="1"/>
  <c r="S135" i="1"/>
  <c r="S5" i="1"/>
  <c r="S154" i="1"/>
  <c r="S204" i="1"/>
  <c r="S81" i="1"/>
  <c r="S115" i="1"/>
  <c r="S87" i="1"/>
  <c r="S122" i="1"/>
  <c r="S55" i="1"/>
  <c r="S195" i="1"/>
  <c r="S27" i="1"/>
  <c r="S206" i="1"/>
  <c r="S99" i="1"/>
  <c r="S198" i="1"/>
  <c r="S223" i="1"/>
  <c r="S13" i="1"/>
  <c r="S57" i="1"/>
  <c r="S91" i="1"/>
  <c r="S144" i="1"/>
  <c r="S15" i="1"/>
  <c r="S64" i="1"/>
  <c r="S228" i="1"/>
  <c r="S29" i="1"/>
  <c r="S4" i="1"/>
  <c r="S120" i="1"/>
  <c r="S74" i="1"/>
  <c r="S213" i="1"/>
  <c r="S229" i="1"/>
  <c r="S230" i="1"/>
  <c r="S220" i="1"/>
  <c r="S219" i="1"/>
  <c r="S226" i="1"/>
  <c r="S212" i="1"/>
  <c r="S218" i="1"/>
  <c r="S224" i="1"/>
  <c r="S225" i="1"/>
  <c r="S40" i="1"/>
  <c r="S217" i="1"/>
  <c r="S222" i="1"/>
  <c r="S231" i="1"/>
  <c r="S215" i="1"/>
  <c r="S214" i="1"/>
  <c r="S221" i="1"/>
  <c r="S180" i="1"/>
  <c r="S207" i="1"/>
  <c r="S66" i="1"/>
  <c r="S50" i="1"/>
  <c r="S111" i="1"/>
  <c r="S209" i="1"/>
  <c r="S85" i="1"/>
  <c r="S52" i="1"/>
  <c r="S78" i="1"/>
  <c r="S119" i="1"/>
  <c r="S211" i="1"/>
  <c r="S23" i="1"/>
  <c r="S36" i="1"/>
  <c r="S84" i="1"/>
  <c r="S210" i="1"/>
  <c r="S8" i="1"/>
  <c r="S83" i="1"/>
  <c r="S97" i="1"/>
  <c r="S139" i="1"/>
  <c r="S153" i="1"/>
  <c r="S190" i="1"/>
  <c r="S200" i="1"/>
  <c r="S167" i="1"/>
  <c r="S208" i="1"/>
  <c r="S165" i="1"/>
  <c r="S21" i="1"/>
  <c r="S185" i="1"/>
  <c r="S205" i="1"/>
  <c r="S130" i="1"/>
  <c r="S129" i="1"/>
  <c r="S170" i="1"/>
  <c r="S113" i="1"/>
  <c r="S121" i="1"/>
  <c r="S125" i="1"/>
  <c r="S25" i="1"/>
  <c r="S33" i="1"/>
  <c r="S41" i="1"/>
  <c r="S43" i="1"/>
  <c r="S48" i="1"/>
  <c r="S82" i="1"/>
  <c r="S118" i="1"/>
  <c r="S126" i="1"/>
  <c r="S148" i="1"/>
  <c r="S166" i="1"/>
  <c r="S196" i="1"/>
  <c r="S197" i="1"/>
  <c r="S203" i="1"/>
  <c r="S14" i="1"/>
  <c r="S26" i="1"/>
  <c r="S46" i="1"/>
  <c r="S58" i="1"/>
  <c r="S63" i="1"/>
  <c r="S95" i="1"/>
  <c r="S131" i="1"/>
  <c r="S141" i="1"/>
  <c r="S162" i="1"/>
  <c r="S176" i="1"/>
  <c r="S182" i="1"/>
  <c r="S30" i="1"/>
  <c r="S73" i="1"/>
  <c r="S127" i="1"/>
  <c r="S35" i="1"/>
  <c r="S44" i="1"/>
  <c r="S22" i="1"/>
  <c r="S54" i="1"/>
  <c r="S62" i="1"/>
  <c r="S71" i="1"/>
  <c r="S72" i="1"/>
  <c r="S80" i="1"/>
  <c r="S109" i="1"/>
  <c r="S124" i="1"/>
  <c r="S147" i="1"/>
  <c r="S152" i="1"/>
  <c r="S155" i="1"/>
  <c r="S175" i="1"/>
  <c r="S188" i="1"/>
  <c r="S194" i="1"/>
  <c r="S202" i="1"/>
  <c r="S6" i="1"/>
  <c r="S31" i="1"/>
  <c r="S42" i="1"/>
  <c r="S49" i="1"/>
  <c r="S19" i="1"/>
  <c r="S18" i="1"/>
  <c r="S56" i="1"/>
  <c r="S32" i="1"/>
  <c r="S38" i="1"/>
  <c r="S70" i="1"/>
  <c r="S79" i="1"/>
  <c r="S88" i="1"/>
  <c r="S89" i="1"/>
  <c r="S96" i="1"/>
  <c r="S161" i="1"/>
  <c r="S164" i="1"/>
  <c r="S168" i="1"/>
  <c r="S187" i="1"/>
  <c r="S103" i="1"/>
  <c r="S9" i="1"/>
  <c r="S39" i="1"/>
  <c r="S24" i="1"/>
  <c r="S45" i="1"/>
  <c r="S53" i="1"/>
  <c r="S86" i="1"/>
  <c r="S94" i="1"/>
  <c r="S102" i="1"/>
  <c r="S104" i="1"/>
  <c r="S108" i="1"/>
  <c r="S138" i="1"/>
  <c r="S174" i="1"/>
  <c r="S178" i="1"/>
  <c r="S181" i="1"/>
  <c r="S193" i="1"/>
  <c r="S201" i="1"/>
  <c r="S37" i="1"/>
  <c r="S60" i="1"/>
  <c r="S69" i="1"/>
  <c r="S101" i="1"/>
  <c r="S107" i="1"/>
  <c r="S114" i="1"/>
  <c r="S117" i="1"/>
  <c r="S151" i="1"/>
  <c r="S186" i="1"/>
  <c r="S191" i="1"/>
  <c r="S10" i="1"/>
  <c r="S75" i="1"/>
  <c r="S93" i="1"/>
  <c r="S100" i="1"/>
  <c r="S123" i="1"/>
  <c r="S128" i="1"/>
  <c r="S136" i="1"/>
  <c r="S143" i="1"/>
  <c r="S145" i="1"/>
  <c r="S159" i="1"/>
  <c r="S179" i="1"/>
  <c r="S192" i="1"/>
  <c r="S7" i="1"/>
  <c r="S16" i="1"/>
  <c r="S17" i="1"/>
  <c r="S59" i="1"/>
  <c r="S67" i="1"/>
  <c r="S92" i="1"/>
  <c r="S106" i="1"/>
  <c r="S110" i="1"/>
  <c r="S137" i="1"/>
  <c r="S142" i="1"/>
  <c r="S150" i="1"/>
  <c r="S158" i="1"/>
  <c r="S172" i="1"/>
  <c r="S157" i="1"/>
  <c r="S20" i="1"/>
  <c r="S90" i="1"/>
  <c r="S98" i="1"/>
  <c r="S116" i="1"/>
  <c r="S134" i="1"/>
  <c r="S140" i="1"/>
  <c r="S169" i="1"/>
  <c r="S177" i="1"/>
  <c r="S184" i="1"/>
  <c r="S12" i="1"/>
  <c r="S163" i="1"/>
  <c r="S11" i="1"/>
  <c r="S28" i="1"/>
  <c r="S34" i="1"/>
  <c r="S61" i="1"/>
  <c r="S65" i="1"/>
  <c r="S105" i="1"/>
  <c r="S112" i="1"/>
  <c r="S132" i="1"/>
  <c r="S149" i="1"/>
  <c r="S156" i="1"/>
  <c r="S160" i="1"/>
  <c r="S183" i="1"/>
  <c r="S189" i="1"/>
  <c r="S199" i="1"/>
  <c r="S3" i="1"/>
</calcChain>
</file>

<file path=xl/sharedStrings.xml><?xml version="1.0" encoding="utf-8"?>
<sst xmlns="http://schemas.openxmlformats.org/spreadsheetml/2006/main" count="1376" uniqueCount="308">
  <si>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</si>
  <si>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</si>
  <si>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</si>
  <si>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</si>
  <si>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</si>
  <si>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</si>
  <si>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</si>
  <si>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</si>
  <si>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</si>
  <si>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</si>
  <si>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</si>
  <si>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</si>
  <si>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</si>
  <si>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</si>
  <si>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</si>
  <si>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</si>
  <si>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</si>
  <si>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</si>
  <si>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</si>
  <si>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</si>
  <si>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</si>
  <si>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</si>
  <si>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</si>
  <si>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</si>
  <si>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</si>
  <si>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</si>
  <si>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</si>
  <si>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</si>
  <si>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</si>
  <si>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</si>
  <si>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</si>
  <si>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</si>
  <si>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</si>
  <si>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</si>
  <si>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</si>
  <si>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</si>
  <si>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</si>
  <si>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</si>
  <si>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</si>
  <si>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</si>
  <si>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</si>
  <si>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</si>
  <si>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</si>
  <si>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</si>
  <si>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</si>
  <si>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</si>
  <si>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</si>
  <si>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</si>
  <si>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</si>
  <si>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</si>
  <si>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</si>
  <si>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</si>
  <si>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</si>
  <si>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</si>
  <si>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</si>
  <si>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</si>
  <si>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</si>
  <si>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</si>
  <si>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</si>
  <si>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</si>
  <si>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</si>
  <si>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</si>
  <si>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</si>
  <si>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</si>
  <si>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</si>
  <si>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</si>
  <si>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</si>
  <si>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</si>
  <si>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</si>
  <si>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</si>
  <si>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</si>
  <si>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</si>
  <si>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</si>
  <si>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</si>
  <si>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</si>
  <si>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</si>
  <si>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</si>
  <si>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</si>
  <si>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</si>
  <si>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</si>
  <si>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</si>
  <si>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</si>
  <si>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</si>
  <si>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</si>
  <si>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</si>
  <si>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</si>
  <si>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</si>
  <si>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</si>
  <si>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</si>
  <si>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</si>
  <si>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</si>
  <si>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</si>
  <si>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</si>
  <si>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</si>
  <si>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</si>
  <si>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</si>
  <si>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</si>
  <si>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</si>
  <si>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</si>
  <si>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</si>
  <si>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</si>
  <si>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</si>
  <si>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</si>
  <si>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</si>
  <si>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</si>
  <si>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</si>
  <si>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</si>
  <si>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</si>
  <si>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</si>
  <si>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</si>
  <si>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</si>
  <si>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</si>
  <si>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</si>
  <si>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</si>
  <si>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</si>
  <si>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</si>
  <si>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</si>
  <si>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</si>
  <si>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</si>
  <si>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</si>
  <si>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</si>
  <si>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</si>
  <si>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</si>
  <si>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</si>
  <si>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</si>
  <si>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</si>
  <si>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</si>
  <si>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</si>
  <si>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</si>
  <si>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</si>
  <si>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</si>
  <si>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</si>
  <si>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</si>
  <si>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</si>
  <si>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</si>
  <si>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</si>
  <si>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</si>
  <si>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</si>
  <si>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</si>
  <si>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</si>
  <si>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</si>
  <si>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</si>
  <si>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</si>
  <si>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</si>
  <si>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</si>
  <si>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</si>
  <si>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</si>
  <si>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</si>
  <si>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</si>
  <si>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</si>
  <si>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</si>
  <si>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</si>
  <si>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</si>
  <si>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</si>
  <si>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</si>
  <si>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</si>
  <si>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</si>
  <si>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</si>
  <si>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</si>
  <si>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</si>
  <si>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</si>
  <si>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</si>
  <si>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</si>
  <si>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</si>
  <si>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</si>
  <si>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</si>
  <si>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</si>
  <si>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</si>
  <si>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</si>
  <si>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</si>
  <si>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</si>
  <si>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</si>
  <si>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</si>
  <si>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</si>
  <si>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</si>
  <si>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</si>
  <si>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</si>
  <si>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</si>
  <si>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</si>
  <si>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</si>
  <si>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</si>
  <si>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</si>
  <si>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</si>
  <si>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</si>
  <si>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</si>
  <si>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</si>
  <si>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</si>
  <si>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</si>
  <si>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</si>
  <si>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</si>
  <si>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</si>
  <si>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</si>
  <si>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</si>
  <si>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</si>
  <si>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</si>
  <si>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</si>
  <si>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</si>
  <si>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</si>
  <si>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</si>
  <si>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</si>
  <si>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</si>
  <si>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</si>
  <si>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</si>
  <si>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</si>
  <si>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</si>
  <si>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</si>
  <si>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</si>
  <si>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</si>
  <si>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</si>
  <si>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</si>
  <si>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</si>
  <si>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</si>
  <si>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</si>
  <si>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</si>
  <si>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</si>
  <si>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</si>
  <si>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</si>
  <si>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</si>
  <si>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</si>
  <si>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</si>
  <si>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</si>
  <si>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</si>
  <si>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</si>
  <si>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</si>
  <si>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</si>
  <si>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</si>
  <si>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</si>
  <si>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</si>
  <si>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</si>
  <si>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</si>
  <si>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</si>
  <si>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</si>
  <si>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</si>
  <si>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</si>
  <si>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</si>
  <si>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</si>
  <si>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</si>
  <si>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</si>
  <si>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</si>
  <si>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</si>
  <si>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</si>
  <si>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</si>
  <si>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</si>
  <si>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</si>
  <si>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</si>
  <si>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</si>
  <si>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</si>
  <si>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</si>
  <si>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</si>
  <si>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</si>
  <si>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</si>
  <si>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</si>
  <si>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</si>
  <si>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</si>
  <si>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</si>
  <si>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</si>
  <si>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</si>
  <si>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&lt;a href='https://data.humdata.org/showcase/philippines-pre-disaster-indicators-dashboard'&gt;https://data.humdata.org/showcase/philippines-pre-disaster-indicators-dashboard&lt;/a&gt; This dataset has been generated by combining PSGC and 4Ps data from DSWD</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</si>
  <si>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</si>
  <si>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</si>
  <si>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</si>
  <si>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calculated based on the Pantawid Pamilya Beneficiary Households by Municipality.The source for this data is 
DSWD, NATIONAL HOUSEHOLD TARGETING OFFICE</t>
  </si>
  <si>
    <t>Forecasted maximum windspeed exposure for each municipalities during the duration of the typhoon event. The source for this forecast data is ECMWF</t>
  </si>
  <si>
    <t>Forecasted track of the Typhoon event. The source for this forecast data is ECMWF</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</si>
  <si>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</si>
  <si>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</si>
  <si>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</si>
  <si>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</si>
  <si>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</si>
  <si>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</si>
  <si>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</si>
  <si>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</si>
  <si>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</si>
  <si>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</si>
  <si>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</si>
  <si>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</si>
  <si>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</si>
  <si>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</si>
  <si>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</si>
  <si>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</si>
  <si>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</si>
  <si>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</si>
  <si>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</si>
  <si>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</si>
  <si>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</si>
  <si>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&lt;p&gt;Forecasted track of the Typhoon event. The source for this forecast data is ECMWF&lt;/p&gt;</t>
  </si>
  <si>
    <t>&lt;p&gt;calculated based on the Pantawid Pamilya Beneficiary Households by Municipality.The source for this data is 
DSWD, NATIONAL HOUSEHOLD TARGETING OFFICE&lt;/p&gt;</t>
  </si>
  <si>
    <t>&lt;p&gt;Forecasted maximum windspeed exposure for each municipalities during the duration of the typhoon event. The source for this forecast data is ECMWF&lt;/p&gt;</t>
  </si>
  <si>
    <t>MWI</t>
  </si>
  <si>
    <t>exposed_pop_u5</t>
  </si>
  <si>
    <t>exposed_pop_65</t>
  </si>
  <si>
    <t>Hotspot_Nutrition</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</si>
  <si>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t>
  </si>
  <si>
    <t>TBD. This layer is based on Unified Beneficiary Registration (UBR) data provided by Department of Economy Planning and Development of Malawi. Data collected and processed in 2022.</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</si>
  <si>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</si>
  <si>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</si>
  <si>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</si>
  <si>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&gt; [value].
Source link: https://www.globalfloods.eu/
Latest updated: August 2022</t>
  </si>
  <si>
    <t>&lt;p&gt;The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</si>
  <si>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</si>
  <si>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t>
  </si>
  <si>
    <t>&lt;p&gt;Number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</si>
  <si>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</si>
  <si>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</si>
  <si>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</si>
  <si>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</si>
  <si>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be triggered. For other municipalities all data - such as predicted impact - is visible in the map, but they will never be triggered.</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</si>
  <si>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be triggered. For other municipalities all data - such as predicted impact - is visible in the map, but they will never be triggered.&lt;/p&gt;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</si>
</sst>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0" fontId="0" fillId="0" borderId="1" xfId="0" applyBorder="1" applyAlignment="1">
      <alignment vertical="center" wrapText="1"/>
    </xf>
    <xf numFmtId="14" fontId="0" fillId="4" borderId="2" xfId="0" applyNumberFormat="1" applyFill="1" applyBorder="1" applyProtection="1">
      <protection locked="0"/>
    </xf>
    <xf numFmtId="0" fontId="0" fillId="3" borderId="0" xfId="0" applyFill="1" applyBorder="1" applyProtection="1">
      <protection locked="0"/>
    </xf>
    <xf numFmtId="0" fontId="0" fillId="3" borderId="2" xfId="0" applyFill="1" applyBorder="1" applyAlignment="1" applyProtection="1">
      <alignment wrapText="1"/>
      <protection locked="0"/>
    </xf>
    <xf numFmtId="14" fontId="0" fillId="3"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sheetPr filterMode="1"/>
  <dimension ref="A1:S474"/>
  <sheetViews>
    <sheetView tabSelected="1" zoomScale="85" zoomScaleNormal="85" workbookViewId="0">
      <pane ySplit="1" topLeftCell="A2" activePane="bottomLeft" state="frozen"/>
      <selection pane="bottomLeft" activeCell="G50" sqref="G50"/>
    </sheetView>
  </sheetViews>
  <sheetFormatPr defaultRowHeight="14.4" x14ac:dyDescent="0.55000000000000004"/>
  <cols>
    <col min="1" max="1" width="18.47265625" style="11" bestFit="1" customWidth="1"/>
    <col min="2" max="2" width="28.26171875" style="11" bestFit="1" customWidth="1"/>
    <col min="3" max="4" width="14.5234375" style="11" customWidth="1"/>
    <col min="5" max="5" width="57.5234375" style="22" customWidth="1"/>
    <col min="6" max="6" width="17" style="16" customWidth="1"/>
    <col min="7" max="7" width="102" style="17" customWidth="1"/>
    <col min="8" max="8" width="14.1015625" style="18" customWidth="1"/>
    <col min="9" max="9" width="11.15625" style="15" hidden="1" customWidth="1"/>
    <col min="10" max="10" width="13.47265625" style="15" hidden="1" customWidth="1"/>
    <col min="11" max="12" width="22" style="15" hidden="1" customWidth="1"/>
    <col min="13" max="13" width="35.26171875" style="13" hidden="1" customWidth="1"/>
    <col min="14" max="14" width="35.26171875" style="26" hidden="1" customWidth="1"/>
    <col min="15" max="19" width="9" style="15" hidden="1" customWidth="1"/>
    <col min="110" max="110" width="93.26171875" customWidth="1"/>
  </cols>
  <sheetData>
    <row r="1" spans="1:19" x14ac:dyDescent="0.55000000000000004">
      <c r="A1" s="24" t="s">
        <v>0</v>
      </c>
      <c r="B1" s="24" t="s">
        <v>1</v>
      </c>
      <c r="C1" s="24" t="s">
        <v>2</v>
      </c>
      <c r="D1" s="24" t="s">
        <v>202</v>
      </c>
      <c r="E1" s="20" t="s">
        <v>3</v>
      </c>
      <c r="F1" s="2" t="s">
        <v>4</v>
      </c>
      <c r="G1" s="3" t="s">
        <v>5</v>
      </c>
      <c r="H1" s="4" t="s">
        <v>4</v>
      </c>
      <c r="I1" s="12"/>
      <c r="J1" s="13"/>
      <c r="K1" s="13"/>
      <c r="L1" s="25"/>
      <c r="O1" s="26"/>
      <c r="P1" s="13"/>
      <c r="Q1" s="13"/>
      <c r="R1" s="13"/>
      <c r="S1" s="13"/>
    </row>
    <row r="2" spans="1:19" x14ac:dyDescent="0.55000000000000004">
      <c r="A2" s="9" t="s">
        <v>91</v>
      </c>
      <c r="B2" s="9" t="s">
        <v>305</v>
      </c>
      <c r="C2" s="9" t="s">
        <v>18</v>
      </c>
      <c r="D2" s="9" t="s">
        <v>207</v>
      </c>
      <c r="E2" s="5"/>
      <c r="F2" s="5"/>
      <c r="G2" s="6"/>
      <c r="H2" s="19"/>
      <c r="I2" s="14" t="str">
        <f t="shared" ref="I2:I65" si="0">IF(A1="section","{","")</f>
        <v>{</v>
      </c>
      <c r="J2" s="13" t="str">
        <f t="shared" ref="J2:J65" si="1">IF(A2=A1,"",""""&amp;A2&amp;""": {")</f>
        <v>"aggregates-section": {</v>
      </c>
      <c r="K2" s="13" t="str">
        <f t="shared" ref="K2:K65" si="2">IF(B2=B1,"",""""&amp;B2&amp;""": {")</f>
        <v>"affected_population": {</v>
      </c>
      <c r="L2" s="25" t="str">
        <f t="shared" ref="L2:L65" si="3">IF(AND(B2=B1,C2=C1),"",""""&amp;C2&amp;""": {")</f>
        <v>"PHL": {</v>
      </c>
      <c r="M2" s="13" t="str">
        <f t="shared" ref="M2:M65" si="4">""""&amp;D2&amp;""": """&amp;SUBSTITUTE(G2,"""","'")&amp;""""</f>
        <v>"typhoon": ""</v>
      </c>
      <c r="N2" s="26" t="str">
        <f t="shared" ref="N2:N65" si="5">IF(AND(B3=B2,C3=C2),",","}")</f>
        <v>}</v>
      </c>
      <c r="O2" s="13" t="str">
        <f t="shared" ref="O2:O65" si="6">IF(NOT(B2=B3),"}",IF(C2=C3,"",","))</f>
        <v>}</v>
      </c>
      <c r="P2" s="13" t="str">
        <f t="shared" ref="P2:P65" si="7">IF(B2=B3,"",IF(A2=A3,",",""))</f>
        <v>,</v>
      </c>
      <c r="Q2" s="13" t="str">
        <f t="shared" ref="Q2:Q65" si="8">IF(A3=A2,"",IF(A3="","}","},"))</f>
        <v/>
      </c>
      <c r="R2" s="13" t="str">
        <f t="shared" ref="R2:R65" si="9">IF(A3="","}","")</f>
        <v/>
      </c>
      <c r="S2" s="13" t="str">
        <f t="shared" ref="S2:S65" si="10">IF(A2="","",I2&amp;J2&amp;K2&amp;L2&amp;M2&amp;N2&amp;O2&amp;P2&amp;Q2&amp;R2)</f>
        <v>{"aggregates-section": {"affected_population": {"PHL": {"typhoon": ""}},</v>
      </c>
    </row>
    <row r="3" spans="1:19" ht="230.4" hidden="1" x14ac:dyDescent="0.55000000000000004">
      <c r="A3" s="9" t="s">
        <v>91</v>
      </c>
      <c r="B3" s="9" t="s">
        <v>25</v>
      </c>
      <c r="C3" s="9" t="s">
        <v>9</v>
      </c>
      <c r="D3" s="9" t="s">
        <v>204</v>
      </c>
      <c r="E3" s="21" t="s">
        <v>138</v>
      </c>
      <c r="F3" s="23">
        <v>44614</v>
      </c>
      <c r="G3" s="6" t="s">
        <v>198</v>
      </c>
      <c r="H3" s="7">
        <v>44614</v>
      </c>
      <c r="I3" s="14" t="str">
        <f t="shared" si="0"/>
        <v/>
      </c>
      <c r="J3" s="13" t="str">
        <f t="shared" si="1"/>
        <v/>
      </c>
      <c r="K3" s="13" t="str">
        <f t="shared" si="2"/>
        <v>"cattle_exposed": {</v>
      </c>
      <c r="L3" s="25" t="str">
        <f t="shared" si="3"/>
        <v>"ZWE": {</v>
      </c>
      <c r="M3"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3" s="26" t="str">
        <f t="shared" si="5"/>
        <v>}</v>
      </c>
      <c r="O3" s="13" t="str">
        <f t="shared" si="6"/>
        <v>}</v>
      </c>
      <c r="P3" s="13" t="str">
        <f t="shared" si="7"/>
        <v>,</v>
      </c>
      <c r="Q3" s="13" t="str">
        <f t="shared" si="8"/>
        <v/>
      </c>
      <c r="R3" s="13" t="str">
        <f t="shared" si="9"/>
        <v/>
      </c>
      <c r="S3"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4" spans="1:19" ht="28.8" hidden="1" x14ac:dyDescent="0.55000000000000004">
      <c r="A4" s="9" t="s">
        <v>91</v>
      </c>
      <c r="B4" s="9" t="s">
        <v>290</v>
      </c>
      <c r="C4" s="9" t="s">
        <v>288</v>
      </c>
      <c r="D4" s="9" t="s">
        <v>203</v>
      </c>
      <c r="E4" s="5"/>
      <c r="F4" s="5"/>
      <c r="G4" s="6" t="s">
        <v>293</v>
      </c>
      <c r="H4" s="7">
        <v>44785</v>
      </c>
      <c r="I4" s="14" t="str">
        <f t="shared" si="0"/>
        <v/>
      </c>
      <c r="J4" s="13" t="str">
        <f t="shared" si="1"/>
        <v/>
      </c>
      <c r="K4" s="13" t="str">
        <f t="shared" si="2"/>
        <v>"exposed_pop_65": {</v>
      </c>
      <c r="L4" s="25" t="str">
        <f t="shared" si="3"/>
        <v>"MWI": {</v>
      </c>
      <c r="M4" s="13" t="str">
        <f t="shared" si="4"/>
        <v>"floods": "TBD. This layer is based on Unified Beneficiary Registration (UBR) data provided by Department of Economy Planning and Development of Malawi. Data collected and processed in 2022."</v>
      </c>
      <c r="N4" s="26" t="str">
        <f t="shared" si="5"/>
        <v>}</v>
      </c>
      <c r="O4" s="13" t="str">
        <f t="shared" si="6"/>
        <v>}</v>
      </c>
      <c r="P4" s="13" t="str">
        <f t="shared" si="7"/>
        <v>,</v>
      </c>
      <c r="Q4" s="13" t="str">
        <f t="shared" si="8"/>
        <v/>
      </c>
      <c r="R4" s="13" t="str">
        <f t="shared" si="9"/>
        <v/>
      </c>
      <c r="S4" s="13" t="str">
        <f t="shared" si="10"/>
        <v>"exposed_pop_65": {"MWI": {"floods": "TBD. This layer is based on Unified Beneficiary Registration (UBR) data provided by Department of Economy Planning and Development of Malawi. Data collected and processed in 2022."}},</v>
      </c>
    </row>
    <row r="5" spans="1:19" ht="28.8" hidden="1" x14ac:dyDescent="0.55000000000000004">
      <c r="A5" s="9" t="s">
        <v>91</v>
      </c>
      <c r="B5" s="9" t="s">
        <v>289</v>
      </c>
      <c r="C5" s="9" t="s">
        <v>288</v>
      </c>
      <c r="D5" s="9" t="s">
        <v>203</v>
      </c>
      <c r="E5" s="5"/>
      <c r="F5" s="5"/>
      <c r="G5" s="6" t="s">
        <v>293</v>
      </c>
      <c r="H5" s="7">
        <v>44785</v>
      </c>
      <c r="I5" s="14" t="str">
        <f t="shared" si="0"/>
        <v/>
      </c>
      <c r="J5" s="13" t="str">
        <f t="shared" si="1"/>
        <v/>
      </c>
      <c r="K5" s="13" t="str">
        <f t="shared" si="2"/>
        <v>"exposed_pop_u5": {</v>
      </c>
      <c r="L5" s="25" t="str">
        <f t="shared" si="3"/>
        <v>"MWI": {</v>
      </c>
      <c r="M5" s="13" t="str">
        <f t="shared" si="4"/>
        <v>"floods": "TBD. This layer is based on Unified Beneficiary Registration (UBR) data provided by Department of Economy Planning and Development of Malawi. Data collected and processed in 2022."</v>
      </c>
      <c r="N5" s="26" t="str">
        <f t="shared" si="5"/>
        <v>}</v>
      </c>
      <c r="O5" s="13" t="str">
        <f t="shared" si="6"/>
        <v>}</v>
      </c>
      <c r="P5" s="13" t="str">
        <f t="shared" si="7"/>
        <v>,</v>
      </c>
      <c r="Q5" s="13" t="str">
        <f t="shared" si="8"/>
        <v/>
      </c>
      <c r="R5" s="13" t="str">
        <f t="shared" si="9"/>
        <v/>
      </c>
      <c r="S5" s="13" t="str">
        <f t="shared" si="10"/>
        <v>"exposed_pop_u5": {"MWI": {"floods": "TBD. This layer is based on Unified Beneficiary Registration (UBR) data provided by Department of Economy Planning and Development of Malawi. Data collected and processed in 2022."}},</v>
      </c>
    </row>
    <row r="6" spans="1:19" ht="216" hidden="1" x14ac:dyDescent="0.55000000000000004">
      <c r="A6" s="9" t="s">
        <v>91</v>
      </c>
      <c r="B6" s="9" t="s">
        <v>12</v>
      </c>
      <c r="C6" s="9" t="s">
        <v>7</v>
      </c>
      <c r="D6" s="9" t="s">
        <v>203</v>
      </c>
      <c r="E6" s="5"/>
      <c r="F6" s="5"/>
      <c r="G6" s="6" t="s">
        <v>13</v>
      </c>
      <c r="H6" s="7">
        <v>44575</v>
      </c>
      <c r="I6" s="14" t="str">
        <f t="shared" si="0"/>
        <v/>
      </c>
      <c r="J6" s="13" t="str">
        <f t="shared" si="1"/>
        <v/>
      </c>
      <c r="K6" s="13" t="str">
        <f t="shared" si="2"/>
        <v>"female_head_hh": {</v>
      </c>
      <c r="L6" s="25" t="str">
        <f t="shared" si="3"/>
        <v>"UGA": {</v>
      </c>
      <c r="M6" s="13" t="str">
        <f t="shared" si="4"/>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6" s="26" t="str">
        <f t="shared" si="5"/>
        <v>}</v>
      </c>
      <c r="O6" s="13" t="str">
        <f t="shared" si="6"/>
        <v>}</v>
      </c>
      <c r="P6" s="13" t="str">
        <f t="shared" si="7"/>
        <v>,</v>
      </c>
      <c r="Q6" s="13" t="str">
        <f t="shared" si="8"/>
        <v/>
      </c>
      <c r="R6" s="13" t="str">
        <f t="shared" si="9"/>
        <v/>
      </c>
      <c r="S6" s="13" t="str">
        <f t="shared" si="10"/>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7" spans="1:19" ht="28.8" x14ac:dyDescent="0.55000000000000004">
      <c r="A7" s="9" t="s">
        <v>91</v>
      </c>
      <c r="B7" s="9" t="s">
        <v>131</v>
      </c>
      <c r="C7" s="9" t="s">
        <v>18</v>
      </c>
      <c r="D7" s="9" t="s">
        <v>207</v>
      </c>
      <c r="E7" s="21" t="s">
        <v>266</v>
      </c>
      <c r="F7" s="5"/>
      <c r="G7" s="6" t="s">
        <v>280</v>
      </c>
      <c r="H7" s="19"/>
      <c r="I7" s="14" t="str">
        <f t="shared" si="0"/>
        <v/>
      </c>
      <c r="J7" s="13" t="str">
        <f t="shared" si="1"/>
        <v/>
      </c>
      <c r="K7" s="13" t="str">
        <f t="shared" si="2"/>
        <v>"houses_affected": {</v>
      </c>
      <c r="L7" s="25" t="str">
        <f t="shared" si="3"/>
        <v>"PHL": {</v>
      </c>
      <c r="M7" s="13" t="str">
        <f t="shared" si="4"/>
        <v>"typhoon": "&lt;p&gt;Total Number of completely  damaged houses as predicted by 510 typhoon impact prediction model&lt;/p&gt;"</v>
      </c>
      <c r="N7" s="26" t="str">
        <f t="shared" si="5"/>
        <v>}</v>
      </c>
      <c r="O7" s="13" t="str">
        <f t="shared" si="6"/>
        <v>}</v>
      </c>
      <c r="P7" s="13" t="str">
        <f t="shared" si="7"/>
        <v>,</v>
      </c>
      <c r="Q7" s="13" t="str">
        <f t="shared" si="8"/>
        <v/>
      </c>
      <c r="R7" s="13" t="str">
        <f t="shared" si="9"/>
        <v/>
      </c>
      <c r="S7" s="13" t="str">
        <f t="shared" si="10"/>
        <v>"houses_affected": {"PHL": {"typhoon": "&lt;p&gt;Total Number of completely  damaged houses as predicted by 510 typhoon impact prediction model&lt;/p&gt;"}},</v>
      </c>
    </row>
    <row r="8" spans="1:19" ht="129.6" hidden="1" x14ac:dyDescent="0.55000000000000004">
      <c r="A8" s="9" t="s">
        <v>91</v>
      </c>
      <c r="B8" s="9" t="s">
        <v>6</v>
      </c>
      <c r="C8" s="9" t="s">
        <v>8</v>
      </c>
      <c r="D8" s="9" t="s">
        <v>205</v>
      </c>
      <c r="E8" s="5"/>
      <c r="F8" s="5"/>
      <c r="G8" s="6" t="s">
        <v>167</v>
      </c>
      <c r="H8" s="7">
        <v>44575</v>
      </c>
      <c r="I8" s="14" t="str">
        <f t="shared" si="0"/>
        <v/>
      </c>
      <c r="J8" s="13" t="str">
        <f t="shared" si="1"/>
        <v/>
      </c>
      <c r="K8" s="13" t="str">
        <f t="shared" si="2"/>
        <v>"population_affected": {</v>
      </c>
      <c r="L8" s="25" t="str">
        <f t="shared" si="3"/>
        <v>"EGY": {</v>
      </c>
      <c r="M8"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8" s="26" t="str">
        <f t="shared" si="5"/>
        <v>}</v>
      </c>
      <c r="O8" s="13" t="str">
        <f t="shared" si="6"/>
        <v>,</v>
      </c>
      <c r="P8" s="13" t="str">
        <f t="shared" si="7"/>
        <v/>
      </c>
      <c r="Q8" s="13" t="str">
        <f t="shared" si="8"/>
        <v/>
      </c>
      <c r="R8" s="13" t="str">
        <f t="shared" si="9"/>
        <v/>
      </c>
      <c r="S8"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9" spans="1:19" ht="72" hidden="1" x14ac:dyDescent="0.55000000000000004">
      <c r="A9" s="9" t="s">
        <v>91</v>
      </c>
      <c r="B9" s="9" t="s">
        <v>6</v>
      </c>
      <c r="C9" s="9" t="s">
        <v>19</v>
      </c>
      <c r="D9" s="9" t="s">
        <v>204</v>
      </c>
      <c r="E9" s="5"/>
      <c r="F9" s="5"/>
      <c r="G9" s="6" t="s">
        <v>267</v>
      </c>
      <c r="H9" s="7">
        <v>44737</v>
      </c>
      <c r="I9" s="14" t="str">
        <f t="shared" si="0"/>
        <v/>
      </c>
      <c r="J9" s="13" t="str">
        <f t="shared" si="1"/>
        <v/>
      </c>
      <c r="K9" s="13" t="str">
        <f t="shared" si="2"/>
        <v/>
      </c>
      <c r="L9" s="25" t="str">
        <f t="shared" si="3"/>
        <v>"ETH": {</v>
      </c>
      <c r="M9"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9" s="26" t="str">
        <f t="shared" si="5"/>
        <v>,</v>
      </c>
      <c r="O9" s="13" t="str">
        <f t="shared" si="6"/>
        <v/>
      </c>
      <c r="P9" s="13" t="str">
        <f t="shared" si="7"/>
        <v/>
      </c>
      <c r="Q9" s="13" t="str">
        <f t="shared" si="8"/>
        <v/>
      </c>
      <c r="R9" s="13" t="str">
        <f t="shared" si="9"/>
        <v/>
      </c>
      <c r="S9" s="13" t="str">
        <f t="shared" si="10"/>
        <v>"ETH": {"drought":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 spans="1:19" ht="115.2" hidden="1" x14ac:dyDescent="0.55000000000000004">
      <c r="A10" s="9" t="s">
        <v>91</v>
      </c>
      <c r="B10" s="9" t="s">
        <v>6</v>
      </c>
      <c r="C10" s="9" t="s">
        <v>19</v>
      </c>
      <c r="D10" s="9" t="s">
        <v>203</v>
      </c>
      <c r="E10" s="5"/>
      <c r="F10" s="5"/>
      <c r="G10" s="6" t="s">
        <v>168</v>
      </c>
      <c r="H10" s="19"/>
      <c r="I10" s="14" t="str">
        <f t="shared" si="0"/>
        <v/>
      </c>
      <c r="J10" s="13" t="str">
        <f t="shared" si="1"/>
        <v/>
      </c>
      <c r="K10" s="13" t="str">
        <f t="shared" si="2"/>
        <v/>
      </c>
      <c r="L10" s="25" t="str">
        <f t="shared" si="3"/>
        <v/>
      </c>
      <c r="M10"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0" s="26" t="str">
        <f t="shared" si="5"/>
        <v>}</v>
      </c>
      <c r="O10" s="13" t="str">
        <f t="shared" si="6"/>
        <v>,</v>
      </c>
      <c r="P10" s="13" t="str">
        <f t="shared" si="7"/>
        <v/>
      </c>
      <c r="Q10" s="13" t="str">
        <f t="shared" si="8"/>
        <v/>
      </c>
      <c r="R10" s="13" t="str">
        <f t="shared" si="9"/>
        <v/>
      </c>
      <c r="S10"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 spans="1:19" ht="230.4" hidden="1" x14ac:dyDescent="0.55000000000000004">
      <c r="A11" s="9" t="s">
        <v>91</v>
      </c>
      <c r="B11" s="9" t="s">
        <v>6</v>
      </c>
      <c r="C11" s="9" t="s">
        <v>40</v>
      </c>
      <c r="D11" s="9" t="s">
        <v>204</v>
      </c>
      <c r="E11" s="21" t="s">
        <v>238</v>
      </c>
      <c r="F11" s="23">
        <v>44659</v>
      </c>
      <c r="G11" s="6" t="s">
        <v>239</v>
      </c>
      <c r="H11" s="7">
        <v>44659</v>
      </c>
      <c r="I11" s="14" t="str">
        <f t="shared" si="0"/>
        <v/>
      </c>
      <c r="J11" s="13" t="str">
        <f t="shared" si="1"/>
        <v/>
      </c>
      <c r="K11" s="13" t="str">
        <f t="shared" si="2"/>
        <v/>
      </c>
      <c r="L11" s="25" t="str">
        <f t="shared" si="3"/>
        <v>"KEN": {</v>
      </c>
      <c r="M11"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 s="26" t="str">
        <f t="shared" si="5"/>
        <v>,</v>
      </c>
      <c r="O11" s="13" t="str">
        <f t="shared" si="6"/>
        <v/>
      </c>
      <c r="P11" s="13" t="str">
        <f t="shared" si="7"/>
        <v/>
      </c>
      <c r="Q11" s="13" t="str">
        <f t="shared" si="8"/>
        <v/>
      </c>
      <c r="R11" s="13" t="str">
        <f t="shared" si="9"/>
        <v/>
      </c>
      <c r="S11"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2" spans="1:19" ht="230.4" hidden="1" x14ac:dyDescent="0.55000000000000004">
      <c r="A12" s="9" t="s">
        <v>91</v>
      </c>
      <c r="B12" s="9" t="s">
        <v>6</v>
      </c>
      <c r="C12" s="9" t="s">
        <v>40</v>
      </c>
      <c r="D12" s="9" t="s">
        <v>203</v>
      </c>
      <c r="E12" s="21" t="s">
        <v>155</v>
      </c>
      <c r="F12" s="23">
        <v>44614</v>
      </c>
      <c r="G12" s="6" t="s">
        <v>159</v>
      </c>
      <c r="H12" s="7">
        <v>44614</v>
      </c>
      <c r="I12" s="14" t="str">
        <f t="shared" si="0"/>
        <v/>
      </c>
      <c r="J12" s="13" t="str">
        <f t="shared" si="1"/>
        <v/>
      </c>
      <c r="K12" s="13" t="str">
        <f t="shared" si="2"/>
        <v/>
      </c>
      <c r="L12" s="25" t="str">
        <f t="shared" si="3"/>
        <v/>
      </c>
      <c r="M12"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2" s="26" t="str">
        <f t="shared" si="5"/>
        <v>}</v>
      </c>
      <c r="O12" s="13" t="str">
        <f t="shared" si="6"/>
        <v>,</v>
      </c>
      <c r="P12" s="13" t="str">
        <f t="shared" si="7"/>
        <v/>
      </c>
      <c r="Q12" s="13" t="str">
        <f t="shared" si="8"/>
        <v/>
      </c>
      <c r="R12" s="13" t="str">
        <f t="shared" si="9"/>
        <v/>
      </c>
      <c r="S12"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3" spans="1:19" ht="129.6" hidden="1" x14ac:dyDescent="0.55000000000000004">
      <c r="A13" s="9" t="s">
        <v>91</v>
      </c>
      <c r="B13" s="9" t="s">
        <v>6</v>
      </c>
      <c r="C13" s="9" t="s">
        <v>288</v>
      </c>
      <c r="D13" s="9" t="s">
        <v>203</v>
      </c>
      <c r="E13" s="5"/>
      <c r="F13" s="5"/>
      <c r="G13" s="6" t="s">
        <v>301</v>
      </c>
      <c r="H13" s="7">
        <v>44785</v>
      </c>
      <c r="I13" s="14" t="str">
        <f t="shared" si="0"/>
        <v/>
      </c>
      <c r="J13" s="13" t="str">
        <f t="shared" si="1"/>
        <v/>
      </c>
      <c r="K13" s="13" t="str">
        <f t="shared" si="2"/>
        <v/>
      </c>
      <c r="L13" s="25" t="str">
        <f t="shared" si="3"/>
        <v>"MWI": {</v>
      </c>
      <c r="M13" s="13" t="str">
        <f t="shared" si="4"/>
        <v>"floods":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c r="N13" s="26" t="str">
        <f t="shared" si="5"/>
        <v>}</v>
      </c>
      <c r="O13" s="13" t="str">
        <f t="shared" si="6"/>
        <v>,</v>
      </c>
      <c r="P13" s="13" t="str">
        <f t="shared" si="7"/>
        <v/>
      </c>
      <c r="Q13" s="13" t="str">
        <f t="shared" si="8"/>
        <v/>
      </c>
      <c r="R13" s="13" t="str">
        <f t="shared" si="9"/>
        <v/>
      </c>
      <c r="S13" s="13" t="str">
        <f t="shared" si="10"/>
        <v>"MWI": {"floods": "&lt;p&gt;Number of people exposed is calculated by the population living in the flood extent area within the administrative areas currently triggered. The number of people and the flood extent are derived from the below sources.&lt;/p&gt;
&lt;p&gt;Source Links:&lt;/p&gt;&lt;ul&gt;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 &lt;p&gt;&lt;br&gt;&lt;/p&gt;"},</v>
      </c>
    </row>
    <row r="14" spans="1:19" ht="216" hidden="1" x14ac:dyDescent="0.55000000000000004">
      <c r="A14" s="9" t="s">
        <v>91</v>
      </c>
      <c r="B14" s="9" t="s">
        <v>6</v>
      </c>
      <c r="C14" s="9" t="s">
        <v>18</v>
      </c>
      <c r="D14" s="9" t="s">
        <v>203</v>
      </c>
      <c r="E14" s="5"/>
      <c r="F14" s="5"/>
      <c r="G14" s="6" t="s">
        <v>276</v>
      </c>
      <c r="H14" s="7">
        <v>44663</v>
      </c>
      <c r="I14" s="14" t="str">
        <f t="shared" si="0"/>
        <v/>
      </c>
      <c r="J14" s="13" t="str">
        <f t="shared" si="1"/>
        <v/>
      </c>
      <c r="K14" s="13" t="str">
        <f t="shared" si="2"/>
        <v/>
      </c>
      <c r="L14" s="25" t="str">
        <f t="shared" si="3"/>
        <v>"PHL": {</v>
      </c>
      <c r="M14"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 s="26" t="str">
        <f t="shared" si="5"/>
        <v>}</v>
      </c>
      <c r="O14" s="13" t="str">
        <f t="shared" si="6"/>
        <v>,</v>
      </c>
      <c r="P14" s="13" t="str">
        <f t="shared" si="7"/>
        <v/>
      </c>
      <c r="Q14" s="13" t="str">
        <f t="shared" si="8"/>
        <v/>
      </c>
      <c r="R14" s="13" t="str">
        <f t="shared" si="9"/>
        <v/>
      </c>
      <c r="S14"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 spans="1:19" hidden="1" x14ac:dyDescent="0.55000000000000004">
      <c r="A15" s="9" t="s">
        <v>91</v>
      </c>
      <c r="B15" s="9" t="s">
        <v>6</v>
      </c>
      <c r="C15" s="9" t="s">
        <v>7</v>
      </c>
      <c r="D15" s="9" t="s">
        <v>204</v>
      </c>
      <c r="E15" s="5"/>
      <c r="F15" s="5"/>
      <c r="G15" s="6"/>
      <c r="H15" s="19"/>
      <c r="I15" s="14" t="str">
        <f t="shared" si="0"/>
        <v/>
      </c>
      <c r="J15" s="13" t="str">
        <f t="shared" si="1"/>
        <v/>
      </c>
      <c r="K15" s="13" t="str">
        <f t="shared" si="2"/>
        <v/>
      </c>
      <c r="L15" s="25" t="str">
        <f t="shared" si="3"/>
        <v>"UGA": {</v>
      </c>
      <c r="M15" s="13" t="str">
        <f t="shared" si="4"/>
        <v>"drought": ""</v>
      </c>
      <c r="N15" s="26" t="str">
        <f t="shared" si="5"/>
        <v>,</v>
      </c>
      <c r="O15" s="13" t="str">
        <f t="shared" si="6"/>
        <v/>
      </c>
      <c r="P15" s="13" t="str">
        <f t="shared" si="7"/>
        <v/>
      </c>
      <c r="Q15" s="13" t="str">
        <f t="shared" si="8"/>
        <v/>
      </c>
      <c r="R15" s="13" t="str">
        <f t="shared" si="9"/>
        <v/>
      </c>
      <c r="S15" s="13" t="str">
        <f t="shared" si="10"/>
        <v>"UGA": {"drought": "",</v>
      </c>
    </row>
    <row r="16" spans="1:19" ht="115.2" hidden="1" x14ac:dyDescent="0.55000000000000004">
      <c r="A16" s="9" t="s">
        <v>91</v>
      </c>
      <c r="B16" s="9" t="s">
        <v>6</v>
      </c>
      <c r="C16" s="9" t="s">
        <v>7</v>
      </c>
      <c r="D16" s="9" t="s">
        <v>203</v>
      </c>
      <c r="E16" s="5"/>
      <c r="F16" s="5"/>
      <c r="G16" s="6" t="s">
        <v>168</v>
      </c>
      <c r="H16" s="7">
        <v>44575</v>
      </c>
      <c r="I16" s="14" t="str">
        <f t="shared" si="0"/>
        <v/>
      </c>
      <c r="J16" s="13" t="str">
        <f t="shared" si="1"/>
        <v/>
      </c>
      <c r="K16" s="13" t="str">
        <f t="shared" si="2"/>
        <v/>
      </c>
      <c r="L16" s="25" t="str">
        <f t="shared" si="3"/>
        <v/>
      </c>
      <c r="M1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6" s="26" t="str">
        <f t="shared" si="5"/>
        <v>}</v>
      </c>
      <c r="O16" s="13" t="str">
        <f t="shared" si="6"/>
        <v>,</v>
      </c>
      <c r="P16" s="13" t="str">
        <f t="shared" si="7"/>
        <v/>
      </c>
      <c r="Q16" s="13" t="str">
        <f t="shared" si="8"/>
        <v/>
      </c>
      <c r="R16" s="13" t="str">
        <f t="shared" si="9"/>
        <v/>
      </c>
      <c r="S16" s="13" t="str">
        <f t="shared" si="10"/>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7" spans="1:19" ht="115.2" hidden="1" x14ac:dyDescent="0.55000000000000004">
      <c r="A17" s="9" t="s">
        <v>91</v>
      </c>
      <c r="B17" s="9" t="s">
        <v>6</v>
      </c>
      <c r="C17" s="9" t="s">
        <v>41</v>
      </c>
      <c r="D17" s="9" t="s">
        <v>203</v>
      </c>
      <c r="E17" s="5"/>
      <c r="F17" s="5"/>
      <c r="G17" s="6" t="s">
        <v>168</v>
      </c>
      <c r="H17" s="19"/>
      <c r="I17" s="14" t="str">
        <f t="shared" si="0"/>
        <v/>
      </c>
      <c r="J17" s="13" t="str">
        <f t="shared" si="1"/>
        <v/>
      </c>
      <c r="K17" s="13" t="str">
        <f t="shared" si="2"/>
        <v/>
      </c>
      <c r="L17" s="25" t="str">
        <f t="shared" si="3"/>
        <v>"ZMB": {</v>
      </c>
      <c r="M17"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7" s="26" t="str">
        <f t="shared" si="5"/>
        <v>}</v>
      </c>
      <c r="O17" s="13" t="str">
        <f t="shared" si="6"/>
        <v>,</v>
      </c>
      <c r="P17" s="13" t="str">
        <f t="shared" si="7"/>
        <v/>
      </c>
      <c r="Q17" s="13" t="str">
        <f t="shared" si="8"/>
        <v/>
      </c>
      <c r="R17" s="13" t="str">
        <f t="shared" si="9"/>
        <v/>
      </c>
      <c r="S17"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8" spans="1:19" ht="302.39999999999998" hidden="1" x14ac:dyDescent="0.55000000000000004">
      <c r="A18" s="9" t="s">
        <v>91</v>
      </c>
      <c r="B18" s="9" t="s">
        <v>6</v>
      </c>
      <c r="C18" s="9" t="s">
        <v>9</v>
      </c>
      <c r="D18" s="9" t="s">
        <v>204</v>
      </c>
      <c r="E18" s="21" t="s">
        <v>147</v>
      </c>
      <c r="F18" s="23">
        <v>44614</v>
      </c>
      <c r="G18" s="6" t="s">
        <v>160</v>
      </c>
      <c r="H18" s="7">
        <v>44614</v>
      </c>
      <c r="I18" s="14" t="str">
        <f t="shared" si="0"/>
        <v/>
      </c>
      <c r="J18" s="13" t="str">
        <f t="shared" si="1"/>
        <v/>
      </c>
      <c r="K18" s="13" t="str">
        <f t="shared" si="2"/>
        <v/>
      </c>
      <c r="L18" s="25" t="str">
        <f t="shared" si="3"/>
        <v>"ZWE": {</v>
      </c>
      <c r="M18"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8" s="26" t="str">
        <f t="shared" si="5"/>
        <v>}</v>
      </c>
      <c r="O18" s="13" t="str">
        <f t="shared" si="6"/>
        <v>}</v>
      </c>
      <c r="P18" s="13" t="str">
        <f t="shared" si="7"/>
        <v>,</v>
      </c>
      <c r="Q18" s="13" t="str">
        <f t="shared" si="8"/>
        <v/>
      </c>
      <c r="R18" s="13" t="str">
        <f t="shared" si="9"/>
        <v/>
      </c>
      <c r="S18"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9" spans="1:19" ht="187.2" hidden="1" x14ac:dyDescent="0.55000000000000004">
      <c r="A19" s="9" t="s">
        <v>91</v>
      </c>
      <c r="B19" s="9" t="s">
        <v>15</v>
      </c>
      <c r="C19" s="9" t="s">
        <v>7</v>
      </c>
      <c r="D19" s="9" t="s">
        <v>203</v>
      </c>
      <c r="E19" s="5"/>
      <c r="F19" s="5"/>
      <c r="G19" s="6" t="s">
        <v>169</v>
      </c>
      <c r="H19" s="7">
        <v>44575</v>
      </c>
      <c r="I19" s="14" t="str">
        <f t="shared" si="0"/>
        <v/>
      </c>
      <c r="J19" s="13" t="str">
        <f t="shared" si="1"/>
        <v/>
      </c>
      <c r="K19" s="13" t="str">
        <f t="shared" si="2"/>
        <v>"population_over65": {</v>
      </c>
      <c r="L19" s="25" t="str">
        <f t="shared" si="3"/>
        <v>"UGA": {</v>
      </c>
      <c r="M19"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9" s="26" t="str">
        <f t="shared" si="5"/>
        <v>}</v>
      </c>
      <c r="O19" s="13" t="str">
        <f t="shared" si="6"/>
        <v>}</v>
      </c>
      <c r="P19" s="13" t="str">
        <f t="shared" si="7"/>
        <v>,</v>
      </c>
      <c r="Q19" s="13" t="str">
        <f t="shared" si="8"/>
        <v/>
      </c>
      <c r="R19" s="13" t="str">
        <f t="shared" si="9"/>
        <v/>
      </c>
      <c r="S19"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0" spans="1:19" ht="187.2" hidden="1" x14ac:dyDescent="0.55000000000000004">
      <c r="A20" s="9" t="s">
        <v>91</v>
      </c>
      <c r="B20" s="9" t="s">
        <v>14</v>
      </c>
      <c r="C20" s="9" t="s">
        <v>7</v>
      </c>
      <c r="D20" s="9" t="s">
        <v>203</v>
      </c>
      <c r="E20" s="5"/>
      <c r="F20" s="5"/>
      <c r="G20" s="6" t="s">
        <v>170</v>
      </c>
      <c r="H20" s="7">
        <v>44575</v>
      </c>
      <c r="I20" s="14" t="str">
        <f t="shared" si="0"/>
        <v/>
      </c>
      <c r="J20" s="13" t="str">
        <f t="shared" si="1"/>
        <v/>
      </c>
      <c r="K20" s="13" t="str">
        <f t="shared" si="2"/>
        <v>"population_u8": {</v>
      </c>
      <c r="L20" s="25" t="str">
        <f t="shared" si="3"/>
        <v>"UGA": {</v>
      </c>
      <c r="M20"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20" s="26" t="str">
        <f t="shared" si="5"/>
        <v>}</v>
      </c>
      <c r="O20" s="13" t="str">
        <f t="shared" si="6"/>
        <v>}</v>
      </c>
      <c r="P20" s="13" t="str">
        <f t="shared" si="7"/>
        <v>,</v>
      </c>
      <c r="Q20" s="13" t="str">
        <f t="shared" si="8"/>
        <v/>
      </c>
      <c r="R20" s="13" t="str">
        <f t="shared" si="9"/>
        <v/>
      </c>
      <c r="S20"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21" spans="1:19" ht="57.6" hidden="1" x14ac:dyDescent="0.55000000000000004">
      <c r="A21" s="9" t="s">
        <v>91</v>
      </c>
      <c r="B21" s="9" t="s">
        <v>11</v>
      </c>
      <c r="C21" s="9" t="s">
        <v>8</v>
      </c>
      <c r="D21" s="9" t="s">
        <v>205</v>
      </c>
      <c r="E21" s="5"/>
      <c r="F21" s="5"/>
      <c r="G21" s="6" t="s">
        <v>171</v>
      </c>
      <c r="H21" s="19"/>
      <c r="I21" s="14" t="str">
        <f t="shared" si="0"/>
        <v/>
      </c>
      <c r="J21" s="13" t="str">
        <f t="shared" si="1"/>
        <v/>
      </c>
      <c r="K21" s="13" t="str">
        <f t="shared" si="2"/>
        <v>"populationTotal": {</v>
      </c>
      <c r="L21" s="25" t="str">
        <f t="shared" si="3"/>
        <v>"EGY": {</v>
      </c>
      <c r="M21"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1" s="26" t="str">
        <f t="shared" si="5"/>
        <v>}</v>
      </c>
      <c r="O21" s="13" t="str">
        <f t="shared" si="6"/>
        <v>,</v>
      </c>
      <c r="P21" s="13" t="str">
        <f t="shared" si="7"/>
        <v/>
      </c>
      <c r="Q21" s="13" t="str">
        <f t="shared" si="8"/>
        <v/>
      </c>
      <c r="R21" s="13" t="str">
        <f t="shared" si="9"/>
        <v/>
      </c>
      <c r="S21"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2" spans="1:19" ht="57.6" hidden="1" x14ac:dyDescent="0.55000000000000004">
      <c r="A22" s="9" t="s">
        <v>91</v>
      </c>
      <c r="B22" s="9" t="s">
        <v>11</v>
      </c>
      <c r="C22" s="9" t="s">
        <v>19</v>
      </c>
      <c r="D22" s="9" t="s">
        <v>204</v>
      </c>
      <c r="E22" s="5"/>
      <c r="F22" s="5"/>
      <c r="G22" s="6" t="s">
        <v>171</v>
      </c>
      <c r="H22" s="7">
        <v>44737</v>
      </c>
      <c r="I22" s="14" t="str">
        <f t="shared" si="0"/>
        <v/>
      </c>
      <c r="J22" s="13" t="str">
        <f t="shared" si="1"/>
        <v/>
      </c>
      <c r="K22" s="13" t="str">
        <f t="shared" si="2"/>
        <v/>
      </c>
      <c r="L22" s="25" t="str">
        <f t="shared" si="3"/>
        <v>"ETH": {</v>
      </c>
      <c r="M22"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
      </c>
      <c r="P22" s="13" t="str">
        <f t="shared" si="7"/>
        <v/>
      </c>
      <c r="Q22" s="13" t="str">
        <f t="shared" si="8"/>
        <v/>
      </c>
      <c r="R22" s="13" t="str">
        <f t="shared" si="9"/>
        <v/>
      </c>
      <c r="S22" s="13" t="str">
        <f t="shared" si="10"/>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6" hidden="1" x14ac:dyDescent="0.55000000000000004">
      <c r="A23" s="9" t="s">
        <v>91</v>
      </c>
      <c r="B23" s="9" t="s">
        <v>11</v>
      </c>
      <c r="C23" s="9" t="s">
        <v>19</v>
      </c>
      <c r="D23" s="9" t="s">
        <v>203</v>
      </c>
      <c r="E23" s="5"/>
      <c r="F23" s="5"/>
      <c r="G23" s="6" t="s">
        <v>171</v>
      </c>
      <c r="H23" s="19"/>
      <c r="I23" s="14" t="str">
        <f t="shared" si="0"/>
        <v/>
      </c>
      <c r="J23" s="13" t="str">
        <f t="shared" si="1"/>
        <v/>
      </c>
      <c r="K23" s="13" t="str">
        <f t="shared" si="2"/>
        <v/>
      </c>
      <c r="L23" s="25" t="str">
        <f t="shared" si="3"/>
        <v/>
      </c>
      <c r="M2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
      </c>
      <c r="P23" s="13" t="str">
        <f t="shared" si="7"/>
        <v/>
      </c>
      <c r="Q23" s="13" t="str">
        <f t="shared" si="8"/>
        <v/>
      </c>
      <c r="R23" s="13" t="str">
        <f t="shared" si="9"/>
        <v/>
      </c>
      <c r="S23"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6" hidden="1" x14ac:dyDescent="0.55000000000000004">
      <c r="A24" s="9" t="s">
        <v>91</v>
      </c>
      <c r="B24" s="9" t="s">
        <v>11</v>
      </c>
      <c r="C24" s="9" t="s">
        <v>19</v>
      </c>
      <c r="D24" s="9" t="s">
        <v>206</v>
      </c>
      <c r="E24" s="5"/>
      <c r="F24" s="5"/>
      <c r="G24" s="6" t="s">
        <v>171</v>
      </c>
      <c r="H24" s="19"/>
      <c r="I24" s="14" t="str">
        <f t="shared" si="0"/>
        <v/>
      </c>
      <c r="J24" s="13" t="str">
        <f t="shared" si="1"/>
        <v/>
      </c>
      <c r="K24" s="13" t="str">
        <f t="shared" si="2"/>
        <v/>
      </c>
      <c r="L24" s="25" t="str">
        <f t="shared" si="3"/>
        <v/>
      </c>
      <c r="M24"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v>
      </c>
      <c r="P24" s="13" t="str">
        <f t="shared" si="7"/>
        <v/>
      </c>
      <c r="Q24" s="13" t="str">
        <f t="shared" si="8"/>
        <v/>
      </c>
      <c r="R24" s="13" t="str">
        <f t="shared" si="9"/>
        <v/>
      </c>
      <c r="S24"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100.8" hidden="1" x14ac:dyDescent="0.55000000000000004">
      <c r="A25" s="9" t="s">
        <v>91</v>
      </c>
      <c r="B25" s="9" t="s">
        <v>11</v>
      </c>
      <c r="C25" s="9" t="s">
        <v>40</v>
      </c>
      <c r="D25" s="9" t="s">
        <v>204</v>
      </c>
      <c r="E25" s="21" t="s">
        <v>209</v>
      </c>
      <c r="F25" s="23">
        <v>44659</v>
      </c>
      <c r="G25" s="6" t="s">
        <v>171</v>
      </c>
      <c r="H25" s="7">
        <v>44659</v>
      </c>
      <c r="I25" s="14" t="str">
        <f t="shared" si="0"/>
        <v/>
      </c>
      <c r="J25" s="13" t="str">
        <f t="shared" si="1"/>
        <v/>
      </c>
      <c r="K25" s="13" t="str">
        <f t="shared" si="2"/>
        <v/>
      </c>
      <c r="L25" s="25" t="str">
        <f t="shared" si="3"/>
        <v>"KEN": {</v>
      </c>
      <c r="M25"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5" s="26" t="str">
        <f t="shared" si="5"/>
        <v>,</v>
      </c>
      <c r="O25" s="13" t="str">
        <f t="shared" si="6"/>
        <v/>
      </c>
      <c r="P25" s="13" t="str">
        <f t="shared" si="7"/>
        <v/>
      </c>
      <c r="Q25" s="13" t="str">
        <f t="shared" si="8"/>
        <v/>
      </c>
      <c r="R25" s="13" t="str">
        <f t="shared" si="9"/>
        <v/>
      </c>
      <c r="S25"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9" ht="100.8" hidden="1" x14ac:dyDescent="0.55000000000000004">
      <c r="A26" s="9" t="s">
        <v>91</v>
      </c>
      <c r="B26" s="9" t="s">
        <v>11</v>
      </c>
      <c r="C26" s="9" t="s">
        <v>40</v>
      </c>
      <c r="D26" s="9" t="s">
        <v>203</v>
      </c>
      <c r="E26" s="21" t="s">
        <v>209</v>
      </c>
      <c r="F26" s="23">
        <v>44635</v>
      </c>
      <c r="G26" s="6" t="s">
        <v>210</v>
      </c>
      <c r="H26" s="7">
        <v>44635</v>
      </c>
      <c r="I26" s="14" t="str">
        <f t="shared" si="0"/>
        <v/>
      </c>
      <c r="J26" s="13" t="str">
        <f t="shared" si="1"/>
        <v/>
      </c>
      <c r="K26" s="13" t="str">
        <f t="shared" si="2"/>
        <v/>
      </c>
      <c r="L26" s="25" t="str">
        <f t="shared" si="3"/>
        <v/>
      </c>
      <c r="M26"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6" s="26" t="str">
        <f t="shared" si="5"/>
        <v>}</v>
      </c>
      <c r="O26" s="13" t="str">
        <f t="shared" si="6"/>
        <v>,</v>
      </c>
      <c r="P26" s="13" t="str">
        <f t="shared" si="7"/>
        <v/>
      </c>
      <c r="Q26" s="13" t="str">
        <f t="shared" si="8"/>
        <v/>
      </c>
      <c r="R26" s="13" t="str">
        <f t="shared" si="9"/>
        <v/>
      </c>
      <c r="S26"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7" spans="1:19" ht="57.6" hidden="1" x14ac:dyDescent="0.55000000000000004">
      <c r="A27" s="9" t="s">
        <v>91</v>
      </c>
      <c r="B27" s="9" t="s">
        <v>11</v>
      </c>
      <c r="C27" s="9" t="s">
        <v>288</v>
      </c>
      <c r="D27" s="9" t="s">
        <v>203</v>
      </c>
      <c r="E27" s="5"/>
      <c r="F27" s="5"/>
      <c r="G27" s="6" t="s">
        <v>292</v>
      </c>
      <c r="H27" s="7">
        <v>44798</v>
      </c>
      <c r="I27" s="14" t="str">
        <f t="shared" si="0"/>
        <v/>
      </c>
      <c r="J27" s="13" t="str">
        <f t="shared" si="1"/>
        <v/>
      </c>
      <c r="K27" s="13" t="str">
        <f t="shared" si="2"/>
        <v/>
      </c>
      <c r="L27" s="25" t="str">
        <f t="shared" si="3"/>
        <v>"MWI": {</v>
      </c>
      <c r="M27" s="13" t="str">
        <f t="shared" si="4"/>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27" s="26" t="str">
        <f t="shared" si="5"/>
        <v>}</v>
      </c>
      <c r="O27" s="13" t="str">
        <f t="shared" si="6"/>
        <v>,</v>
      </c>
      <c r="P27" s="13" t="str">
        <f t="shared" si="7"/>
        <v/>
      </c>
      <c r="Q27" s="13" t="str">
        <f t="shared" si="8"/>
        <v/>
      </c>
      <c r="R27" s="13" t="str">
        <f t="shared" si="9"/>
        <v/>
      </c>
      <c r="S27" s="13" t="str">
        <f t="shared" si="10"/>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28" spans="1:19" ht="57.6" hidden="1" x14ac:dyDescent="0.55000000000000004">
      <c r="A28" s="9" t="s">
        <v>91</v>
      </c>
      <c r="B28" s="9" t="s">
        <v>11</v>
      </c>
      <c r="C28" s="9" t="s">
        <v>18</v>
      </c>
      <c r="D28" s="9" t="s">
        <v>203</v>
      </c>
      <c r="E28" s="5"/>
      <c r="F28" s="5"/>
      <c r="G28" s="6" t="s">
        <v>247</v>
      </c>
      <c r="H28" s="7">
        <v>44659</v>
      </c>
      <c r="I28" s="14" t="str">
        <f t="shared" si="0"/>
        <v/>
      </c>
      <c r="J28" s="13" t="str">
        <f t="shared" si="1"/>
        <v/>
      </c>
      <c r="K28" s="13" t="str">
        <f t="shared" si="2"/>
        <v/>
      </c>
      <c r="L28" s="25" t="str">
        <f t="shared" si="3"/>
        <v>"PHL": {</v>
      </c>
      <c r="M28"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8" s="26" t="str">
        <f t="shared" si="5"/>
        <v>}</v>
      </c>
      <c r="O28" s="13" t="str">
        <f t="shared" si="6"/>
        <v>,</v>
      </c>
      <c r="P28" s="13" t="str">
        <f t="shared" si="7"/>
        <v/>
      </c>
      <c r="Q28" s="13" t="str">
        <f t="shared" si="8"/>
        <v/>
      </c>
      <c r="R28" s="13" t="str">
        <f t="shared" si="9"/>
        <v/>
      </c>
      <c r="S28"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9" spans="1:19" ht="57.6" hidden="1" x14ac:dyDescent="0.55000000000000004">
      <c r="A29" s="9" t="s">
        <v>91</v>
      </c>
      <c r="B29" s="9" t="s">
        <v>11</v>
      </c>
      <c r="C29" s="9" t="s">
        <v>7</v>
      </c>
      <c r="D29" s="9" t="s">
        <v>204</v>
      </c>
      <c r="E29" s="5"/>
      <c r="F29" s="5"/>
      <c r="G29" s="6" t="s">
        <v>171</v>
      </c>
      <c r="H29" s="7">
        <v>44575</v>
      </c>
      <c r="I29" s="14" t="str">
        <f t="shared" si="0"/>
        <v/>
      </c>
      <c r="J29" s="13" t="str">
        <f t="shared" si="1"/>
        <v/>
      </c>
      <c r="K29" s="13" t="str">
        <f t="shared" si="2"/>
        <v/>
      </c>
      <c r="L29" s="25" t="str">
        <f t="shared" si="3"/>
        <v>"UGA": {</v>
      </c>
      <c r="M29"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9" s="26" t="str">
        <f t="shared" si="5"/>
        <v>,</v>
      </c>
      <c r="O29" s="13" t="str">
        <f t="shared" si="6"/>
        <v/>
      </c>
      <c r="P29" s="13" t="str">
        <f t="shared" si="7"/>
        <v/>
      </c>
      <c r="Q29" s="13" t="str">
        <f t="shared" si="8"/>
        <v/>
      </c>
      <c r="R29" s="13" t="str">
        <f t="shared" si="9"/>
        <v/>
      </c>
      <c r="S29" s="13" t="str">
        <f t="shared" si="10"/>
        <v>"UGA":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0" spans="1:19" ht="57.6" hidden="1" x14ac:dyDescent="0.55000000000000004">
      <c r="A30" s="9" t="s">
        <v>91</v>
      </c>
      <c r="B30" s="9" t="s">
        <v>11</v>
      </c>
      <c r="C30" s="9" t="s">
        <v>7</v>
      </c>
      <c r="D30" s="9" t="s">
        <v>203</v>
      </c>
      <c r="E30" s="5"/>
      <c r="F30" s="5"/>
      <c r="G30" s="6" t="s">
        <v>171</v>
      </c>
      <c r="H30" s="7">
        <v>44575</v>
      </c>
      <c r="I30" s="14" t="str">
        <f t="shared" si="0"/>
        <v/>
      </c>
      <c r="J30" s="13" t="str">
        <f t="shared" si="1"/>
        <v/>
      </c>
      <c r="K30" s="13" t="str">
        <f t="shared" si="2"/>
        <v/>
      </c>
      <c r="L30" s="25" t="str">
        <f t="shared" si="3"/>
        <v/>
      </c>
      <c r="M30"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0" s="26" t="str">
        <f t="shared" si="5"/>
        <v>}</v>
      </c>
      <c r="O30" s="13" t="str">
        <f t="shared" si="6"/>
        <v>,</v>
      </c>
      <c r="P30" s="13" t="str">
        <f t="shared" si="7"/>
        <v/>
      </c>
      <c r="Q30" s="13" t="str">
        <f t="shared" si="8"/>
        <v/>
      </c>
      <c r="R30" s="13" t="str">
        <f t="shared" si="9"/>
        <v/>
      </c>
      <c r="S30" s="13" t="str">
        <f t="shared" si="10"/>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1" spans="1:19" ht="57.6" hidden="1" x14ac:dyDescent="0.55000000000000004">
      <c r="A31" s="9" t="s">
        <v>91</v>
      </c>
      <c r="B31" s="9" t="s">
        <v>11</v>
      </c>
      <c r="C31" s="9" t="s">
        <v>41</v>
      </c>
      <c r="D31" s="9" t="s">
        <v>203</v>
      </c>
      <c r="E31" s="5"/>
      <c r="F31" s="5"/>
      <c r="G31" s="6" t="s">
        <v>171</v>
      </c>
      <c r="H31" s="19"/>
      <c r="I31" s="14" t="str">
        <f t="shared" si="0"/>
        <v/>
      </c>
      <c r="J31" s="13" t="str">
        <f t="shared" si="1"/>
        <v/>
      </c>
      <c r="K31" s="13" t="str">
        <f t="shared" si="2"/>
        <v/>
      </c>
      <c r="L31" s="25" t="str">
        <f t="shared" si="3"/>
        <v>"ZMB": {</v>
      </c>
      <c r="M31"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31" s="26" t="str">
        <f t="shared" si="5"/>
        <v>}</v>
      </c>
      <c r="O31" s="13" t="str">
        <f t="shared" si="6"/>
        <v>,</v>
      </c>
      <c r="P31" s="13" t="str">
        <f t="shared" si="7"/>
        <v/>
      </c>
      <c r="Q31" s="13" t="str">
        <f t="shared" si="8"/>
        <v/>
      </c>
      <c r="R31" s="13" t="str">
        <f t="shared" si="9"/>
        <v/>
      </c>
      <c r="S31"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32" spans="1:19" ht="100.8" hidden="1" x14ac:dyDescent="0.55000000000000004">
      <c r="A32" s="9" t="s">
        <v>91</v>
      </c>
      <c r="B32" s="9" t="s">
        <v>11</v>
      </c>
      <c r="C32" s="9" t="s">
        <v>9</v>
      </c>
      <c r="D32" s="9" t="s">
        <v>204</v>
      </c>
      <c r="E32" s="21" t="s">
        <v>148</v>
      </c>
      <c r="F32" s="23">
        <v>44614</v>
      </c>
      <c r="G32" s="6" t="s">
        <v>137</v>
      </c>
      <c r="H32" s="7">
        <v>44604</v>
      </c>
      <c r="I32" s="14" t="str">
        <f t="shared" si="0"/>
        <v/>
      </c>
      <c r="J32" s="13" t="str">
        <f t="shared" si="1"/>
        <v/>
      </c>
      <c r="K32" s="13" t="str">
        <f t="shared" si="2"/>
        <v/>
      </c>
      <c r="L32" s="25" t="str">
        <f t="shared" si="3"/>
        <v>"ZWE": {</v>
      </c>
      <c r="M32"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32" s="26" t="str">
        <f t="shared" si="5"/>
        <v>}</v>
      </c>
      <c r="O32" s="13" t="str">
        <f t="shared" si="6"/>
        <v>}</v>
      </c>
      <c r="P32" s="13" t="str">
        <f t="shared" si="7"/>
        <v>,</v>
      </c>
      <c r="Q32" s="13" t="str">
        <f t="shared" si="8"/>
        <v/>
      </c>
      <c r="R32" s="13" t="str">
        <f t="shared" si="9"/>
        <v/>
      </c>
      <c r="S32"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33" spans="1:19" ht="43.2" hidden="1" x14ac:dyDescent="0.55000000000000004">
      <c r="A33" s="9" t="s">
        <v>91</v>
      </c>
      <c r="B33" s="9" t="s">
        <v>16</v>
      </c>
      <c r="C33" s="9" t="s">
        <v>19</v>
      </c>
      <c r="D33" s="9" t="s">
        <v>206</v>
      </c>
      <c r="E33" s="5"/>
      <c r="F33" s="5"/>
      <c r="G33" s="6" t="s">
        <v>17</v>
      </c>
      <c r="H33" s="7">
        <v>44575</v>
      </c>
      <c r="I33" s="14" t="str">
        <f t="shared" si="0"/>
        <v/>
      </c>
      <c r="J33" s="13" t="str">
        <f t="shared" si="1"/>
        <v/>
      </c>
      <c r="K33" s="13" t="str">
        <f t="shared" si="2"/>
        <v>"potential_cases": {</v>
      </c>
      <c r="L33" s="25" t="str">
        <f t="shared" si="3"/>
        <v>"ETH": {</v>
      </c>
      <c r="M33"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33" s="26" t="str">
        <f t="shared" si="5"/>
        <v>}</v>
      </c>
      <c r="O33" s="13" t="str">
        <f t="shared" si="6"/>
        <v>,</v>
      </c>
      <c r="P33" s="13" t="str">
        <f t="shared" si="7"/>
        <v/>
      </c>
      <c r="Q33" s="13" t="str">
        <f t="shared" si="8"/>
        <v/>
      </c>
      <c r="R33" s="13" t="str">
        <f t="shared" si="9"/>
        <v/>
      </c>
      <c r="S33"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34" spans="1:19" ht="43.2" hidden="1" x14ac:dyDescent="0.55000000000000004">
      <c r="A34" s="9" t="s">
        <v>91</v>
      </c>
      <c r="B34" s="9" t="s">
        <v>16</v>
      </c>
      <c r="C34" s="9" t="s">
        <v>18</v>
      </c>
      <c r="D34" s="9" t="s">
        <v>208</v>
      </c>
      <c r="E34" s="5"/>
      <c r="F34" s="5"/>
      <c r="G34" s="6" t="s">
        <v>172</v>
      </c>
      <c r="H34" s="7">
        <v>44575</v>
      </c>
      <c r="I34" s="14" t="str">
        <f t="shared" si="0"/>
        <v/>
      </c>
      <c r="J34" s="13" t="str">
        <f t="shared" si="1"/>
        <v/>
      </c>
      <c r="K34" s="13" t="str">
        <f t="shared" si="2"/>
        <v/>
      </c>
      <c r="L34" s="25" t="str">
        <f t="shared" si="3"/>
        <v>"PHL": {</v>
      </c>
      <c r="M34"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34" s="26" t="str">
        <f t="shared" si="5"/>
        <v>}</v>
      </c>
      <c r="O34" s="13" t="str">
        <f t="shared" si="6"/>
        <v>}</v>
      </c>
      <c r="P34" s="13" t="str">
        <f t="shared" si="7"/>
        <v>,</v>
      </c>
      <c r="Q34" s="13" t="str">
        <f t="shared" si="8"/>
        <v/>
      </c>
      <c r="R34" s="13" t="str">
        <f t="shared" si="9"/>
        <v/>
      </c>
      <c r="S34"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35" spans="1:19" ht="43.2" hidden="1" x14ac:dyDescent="0.55000000000000004">
      <c r="A35" s="9" t="s">
        <v>91</v>
      </c>
      <c r="B35" s="9" t="s">
        <v>23</v>
      </c>
      <c r="C35" s="9" t="s">
        <v>19</v>
      </c>
      <c r="D35" s="9" t="s">
        <v>206</v>
      </c>
      <c r="E35" s="5"/>
      <c r="F35" s="5"/>
      <c r="G35" s="6" t="s">
        <v>173</v>
      </c>
      <c r="H35" s="7">
        <v>44575</v>
      </c>
      <c r="I35" s="14" t="str">
        <f t="shared" si="0"/>
        <v/>
      </c>
      <c r="J35" s="13" t="str">
        <f t="shared" si="1"/>
        <v/>
      </c>
      <c r="K35" s="13" t="str">
        <f t="shared" si="2"/>
        <v>"potential_cases_65": {</v>
      </c>
      <c r="L35" s="25" t="str">
        <f t="shared" si="3"/>
        <v>"ETH": {</v>
      </c>
      <c r="M35"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35" s="26" t="str">
        <f t="shared" si="5"/>
        <v>}</v>
      </c>
      <c r="O35" s="13" t="str">
        <f t="shared" si="6"/>
        <v>,</v>
      </c>
      <c r="P35" s="13" t="str">
        <f t="shared" si="7"/>
        <v/>
      </c>
      <c r="Q35" s="13" t="str">
        <f t="shared" si="8"/>
        <v/>
      </c>
      <c r="R35" s="13" t="str">
        <f t="shared" si="9"/>
        <v/>
      </c>
      <c r="S35"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36" spans="1:19" ht="43.2" hidden="1" x14ac:dyDescent="0.55000000000000004">
      <c r="A36" s="9" t="s">
        <v>91</v>
      </c>
      <c r="B36" s="9" t="s">
        <v>23</v>
      </c>
      <c r="C36" s="9" t="s">
        <v>18</v>
      </c>
      <c r="D36" s="9" t="s">
        <v>208</v>
      </c>
      <c r="E36" s="5"/>
      <c r="F36" s="5"/>
      <c r="G36" s="6" t="s">
        <v>174</v>
      </c>
      <c r="H36" s="7">
        <v>44575</v>
      </c>
      <c r="I36" s="14" t="str">
        <f t="shared" si="0"/>
        <v/>
      </c>
      <c r="J36" s="13" t="str">
        <f t="shared" si="1"/>
        <v/>
      </c>
      <c r="K36" s="13" t="str">
        <f t="shared" si="2"/>
        <v/>
      </c>
      <c r="L36" s="25" t="str">
        <f t="shared" si="3"/>
        <v>"PHL": {</v>
      </c>
      <c r="M36"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36" s="26" t="str">
        <f t="shared" si="5"/>
        <v>}</v>
      </c>
      <c r="O36" s="13" t="str">
        <f t="shared" si="6"/>
        <v>}</v>
      </c>
      <c r="P36" s="13" t="str">
        <f t="shared" si="7"/>
        <v>,</v>
      </c>
      <c r="Q36" s="13" t="str">
        <f t="shared" si="8"/>
        <v/>
      </c>
      <c r="R36" s="13" t="str">
        <f t="shared" si="9"/>
        <v/>
      </c>
      <c r="S36"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7" spans="1:19" ht="57.6" hidden="1" x14ac:dyDescent="0.55000000000000004">
      <c r="A37" s="9" t="s">
        <v>91</v>
      </c>
      <c r="B37" s="9" t="s">
        <v>20</v>
      </c>
      <c r="C37" s="9" t="s">
        <v>19</v>
      </c>
      <c r="D37" s="9" t="s">
        <v>206</v>
      </c>
      <c r="E37" s="5"/>
      <c r="F37" s="5"/>
      <c r="G37" s="6" t="s">
        <v>21</v>
      </c>
      <c r="H37" s="7">
        <v>44575</v>
      </c>
      <c r="I37" s="14" t="str">
        <f t="shared" si="0"/>
        <v/>
      </c>
      <c r="J37" s="13" t="str">
        <f t="shared" si="1"/>
        <v/>
      </c>
      <c r="K37" s="13" t="str">
        <f t="shared" si="2"/>
        <v>"potential_cases_U5": {</v>
      </c>
      <c r="L37" s="25" t="str">
        <f t="shared" si="3"/>
        <v>"ETH": {</v>
      </c>
      <c r="M37"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7" s="26" t="str">
        <f t="shared" si="5"/>
        <v>}</v>
      </c>
      <c r="O37" s="13" t="str">
        <f t="shared" si="6"/>
        <v>}</v>
      </c>
      <c r="P37" s="13" t="str">
        <f t="shared" si="7"/>
        <v>,</v>
      </c>
      <c r="Q37" s="13" t="str">
        <f t="shared" si="8"/>
        <v/>
      </c>
      <c r="R37" s="13" t="str">
        <f t="shared" si="9"/>
        <v/>
      </c>
      <c r="S37"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8" spans="1:19" ht="43.2" hidden="1" x14ac:dyDescent="0.55000000000000004">
      <c r="A38" s="9" t="s">
        <v>91</v>
      </c>
      <c r="B38" s="9" t="s">
        <v>22</v>
      </c>
      <c r="C38" s="9" t="s">
        <v>18</v>
      </c>
      <c r="D38" s="9" t="s">
        <v>208</v>
      </c>
      <c r="E38" s="5"/>
      <c r="F38" s="5"/>
      <c r="G38" s="6" t="s">
        <v>175</v>
      </c>
      <c r="H38" s="7">
        <v>44575</v>
      </c>
      <c r="I38" s="14" t="str">
        <f t="shared" si="0"/>
        <v/>
      </c>
      <c r="J38" s="13" t="str">
        <f t="shared" si="1"/>
        <v/>
      </c>
      <c r="K38" s="13" t="str">
        <f t="shared" si="2"/>
        <v>"potential_cases_U9": {</v>
      </c>
      <c r="L38" s="25" t="str">
        <f t="shared" si="3"/>
        <v>"PHL": {</v>
      </c>
      <c r="M38"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38" s="26" t="str">
        <f t="shared" si="5"/>
        <v>}</v>
      </c>
      <c r="O38" s="13" t="str">
        <f t="shared" si="6"/>
        <v>}</v>
      </c>
      <c r="P38" s="13" t="str">
        <f t="shared" si="7"/>
        <v>,</v>
      </c>
      <c r="Q38" s="13" t="str">
        <f t="shared" si="8"/>
        <v/>
      </c>
      <c r="R38" s="13" t="str">
        <f t="shared" si="9"/>
        <v/>
      </c>
      <c r="S38"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9" spans="1:19" ht="230.4" hidden="1" x14ac:dyDescent="0.55000000000000004">
      <c r="A39" s="9" t="s">
        <v>91</v>
      </c>
      <c r="B39" s="9" t="s">
        <v>24</v>
      </c>
      <c r="C39" s="9" t="s">
        <v>9</v>
      </c>
      <c r="D39" s="9" t="s">
        <v>204</v>
      </c>
      <c r="E39" s="21" t="s">
        <v>151</v>
      </c>
      <c r="F39" s="23">
        <v>44614</v>
      </c>
      <c r="G39" s="6" t="s">
        <v>176</v>
      </c>
      <c r="H39" s="7">
        <v>44575</v>
      </c>
      <c r="I39" s="14" t="str">
        <f t="shared" si="0"/>
        <v/>
      </c>
      <c r="J39" s="13" t="str">
        <f t="shared" si="1"/>
        <v/>
      </c>
      <c r="K39" s="13" t="str">
        <f t="shared" si="2"/>
        <v>"small_ruminants_exposed": {</v>
      </c>
      <c r="L39" s="25" t="str">
        <f t="shared" si="3"/>
        <v>"ZWE": {</v>
      </c>
      <c r="M39"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9" s="26" t="str">
        <f t="shared" si="5"/>
        <v>}</v>
      </c>
      <c r="O39" s="13" t="str">
        <f t="shared" si="6"/>
        <v>}</v>
      </c>
      <c r="P39" s="13" t="str">
        <f t="shared" si="7"/>
        <v/>
      </c>
      <c r="Q39" s="13" t="str">
        <f t="shared" si="8"/>
        <v>},</v>
      </c>
      <c r="R39" s="13" t="str">
        <f t="shared" si="9"/>
        <v/>
      </c>
      <c r="S39"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40" spans="1:19" x14ac:dyDescent="0.55000000000000004">
      <c r="A40" s="9" t="s">
        <v>118</v>
      </c>
      <c r="B40" s="9" t="s">
        <v>305</v>
      </c>
      <c r="C40" s="9" t="s">
        <v>18</v>
      </c>
      <c r="D40" s="9" t="s">
        <v>207</v>
      </c>
      <c r="E40" s="21"/>
      <c r="F40" s="5"/>
      <c r="G40" s="6"/>
      <c r="H40" s="19"/>
      <c r="I40" s="14" t="str">
        <f t="shared" si="0"/>
        <v/>
      </c>
      <c r="J40" s="13" t="str">
        <f t="shared" si="1"/>
        <v>"layers-section": {</v>
      </c>
      <c r="K40" s="13" t="str">
        <f t="shared" si="2"/>
        <v>"affected_population": {</v>
      </c>
      <c r="L40" s="25" t="str">
        <f t="shared" si="3"/>
        <v>"PHL": {</v>
      </c>
      <c r="M40" s="13" t="str">
        <f t="shared" si="4"/>
        <v>"typhoon": ""</v>
      </c>
      <c r="N40" s="26" t="str">
        <f t="shared" si="5"/>
        <v>}</v>
      </c>
      <c r="O40" s="13" t="str">
        <f t="shared" si="6"/>
        <v>}</v>
      </c>
      <c r="P40" s="13" t="str">
        <f t="shared" si="7"/>
        <v>,</v>
      </c>
      <c r="Q40" s="13" t="str">
        <f t="shared" si="8"/>
        <v/>
      </c>
      <c r="R40" s="13" t="str">
        <f t="shared" si="9"/>
        <v/>
      </c>
      <c r="S40" s="13" t="str">
        <f t="shared" si="10"/>
        <v>"layers-section": {"affected_population": {"PHL": {"typhoon": ""}},</v>
      </c>
    </row>
    <row r="41" spans="1:19" hidden="1" x14ac:dyDescent="0.55000000000000004">
      <c r="A41" s="9" t="s">
        <v>118</v>
      </c>
      <c r="B41" s="9" t="s">
        <v>89</v>
      </c>
      <c r="C41" s="9" t="s">
        <v>8</v>
      </c>
      <c r="D41" s="9" t="s">
        <v>205</v>
      </c>
      <c r="E41" s="21"/>
      <c r="F41" s="5"/>
      <c r="G41" s="6" t="s">
        <v>85</v>
      </c>
      <c r="H41" s="19"/>
      <c r="I41" s="14" t="str">
        <f t="shared" si="0"/>
        <v/>
      </c>
      <c r="J41" s="13" t="str">
        <f t="shared" si="1"/>
        <v/>
      </c>
      <c r="K41" s="13" t="str">
        <f t="shared" si="2"/>
        <v>"alert_threshold": {</v>
      </c>
      <c r="L41" s="25" t="str">
        <f t="shared" si="3"/>
        <v>"EGY": {</v>
      </c>
      <c r="M41" s="13" t="str">
        <f t="shared" si="4"/>
        <v>"heavy-rain": "TBD"</v>
      </c>
      <c r="N41" s="26" t="str">
        <f t="shared" si="5"/>
        <v>}</v>
      </c>
      <c r="O41" s="13" t="str">
        <f t="shared" si="6"/>
        <v>,</v>
      </c>
      <c r="P41" s="13" t="str">
        <f t="shared" si="7"/>
        <v/>
      </c>
      <c r="Q41" s="13" t="str">
        <f t="shared" si="8"/>
        <v/>
      </c>
      <c r="R41" s="13" t="str">
        <f t="shared" si="9"/>
        <v/>
      </c>
      <c r="S41" s="13" t="str">
        <f t="shared" si="10"/>
        <v>"alert_threshold": {"EGY": {"heavy-rain": "TBD"},</v>
      </c>
    </row>
    <row r="42" spans="1:19" hidden="1" x14ac:dyDescent="0.55000000000000004">
      <c r="A42" s="9" t="s">
        <v>118</v>
      </c>
      <c r="B42" s="9" t="s">
        <v>89</v>
      </c>
      <c r="C42" s="9" t="s">
        <v>19</v>
      </c>
      <c r="D42" s="9" t="s">
        <v>204</v>
      </c>
      <c r="E42" s="5"/>
      <c r="F42" s="5"/>
      <c r="G42" s="6"/>
      <c r="H42" s="7">
        <v>44737</v>
      </c>
      <c r="I42" s="14" t="str">
        <f t="shared" si="0"/>
        <v/>
      </c>
      <c r="J42" s="13" t="str">
        <f t="shared" si="1"/>
        <v/>
      </c>
      <c r="K42" s="13" t="str">
        <f t="shared" si="2"/>
        <v/>
      </c>
      <c r="L42" s="25" t="str">
        <f t="shared" si="3"/>
        <v>"ETH": {</v>
      </c>
      <c r="M42" s="13" t="str">
        <f t="shared" si="4"/>
        <v>"drought": ""</v>
      </c>
      <c r="N42" s="26" t="str">
        <f t="shared" si="5"/>
        <v>,</v>
      </c>
      <c r="O42" s="13" t="str">
        <f t="shared" si="6"/>
        <v/>
      </c>
      <c r="P42" s="13" t="str">
        <f t="shared" si="7"/>
        <v/>
      </c>
      <c r="Q42" s="13" t="str">
        <f t="shared" si="8"/>
        <v/>
      </c>
      <c r="R42" s="13" t="str">
        <f t="shared" si="9"/>
        <v/>
      </c>
      <c r="S42" s="13" t="str">
        <f t="shared" si="10"/>
        <v>"ETH": {"drought": "",</v>
      </c>
    </row>
    <row r="43" spans="1:19" hidden="1" x14ac:dyDescent="0.55000000000000004">
      <c r="A43" s="9" t="s">
        <v>118</v>
      </c>
      <c r="B43" s="9" t="s">
        <v>89</v>
      </c>
      <c r="C43" s="9" t="s">
        <v>19</v>
      </c>
      <c r="D43" s="9" t="s">
        <v>203</v>
      </c>
      <c r="E43" s="5"/>
      <c r="F43" s="5"/>
      <c r="G43" s="6"/>
      <c r="H43" s="19"/>
      <c r="I43" s="14" t="str">
        <f t="shared" si="0"/>
        <v/>
      </c>
      <c r="J43" s="13" t="str">
        <f t="shared" si="1"/>
        <v/>
      </c>
      <c r="K43" s="13" t="str">
        <f t="shared" si="2"/>
        <v/>
      </c>
      <c r="L43" s="25" t="str">
        <f t="shared" si="3"/>
        <v/>
      </c>
      <c r="M43" s="13" t="str">
        <f t="shared" si="4"/>
        <v>"floods": ""</v>
      </c>
      <c r="N43" s="26" t="str">
        <f t="shared" si="5"/>
        <v>,</v>
      </c>
      <c r="O43" s="13" t="str">
        <f t="shared" si="6"/>
        <v/>
      </c>
      <c r="P43" s="13" t="str">
        <f t="shared" si="7"/>
        <v/>
      </c>
      <c r="Q43" s="13" t="str">
        <f t="shared" si="8"/>
        <v/>
      </c>
      <c r="R43" s="13" t="str">
        <f t="shared" si="9"/>
        <v/>
      </c>
      <c r="S43" s="13" t="str">
        <f t="shared" si="10"/>
        <v>"floods": "",</v>
      </c>
    </row>
    <row r="44" spans="1:19" ht="43.2" hidden="1" x14ac:dyDescent="0.55000000000000004">
      <c r="A44" s="9" t="s">
        <v>118</v>
      </c>
      <c r="B44" s="9" t="s">
        <v>89</v>
      </c>
      <c r="C44" s="9" t="s">
        <v>19</v>
      </c>
      <c r="D44" s="9" t="s">
        <v>206</v>
      </c>
      <c r="E44" s="21"/>
      <c r="F44" s="5"/>
      <c r="G44" s="6" t="s">
        <v>90</v>
      </c>
      <c r="H44" s="7">
        <v>44575</v>
      </c>
      <c r="I44" s="14" t="str">
        <f t="shared" si="0"/>
        <v/>
      </c>
      <c r="J44" s="13" t="str">
        <f t="shared" si="1"/>
        <v/>
      </c>
      <c r="K44" s="13" t="str">
        <f t="shared" si="2"/>
        <v/>
      </c>
      <c r="L44" s="25" t="str">
        <f t="shared" si="3"/>
        <v/>
      </c>
      <c r="M44"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44" s="26" t="str">
        <f t="shared" si="5"/>
        <v>}</v>
      </c>
      <c r="O44" s="13" t="str">
        <f t="shared" si="6"/>
        <v>,</v>
      </c>
      <c r="P44" s="13" t="str">
        <f t="shared" si="7"/>
        <v/>
      </c>
      <c r="Q44" s="13" t="str">
        <f t="shared" si="8"/>
        <v/>
      </c>
      <c r="R44" s="13" t="str">
        <f t="shared" si="9"/>
        <v/>
      </c>
      <c r="S44"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45" spans="1:19" ht="201.6" hidden="1" x14ac:dyDescent="0.55000000000000004">
      <c r="A45" s="9" t="s">
        <v>118</v>
      </c>
      <c r="B45" s="9" t="s">
        <v>89</v>
      </c>
      <c r="C45" s="9" t="s">
        <v>40</v>
      </c>
      <c r="D45" s="9" t="s">
        <v>204</v>
      </c>
      <c r="E45" s="21" t="s">
        <v>232</v>
      </c>
      <c r="F45" s="23">
        <v>44659</v>
      </c>
      <c r="G45" s="6" t="s">
        <v>231</v>
      </c>
      <c r="H45" s="7">
        <v>44659</v>
      </c>
      <c r="I45" s="14" t="str">
        <f t="shared" si="0"/>
        <v/>
      </c>
      <c r="J45" s="13" t="str">
        <f t="shared" si="1"/>
        <v/>
      </c>
      <c r="K45" s="13" t="str">
        <f t="shared" si="2"/>
        <v/>
      </c>
      <c r="L45" s="25" t="str">
        <f t="shared" si="3"/>
        <v>"KEN": {</v>
      </c>
      <c r="M45"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45" s="26" t="str">
        <f t="shared" si="5"/>
        <v>,</v>
      </c>
      <c r="O45" s="13" t="str">
        <f t="shared" si="6"/>
        <v/>
      </c>
      <c r="P45" s="13" t="str">
        <f t="shared" si="7"/>
        <v/>
      </c>
      <c r="Q45" s="13" t="str">
        <f t="shared" si="8"/>
        <v/>
      </c>
      <c r="R45" s="13" t="str">
        <f t="shared" si="9"/>
        <v/>
      </c>
      <c r="S45"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46" spans="1:19" ht="158.4" hidden="1" x14ac:dyDescent="0.55000000000000004">
      <c r="A46" s="9" t="s">
        <v>118</v>
      </c>
      <c r="B46" s="9" t="s">
        <v>89</v>
      </c>
      <c r="C46" s="9" t="s">
        <v>40</v>
      </c>
      <c r="D46" s="9" t="s">
        <v>203</v>
      </c>
      <c r="E46" s="21" t="s">
        <v>211</v>
      </c>
      <c r="F46" s="23" t="s">
        <v>212</v>
      </c>
      <c r="G46" s="6" t="s">
        <v>213</v>
      </c>
      <c r="H46" s="7">
        <v>44635</v>
      </c>
      <c r="I46" s="14" t="str">
        <f t="shared" si="0"/>
        <v/>
      </c>
      <c r="J46" s="13" t="str">
        <f t="shared" si="1"/>
        <v/>
      </c>
      <c r="K46" s="13" t="str">
        <f t="shared" si="2"/>
        <v/>
      </c>
      <c r="L46" s="25" t="str">
        <f t="shared" si="3"/>
        <v/>
      </c>
      <c r="M46"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46" s="26" t="str">
        <f t="shared" si="5"/>
        <v>}</v>
      </c>
      <c r="O46" s="13" t="str">
        <f t="shared" si="6"/>
        <v>,</v>
      </c>
      <c r="P46" s="13" t="str">
        <f t="shared" si="7"/>
        <v/>
      </c>
      <c r="Q46" s="13" t="str">
        <f t="shared" si="8"/>
        <v/>
      </c>
      <c r="R46" s="13" t="str">
        <f t="shared" si="9"/>
        <v/>
      </c>
      <c r="S46"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47" spans="1:19" ht="158.4" hidden="1" x14ac:dyDescent="0.55000000000000004">
      <c r="A47" s="9" t="s">
        <v>118</v>
      </c>
      <c r="B47" s="9" t="s">
        <v>89</v>
      </c>
      <c r="C47" s="9" t="s">
        <v>288</v>
      </c>
      <c r="D47" s="9" t="s">
        <v>203</v>
      </c>
      <c r="E47" s="21" t="s">
        <v>297</v>
      </c>
      <c r="F47" s="5"/>
      <c r="G47" s="6" t="s">
        <v>298</v>
      </c>
      <c r="H47" s="7">
        <v>44798</v>
      </c>
      <c r="I47" s="14" t="str">
        <f t="shared" si="0"/>
        <v/>
      </c>
      <c r="J47" s="13" t="str">
        <f t="shared" si="1"/>
        <v/>
      </c>
      <c r="K47" s="13" t="str">
        <f t="shared" si="2"/>
        <v/>
      </c>
      <c r="L47" s="25" t="str">
        <f t="shared" si="3"/>
        <v>"MWI": {</v>
      </c>
      <c r="M47" s="13" t="str">
        <f t="shared" si="4"/>
        <v>"floods":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c r="N47" s="26" t="str">
        <f t="shared" si="5"/>
        <v>}</v>
      </c>
      <c r="O47" s="13" t="str">
        <f t="shared" si="6"/>
        <v>,</v>
      </c>
      <c r="P47" s="13" t="str">
        <f t="shared" si="7"/>
        <v/>
      </c>
      <c r="Q47" s="13" t="str">
        <f t="shared" si="8"/>
        <v/>
      </c>
      <c r="R47" s="13" t="str">
        <f t="shared" si="9"/>
        <v/>
      </c>
      <c r="S47" s="13" t="str">
        <f t="shared" si="10"/>
        <v>"MWI": {"floods": "&lt;p&gt;The layer shows each administrative area triggered based on two parameters from the 7-days GLOFAS forecast on a daily basis: the return period of the forecasted flood and the probability of occurrence. The trigger will activate when GloFAS issues a forecast of at least [percentage]% probability of occurrence of a [number of] year return period flood within the next 7 days. The GLOFAS flood forecast triggers except in the wards where the False Alarm Ratio (FAR) &amp;gt; [value].&lt;/p&gt;
&lt;p&gt;&lt;br&gt;&lt;/p&gt;
&lt;p&gt;Source link: &lt;a href='https://www.globalfloods.eu/'&gt;https://www.globalfloods.eu/&lt;/a&gt;&amp;nbsp;&lt;/p&gt;
&lt;p&gt;&lt;br&gt;&lt;/p&gt;
&lt;p&gt;Latest updated: August 2022&lt;/p&gt;"},</v>
      </c>
    </row>
    <row r="48" spans="1:19" ht="129.6" hidden="1" x14ac:dyDescent="0.55000000000000004">
      <c r="A48" s="9" t="s">
        <v>118</v>
      </c>
      <c r="B48" s="9" t="s">
        <v>89</v>
      </c>
      <c r="C48" s="9" t="s">
        <v>18</v>
      </c>
      <c r="D48" s="9" t="s">
        <v>208</v>
      </c>
      <c r="E48" s="21"/>
      <c r="F48" s="5"/>
      <c r="G48" s="6" t="s">
        <v>177</v>
      </c>
      <c r="H48" s="7">
        <v>44575</v>
      </c>
      <c r="I48" s="14" t="str">
        <f t="shared" si="0"/>
        <v/>
      </c>
      <c r="J48" s="13" t="str">
        <f t="shared" si="1"/>
        <v/>
      </c>
      <c r="K48" s="13" t="str">
        <f t="shared" si="2"/>
        <v/>
      </c>
      <c r="L48" s="25" t="str">
        <f t="shared" si="3"/>
        <v>"PHL": {</v>
      </c>
      <c r="M48"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48" s="26" t="str">
        <f t="shared" si="5"/>
        <v>,</v>
      </c>
      <c r="O48" s="13" t="str">
        <f t="shared" si="6"/>
        <v/>
      </c>
      <c r="P48" s="13" t="str">
        <f t="shared" si="7"/>
        <v/>
      </c>
      <c r="Q48" s="13" t="str">
        <f t="shared" si="8"/>
        <v/>
      </c>
      <c r="R48" s="13" t="str">
        <f t="shared" si="9"/>
        <v/>
      </c>
      <c r="S48"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49" spans="1:19" ht="86.4" hidden="1" x14ac:dyDescent="0.55000000000000004">
      <c r="A49" s="9" t="s">
        <v>118</v>
      </c>
      <c r="B49" s="9" t="s">
        <v>89</v>
      </c>
      <c r="C49" s="9" t="s">
        <v>18</v>
      </c>
      <c r="D49" s="9" t="s">
        <v>203</v>
      </c>
      <c r="E49" s="5"/>
      <c r="F49" s="5"/>
      <c r="G49" s="6" t="s">
        <v>277</v>
      </c>
      <c r="H49" s="7">
        <v>44663</v>
      </c>
      <c r="I49" s="14" t="str">
        <f t="shared" si="0"/>
        <v/>
      </c>
      <c r="J49" s="13" t="str">
        <f t="shared" si="1"/>
        <v/>
      </c>
      <c r="K49" s="13" t="str">
        <f t="shared" si="2"/>
        <v/>
      </c>
      <c r="L49" s="25" t="str">
        <f t="shared" si="3"/>
        <v/>
      </c>
      <c r="M49"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49" s="26" t="str">
        <f t="shared" si="5"/>
        <v>,</v>
      </c>
      <c r="O49" s="13" t="str">
        <f t="shared" si="6"/>
        <v/>
      </c>
      <c r="P49" s="13" t="str">
        <f t="shared" si="7"/>
        <v/>
      </c>
      <c r="Q49" s="13" t="str">
        <f t="shared" si="8"/>
        <v/>
      </c>
      <c r="R49" s="13" t="str">
        <f t="shared" si="9"/>
        <v/>
      </c>
      <c r="S49"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50" spans="1:19" ht="115.2" x14ac:dyDescent="0.55000000000000004">
      <c r="A50" s="9" t="s">
        <v>118</v>
      </c>
      <c r="B50" s="9" t="s">
        <v>89</v>
      </c>
      <c r="C50" s="9" t="s">
        <v>18</v>
      </c>
      <c r="D50" s="9" t="s">
        <v>207</v>
      </c>
      <c r="E50" s="21" t="s">
        <v>306</v>
      </c>
      <c r="F50" s="5"/>
      <c r="G50" s="6" t="s">
        <v>307</v>
      </c>
      <c r="H50" s="19"/>
      <c r="I50" s="14" t="str">
        <f t="shared" si="0"/>
        <v/>
      </c>
      <c r="J50" s="13" t="str">
        <f t="shared" si="1"/>
        <v/>
      </c>
      <c r="K50" s="13" t="str">
        <f t="shared" si="2"/>
        <v/>
      </c>
      <c r="L50" s="25" t="str">
        <f t="shared" si="3"/>
        <v/>
      </c>
      <c r="M50" s="13" t="str">
        <f t="shared" si="4"/>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be triggered. For other municipalities all data - such as predicted impact - is visible in the map, but they will never be triggered.&lt;/p&gt;"</v>
      </c>
      <c r="N50" s="26" t="str">
        <f t="shared" si="5"/>
        <v>}</v>
      </c>
      <c r="O50" s="13" t="str">
        <f t="shared" si="6"/>
        <v>,</v>
      </c>
      <c r="P50" s="13" t="str">
        <f t="shared" si="7"/>
        <v/>
      </c>
      <c r="Q50" s="13" t="str">
        <f t="shared" si="8"/>
        <v/>
      </c>
      <c r="R50" s="13" t="str">
        <f t="shared" si="9"/>
        <v/>
      </c>
      <c r="S50" s="13" t="str">
        <f t="shared" si="10"/>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be triggered. For other municipalities all data - such as predicted impact - is visible in the map, but they will never be triggered.&lt;/p&gt;"},</v>
      </c>
    </row>
    <row r="51" spans="1:19" hidden="1" x14ac:dyDescent="0.55000000000000004">
      <c r="A51" s="9" t="s">
        <v>118</v>
      </c>
      <c r="B51" s="9" t="s">
        <v>89</v>
      </c>
      <c r="C51" s="9" t="s">
        <v>7</v>
      </c>
      <c r="D51" s="9" t="s">
        <v>204</v>
      </c>
      <c r="E51" s="5"/>
      <c r="F51" s="5"/>
      <c r="G51" s="6"/>
      <c r="H51" s="19"/>
      <c r="I51" s="14" t="str">
        <f t="shared" si="0"/>
        <v/>
      </c>
      <c r="J51" s="13" t="str">
        <f t="shared" si="1"/>
        <v/>
      </c>
      <c r="K51" s="13" t="str">
        <f t="shared" si="2"/>
        <v/>
      </c>
      <c r="L51" s="25" t="str">
        <f t="shared" si="3"/>
        <v>"UGA": {</v>
      </c>
      <c r="M51" s="13" t="str">
        <f t="shared" si="4"/>
        <v>"drought": ""</v>
      </c>
      <c r="N51" s="26" t="str">
        <f t="shared" si="5"/>
        <v>,</v>
      </c>
      <c r="O51" s="13" t="str">
        <f t="shared" si="6"/>
        <v/>
      </c>
      <c r="P51" s="13" t="str">
        <f t="shared" si="7"/>
        <v/>
      </c>
      <c r="Q51" s="13" t="str">
        <f t="shared" si="8"/>
        <v/>
      </c>
      <c r="R51" s="13" t="str">
        <f t="shared" si="9"/>
        <v/>
      </c>
      <c r="S51" s="13" t="str">
        <f t="shared" si="10"/>
        <v>"UGA": {"drought": "",</v>
      </c>
    </row>
    <row r="52" spans="1:19" hidden="1" x14ac:dyDescent="0.55000000000000004">
      <c r="A52" s="9" t="s">
        <v>118</v>
      </c>
      <c r="B52" s="9" t="s">
        <v>89</v>
      </c>
      <c r="C52" s="9" t="s">
        <v>7</v>
      </c>
      <c r="D52" s="9" t="s">
        <v>203</v>
      </c>
      <c r="E52" s="21"/>
      <c r="F52" s="5"/>
      <c r="G52" s="6" t="s">
        <v>85</v>
      </c>
      <c r="H52" s="19"/>
      <c r="I52" s="14" t="str">
        <f t="shared" si="0"/>
        <v/>
      </c>
      <c r="J52" s="13" t="str">
        <f t="shared" si="1"/>
        <v/>
      </c>
      <c r="K52" s="13" t="str">
        <f t="shared" si="2"/>
        <v/>
      </c>
      <c r="L52" s="25" t="str">
        <f t="shared" si="3"/>
        <v/>
      </c>
      <c r="M52" s="13" t="str">
        <f t="shared" si="4"/>
        <v>"floods": "TBD"</v>
      </c>
      <c r="N52" s="26" t="str">
        <f t="shared" si="5"/>
        <v>}</v>
      </c>
      <c r="O52" s="13" t="str">
        <f t="shared" si="6"/>
        <v>,</v>
      </c>
      <c r="P52" s="13" t="str">
        <f t="shared" si="7"/>
        <v/>
      </c>
      <c r="Q52" s="13" t="str">
        <f t="shared" si="8"/>
        <v/>
      </c>
      <c r="R52" s="13" t="str">
        <f t="shared" si="9"/>
        <v/>
      </c>
      <c r="S52" s="13" t="str">
        <f t="shared" si="10"/>
        <v>"floods": "TBD"},</v>
      </c>
    </row>
    <row r="53" spans="1:19" hidden="1" x14ac:dyDescent="0.55000000000000004">
      <c r="A53" s="9" t="s">
        <v>118</v>
      </c>
      <c r="B53" s="9" t="s">
        <v>89</v>
      </c>
      <c r="C53" s="9" t="s">
        <v>41</v>
      </c>
      <c r="D53" s="9" t="s">
        <v>203</v>
      </c>
      <c r="E53" s="21"/>
      <c r="F53" s="5"/>
      <c r="G53" s="6" t="s">
        <v>85</v>
      </c>
      <c r="H53" s="19"/>
      <c r="I53" s="14" t="str">
        <f t="shared" si="0"/>
        <v/>
      </c>
      <c r="J53" s="13" t="str">
        <f t="shared" si="1"/>
        <v/>
      </c>
      <c r="K53" s="13" t="str">
        <f t="shared" si="2"/>
        <v/>
      </c>
      <c r="L53" s="25" t="str">
        <f t="shared" si="3"/>
        <v>"ZMB": {</v>
      </c>
      <c r="M53" s="13" t="str">
        <f t="shared" si="4"/>
        <v>"floods": "TBD"</v>
      </c>
      <c r="N53" s="26" t="str">
        <f t="shared" si="5"/>
        <v>}</v>
      </c>
      <c r="O53" s="13" t="str">
        <f t="shared" si="6"/>
        <v>,</v>
      </c>
      <c r="P53" s="13" t="str">
        <f t="shared" si="7"/>
        <v/>
      </c>
      <c r="Q53" s="13" t="str">
        <f t="shared" si="8"/>
        <v/>
      </c>
      <c r="R53" s="13" t="str">
        <f t="shared" si="9"/>
        <v/>
      </c>
      <c r="S53" s="13" t="str">
        <f t="shared" si="10"/>
        <v>"ZMB": {"floods": "TBD"},</v>
      </c>
    </row>
    <row r="54" spans="1:19" ht="409.5" hidden="1" x14ac:dyDescent="0.55000000000000004">
      <c r="A54" s="9" t="s">
        <v>118</v>
      </c>
      <c r="B54" s="9" t="s">
        <v>89</v>
      </c>
      <c r="C54" s="9" t="s">
        <v>9</v>
      </c>
      <c r="D54" s="9" t="s">
        <v>204</v>
      </c>
      <c r="E54" s="21" t="s">
        <v>139</v>
      </c>
      <c r="F54" s="23">
        <v>44614</v>
      </c>
      <c r="G54" s="6" t="s">
        <v>162</v>
      </c>
      <c r="H54" s="7">
        <v>44614</v>
      </c>
      <c r="I54" s="14" t="str">
        <f t="shared" si="0"/>
        <v/>
      </c>
      <c r="J54" s="13" t="str">
        <f t="shared" si="1"/>
        <v/>
      </c>
      <c r="K54" s="13" t="str">
        <f t="shared" si="2"/>
        <v/>
      </c>
      <c r="L54" s="25" t="str">
        <f t="shared" si="3"/>
        <v>"ZWE": {</v>
      </c>
      <c r="M54"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54" s="26" t="str">
        <f t="shared" si="5"/>
        <v>}</v>
      </c>
      <c r="O54" s="13" t="str">
        <f t="shared" si="6"/>
        <v>}</v>
      </c>
      <c r="P54" s="13" t="str">
        <f t="shared" si="7"/>
        <v>,</v>
      </c>
      <c r="Q54" s="13" t="str">
        <f t="shared" si="8"/>
        <v/>
      </c>
      <c r="R54" s="13" t="str">
        <f t="shared" si="9"/>
        <v/>
      </c>
      <c r="S54"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55" spans="1:19" hidden="1" x14ac:dyDescent="0.55000000000000004">
      <c r="A55" s="9" t="s">
        <v>118</v>
      </c>
      <c r="B55" s="9" t="s">
        <v>73</v>
      </c>
      <c r="C55" s="9" t="s">
        <v>7</v>
      </c>
      <c r="D55" s="9" t="s">
        <v>204</v>
      </c>
      <c r="E55" s="5"/>
      <c r="F55" s="5"/>
      <c r="G55" s="6"/>
      <c r="H55" s="19"/>
      <c r="I55" s="14" t="str">
        <f t="shared" si="0"/>
        <v/>
      </c>
      <c r="J55" s="13" t="str">
        <f t="shared" si="1"/>
        <v/>
      </c>
      <c r="K55" s="13" t="str">
        <f t="shared" si="2"/>
        <v>"cattle": {</v>
      </c>
      <c r="L55" s="25" t="str">
        <f t="shared" si="3"/>
        <v>"UGA": {</v>
      </c>
      <c r="M55" s="13" t="str">
        <f t="shared" si="4"/>
        <v>"drought": ""</v>
      </c>
      <c r="N55" s="26" t="str">
        <f t="shared" si="5"/>
        <v>}</v>
      </c>
      <c r="O55" s="13" t="str">
        <f t="shared" si="6"/>
        <v>,</v>
      </c>
      <c r="P55" s="13" t="str">
        <f t="shared" si="7"/>
        <v/>
      </c>
      <c r="Q55" s="13" t="str">
        <f t="shared" si="8"/>
        <v/>
      </c>
      <c r="R55" s="13" t="str">
        <f t="shared" si="9"/>
        <v/>
      </c>
      <c r="S55" s="13" t="str">
        <f t="shared" si="10"/>
        <v>"cattle": {"UGA": {"drought": ""},</v>
      </c>
    </row>
    <row r="56" spans="1:19" ht="201.6" hidden="1" x14ac:dyDescent="0.55000000000000004">
      <c r="A56" s="9" t="s">
        <v>118</v>
      </c>
      <c r="B56" s="9" t="s">
        <v>73</v>
      </c>
      <c r="C56" s="9" t="s">
        <v>9</v>
      </c>
      <c r="D56" s="9" t="s">
        <v>204</v>
      </c>
      <c r="E56" s="21" t="s">
        <v>140</v>
      </c>
      <c r="F56" s="23">
        <v>44614</v>
      </c>
      <c r="G56" s="6" t="s">
        <v>163</v>
      </c>
      <c r="H56" s="7">
        <v>44614</v>
      </c>
      <c r="I56" s="14" t="str">
        <f t="shared" si="0"/>
        <v/>
      </c>
      <c r="J56" s="13" t="str">
        <f t="shared" si="1"/>
        <v/>
      </c>
      <c r="K56" s="13" t="str">
        <f t="shared" si="2"/>
        <v/>
      </c>
      <c r="L56" s="25" t="str">
        <f t="shared" si="3"/>
        <v>"ZWE": {</v>
      </c>
      <c r="M56"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6" s="26" t="str">
        <f t="shared" si="5"/>
        <v>}</v>
      </c>
      <c r="O56" s="13" t="str">
        <f t="shared" si="6"/>
        <v>}</v>
      </c>
      <c r="P56" s="13" t="str">
        <f t="shared" si="7"/>
        <v>,</v>
      </c>
      <c r="Q56" s="13" t="str">
        <f t="shared" si="8"/>
        <v/>
      </c>
      <c r="R56" s="13" t="str">
        <f t="shared" si="9"/>
        <v/>
      </c>
      <c r="S56" s="13" t="str">
        <f t="shared" si="10"/>
        <v>"ZWE":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7" spans="1:19" hidden="1" x14ac:dyDescent="0.55000000000000004">
      <c r="A57" s="9" t="s">
        <v>118</v>
      </c>
      <c r="B57" s="9" t="s">
        <v>25</v>
      </c>
      <c r="C57" s="9" t="s">
        <v>7</v>
      </c>
      <c r="D57" s="9" t="s">
        <v>204</v>
      </c>
      <c r="E57" s="5"/>
      <c r="F57" s="5"/>
      <c r="G57" s="6"/>
      <c r="H57" s="19"/>
      <c r="I57" s="14" t="str">
        <f t="shared" si="0"/>
        <v/>
      </c>
      <c r="J57" s="13" t="str">
        <f t="shared" si="1"/>
        <v/>
      </c>
      <c r="K57" s="13" t="str">
        <f t="shared" si="2"/>
        <v>"cattle_exposed": {</v>
      </c>
      <c r="L57" s="25" t="str">
        <f t="shared" si="3"/>
        <v>"UGA": {</v>
      </c>
      <c r="M57" s="13" t="str">
        <f t="shared" si="4"/>
        <v>"drought": ""</v>
      </c>
      <c r="N57" s="26" t="str">
        <f t="shared" si="5"/>
        <v>}</v>
      </c>
      <c r="O57" s="13" t="str">
        <f t="shared" si="6"/>
        <v>,</v>
      </c>
      <c r="P57" s="13" t="str">
        <f t="shared" si="7"/>
        <v/>
      </c>
      <c r="Q57" s="13" t="str">
        <f t="shared" si="8"/>
        <v/>
      </c>
      <c r="R57" s="13" t="str">
        <f t="shared" si="9"/>
        <v/>
      </c>
      <c r="S57" s="13" t="str">
        <f t="shared" si="10"/>
        <v>"cattle_exposed": {"UGA": {"drought": ""},</v>
      </c>
    </row>
    <row r="58" spans="1:19" ht="230.4" hidden="1" x14ac:dyDescent="0.55000000000000004">
      <c r="A58" s="9" t="s">
        <v>118</v>
      </c>
      <c r="B58" s="9" t="s">
        <v>25</v>
      </c>
      <c r="C58" s="9" t="s">
        <v>9</v>
      </c>
      <c r="D58" s="9" t="s">
        <v>204</v>
      </c>
      <c r="E58" s="21" t="s">
        <v>138</v>
      </c>
      <c r="F58" s="23">
        <v>44614</v>
      </c>
      <c r="G58" s="6" t="s">
        <v>164</v>
      </c>
      <c r="H58" s="7">
        <v>44614</v>
      </c>
      <c r="I58" s="14" t="str">
        <f t="shared" si="0"/>
        <v/>
      </c>
      <c r="J58" s="13" t="str">
        <f t="shared" si="1"/>
        <v/>
      </c>
      <c r="K58" s="13" t="str">
        <f t="shared" si="2"/>
        <v/>
      </c>
      <c r="L58" s="25" t="str">
        <f t="shared" si="3"/>
        <v>"ZWE": {</v>
      </c>
      <c r="M58"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58" s="26" t="str">
        <f t="shared" si="5"/>
        <v>}</v>
      </c>
      <c r="O58" s="13" t="str">
        <f t="shared" si="6"/>
        <v>}</v>
      </c>
      <c r="P58" s="13" t="str">
        <f t="shared" si="7"/>
        <v>,</v>
      </c>
      <c r="Q58" s="13" t="str">
        <f t="shared" si="8"/>
        <v/>
      </c>
      <c r="R58" s="13" t="str">
        <f t="shared" si="9"/>
        <v/>
      </c>
      <c r="S58" s="13" t="str">
        <f t="shared" si="10"/>
        <v>"ZWE":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59" spans="1:19" ht="144" hidden="1" x14ac:dyDescent="0.55000000000000004">
      <c r="A59" s="9" t="s">
        <v>118</v>
      </c>
      <c r="B59" s="9" t="s">
        <v>129</v>
      </c>
      <c r="C59" s="9" t="s">
        <v>7</v>
      </c>
      <c r="D59" s="9" t="s">
        <v>203</v>
      </c>
      <c r="E59" s="5"/>
      <c r="F59" s="5"/>
      <c r="G59" s="6" t="s">
        <v>64</v>
      </c>
      <c r="H59" s="19"/>
      <c r="I59" s="14" t="str">
        <f t="shared" si="0"/>
        <v/>
      </c>
      <c r="J59" s="13" t="str">
        <f t="shared" si="1"/>
        <v/>
      </c>
      <c r="K59" s="13" t="str">
        <f t="shared" si="2"/>
        <v>"covid_risk": {</v>
      </c>
      <c r="L59" s="25" t="str">
        <f t="shared" si="3"/>
        <v>"UGA": {</v>
      </c>
      <c r="M59"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59" s="26" t="str">
        <f t="shared" si="5"/>
        <v>}</v>
      </c>
      <c r="O59" s="13" t="str">
        <f t="shared" si="6"/>
        <v>}</v>
      </c>
      <c r="P59" s="13" t="str">
        <f t="shared" si="7"/>
        <v>,</v>
      </c>
      <c r="Q59" s="13" t="str">
        <f t="shared" si="8"/>
        <v/>
      </c>
      <c r="R59" s="13" t="str">
        <f t="shared" si="9"/>
        <v/>
      </c>
      <c r="S59"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60" spans="1:19" ht="72" hidden="1" x14ac:dyDescent="0.55000000000000004">
      <c r="A60" s="9" t="s">
        <v>118</v>
      </c>
      <c r="B60" s="9" t="s">
        <v>48</v>
      </c>
      <c r="C60" s="9" t="s">
        <v>19</v>
      </c>
      <c r="D60" s="9" t="s">
        <v>204</v>
      </c>
      <c r="E60" s="5"/>
      <c r="F60" s="5"/>
      <c r="G60" s="6" t="s">
        <v>49</v>
      </c>
      <c r="H60" s="7">
        <v>44737</v>
      </c>
      <c r="I60" s="14" t="str">
        <f t="shared" si="0"/>
        <v/>
      </c>
      <c r="J60" s="13" t="str">
        <f t="shared" si="1"/>
        <v/>
      </c>
      <c r="K60" s="13" t="str">
        <f t="shared" si="2"/>
        <v>"cropland": {</v>
      </c>
      <c r="L60" s="25" t="str">
        <f t="shared" si="3"/>
        <v>"ETH": {</v>
      </c>
      <c r="M60"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0" s="26" t="str">
        <f t="shared" si="5"/>
        <v>,</v>
      </c>
      <c r="O60" s="13" t="str">
        <f t="shared" si="6"/>
        <v/>
      </c>
      <c r="P60" s="13" t="str">
        <f t="shared" si="7"/>
        <v/>
      </c>
      <c r="Q60" s="13" t="str">
        <f t="shared" si="8"/>
        <v/>
      </c>
      <c r="R60" s="13" t="str">
        <f t="shared" si="9"/>
        <v/>
      </c>
      <c r="S60" s="13" t="str">
        <f t="shared" si="10"/>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1" spans="1:19" ht="72" hidden="1" x14ac:dyDescent="0.55000000000000004">
      <c r="A61" s="9" t="s">
        <v>118</v>
      </c>
      <c r="B61" s="9" t="s">
        <v>48</v>
      </c>
      <c r="C61" s="9" t="s">
        <v>19</v>
      </c>
      <c r="D61" s="9" t="s">
        <v>203</v>
      </c>
      <c r="E61" s="5"/>
      <c r="F61" s="5"/>
      <c r="G61" s="6" t="s">
        <v>49</v>
      </c>
      <c r="H61" s="19"/>
      <c r="I61" s="14" t="str">
        <f t="shared" si="0"/>
        <v/>
      </c>
      <c r="J61" s="13" t="str">
        <f t="shared" si="1"/>
        <v/>
      </c>
      <c r="K61" s="13" t="str">
        <f t="shared" si="2"/>
        <v/>
      </c>
      <c r="L61" s="25" t="str">
        <f t="shared" si="3"/>
        <v/>
      </c>
      <c r="M61"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1" s="26" t="str">
        <f t="shared" si="5"/>
        <v>}</v>
      </c>
      <c r="O61" s="13" t="str">
        <f t="shared" si="6"/>
        <v>,</v>
      </c>
      <c r="P61" s="13" t="str">
        <f t="shared" si="7"/>
        <v/>
      </c>
      <c r="Q61" s="13" t="str">
        <f t="shared" si="8"/>
        <v/>
      </c>
      <c r="R61" s="13" t="str">
        <f t="shared" si="9"/>
        <v/>
      </c>
      <c r="S61"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2" spans="1:19" ht="230.4" hidden="1" x14ac:dyDescent="0.55000000000000004">
      <c r="A62" s="9" t="s">
        <v>118</v>
      </c>
      <c r="B62" s="9" t="s">
        <v>48</v>
      </c>
      <c r="C62" s="9" t="s">
        <v>40</v>
      </c>
      <c r="D62" s="9" t="s">
        <v>204</v>
      </c>
      <c r="E62" s="21" t="s">
        <v>214</v>
      </c>
      <c r="F62" s="23">
        <v>44635</v>
      </c>
      <c r="G62" s="6" t="s">
        <v>215</v>
      </c>
      <c r="H62" s="7">
        <v>44635</v>
      </c>
      <c r="I62" s="14" t="str">
        <f t="shared" si="0"/>
        <v/>
      </c>
      <c r="J62" s="13" t="str">
        <f t="shared" si="1"/>
        <v/>
      </c>
      <c r="K62" s="13" t="str">
        <f t="shared" si="2"/>
        <v/>
      </c>
      <c r="L62" s="25" t="str">
        <f t="shared" si="3"/>
        <v>"KEN": {</v>
      </c>
      <c r="M62"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2" s="26" t="str">
        <f t="shared" si="5"/>
        <v>,</v>
      </c>
      <c r="O62" s="13" t="str">
        <f t="shared" si="6"/>
        <v/>
      </c>
      <c r="P62" s="13" t="str">
        <f t="shared" si="7"/>
        <v/>
      </c>
      <c r="Q62" s="13" t="str">
        <f t="shared" si="8"/>
        <v/>
      </c>
      <c r="R62" s="13" t="str">
        <f t="shared" si="9"/>
        <v/>
      </c>
      <c r="S62"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3" spans="1:19" ht="230.4" hidden="1" x14ac:dyDescent="0.55000000000000004">
      <c r="A63" s="9" t="s">
        <v>118</v>
      </c>
      <c r="B63" s="9" t="s">
        <v>48</v>
      </c>
      <c r="C63" s="9" t="s">
        <v>40</v>
      </c>
      <c r="D63" s="9" t="s">
        <v>203</v>
      </c>
      <c r="E63" s="21" t="s">
        <v>214</v>
      </c>
      <c r="F63" s="23">
        <v>44635</v>
      </c>
      <c r="G63" s="6" t="s">
        <v>215</v>
      </c>
      <c r="H63" s="7">
        <v>44635</v>
      </c>
      <c r="I63" s="14" t="str">
        <f t="shared" si="0"/>
        <v/>
      </c>
      <c r="J63" s="13" t="str">
        <f t="shared" si="1"/>
        <v/>
      </c>
      <c r="K63" s="13" t="str">
        <f t="shared" si="2"/>
        <v/>
      </c>
      <c r="L63" s="25" t="str">
        <f t="shared" si="3"/>
        <v/>
      </c>
      <c r="M63"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63" s="26" t="str">
        <f t="shared" si="5"/>
        <v>}</v>
      </c>
      <c r="O63" s="13" t="str">
        <f t="shared" si="6"/>
        <v>,</v>
      </c>
      <c r="P63" s="13" t="str">
        <f t="shared" si="7"/>
        <v/>
      </c>
      <c r="Q63" s="13" t="str">
        <f t="shared" si="8"/>
        <v/>
      </c>
      <c r="R63" s="13" t="str">
        <f t="shared" si="9"/>
        <v/>
      </c>
      <c r="S63"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64" spans="1:19" hidden="1" x14ac:dyDescent="0.55000000000000004">
      <c r="A64" s="9" t="s">
        <v>118</v>
      </c>
      <c r="B64" s="9" t="s">
        <v>48</v>
      </c>
      <c r="C64" s="9" t="s">
        <v>7</v>
      </c>
      <c r="D64" s="9" t="s">
        <v>204</v>
      </c>
      <c r="E64" s="5"/>
      <c r="F64" s="5"/>
      <c r="G64" s="6"/>
      <c r="H64" s="19"/>
      <c r="I64" s="14" t="str">
        <f t="shared" si="0"/>
        <v/>
      </c>
      <c r="J64" s="13" t="str">
        <f t="shared" si="1"/>
        <v/>
      </c>
      <c r="K64" s="13" t="str">
        <f t="shared" si="2"/>
        <v/>
      </c>
      <c r="L64" s="25" t="str">
        <f t="shared" si="3"/>
        <v>"UGA": {</v>
      </c>
      <c r="M64" s="13" t="str">
        <f t="shared" si="4"/>
        <v>"drought": ""</v>
      </c>
      <c r="N64" s="26" t="str">
        <f t="shared" si="5"/>
        <v>,</v>
      </c>
      <c r="O64" s="13" t="str">
        <f t="shared" si="6"/>
        <v/>
      </c>
      <c r="P64" s="13" t="str">
        <f t="shared" si="7"/>
        <v/>
      </c>
      <c r="Q64" s="13" t="str">
        <f t="shared" si="8"/>
        <v/>
      </c>
      <c r="R64" s="13" t="str">
        <f t="shared" si="9"/>
        <v/>
      </c>
      <c r="S64" s="13" t="str">
        <f t="shared" si="10"/>
        <v>"UGA": {"drought": "",</v>
      </c>
    </row>
    <row r="65" spans="1:19" ht="72" hidden="1" x14ac:dyDescent="0.55000000000000004">
      <c r="A65" s="9" t="s">
        <v>118</v>
      </c>
      <c r="B65" s="9" t="s">
        <v>48</v>
      </c>
      <c r="C65" s="9" t="s">
        <v>7</v>
      </c>
      <c r="D65" s="9" t="s">
        <v>203</v>
      </c>
      <c r="E65" s="5"/>
      <c r="F65" s="5"/>
      <c r="G65" s="6" t="s">
        <v>49</v>
      </c>
      <c r="H65" s="7">
        <v>44575</v>
      </c>
      <c r="I65" s="14" t="str">
        <f t="shared" si="0"/>
        <v/>
      </c>
      <c r="J65" s="13" t="str">
        <f t="shared" si="1"/>
        <v/>
      </c>
      <c r="K65" s="13" t="str">
        <f t="shared" si="2"/>
        <v/>
      </c>
      <c r="L65" s="25" t="str">
        <f t="shared" si="3"/>
        <v/>
      </c>
      <c r="M65"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5" s="26" t="str">
        <f t="shared" si="5"/>
        <v>}</v>
      </c>
      <c r="O65" s="13" t="str">
        <f t="shared" si="6"/>
        <v>,</v>
      </c>
      <c r="P65" s="13" t="str">
        <f t="shared" si="7"/>
        <v/>
      </c>
      <c r="Q65" s="13" t="str">
        <f t="shared" si="8"/>
        <v/>
      </c>
      <c r="R65" s="13" t="str">
        <f t="shared" si="9"/>
        <v/>
      </c>
      <c r="S65" s="13" t="str">
        <f t="shared" si="10"/>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6" spans="1:19" ht="72" hidden="1" x14ac:dyDescent="0.55000000000000004">
      <c r="A66" s="9" t="s">
        <v>118</v>
      </c>
      <c r="B66" s="9" t="s">
        <v>48</v>
      </c>
      <c r="C66" s="9" t="s">
        <v>41</v>
      </c>
      <c r="D66" s="9" t="s">
        <v>203</v>
      </c>
      <c r="E66" s="5"/>
      <c r="F66" s="5"/>
      <c r="G66" s="6" t="s">
        <v>49</v>
      </c>
      <c r="H66" s="19"/>
      <c r="I66" s="14" t="str">
        <f t="shared" ref="I66:I129" si="11">IF(A65="section","{","")</f>
        <v/>
      </c>
      <c r="J66" s="13" t="str">
        <f t="shared" ref="J66:J129" si="12">IF(A66=A65,"",""""&amp;A66&amp;""": {")</f>
        <v/>
      </c>
      <c r="K66" s="13" t="str">
        <f t="shared" ref="K66:K129" si="13">IF(B66=B65,"",""""&amp;B66&amp;""": {")</f>
        <v/>
      </c>
      <c r="L66" s="25" t="str">
        <f t="shared" ref="L66:L129" si="14">IF(AND(B66=B65,C66=C65),"",""""&amp;C66&amp;""": {")</f>
        <v>"ZMB": {</v>
      </c>
      <c r="M66" s="13" t="str">
        <f t="shared" ref="M66:M129" si="15">""""&amp;D66&amp;""": """&amp;SUBSTITUTE(G66,"""","'")&amp;""""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66" s="26" t="str">
        <f t="shared" ref="N66:N129" si="16">IF(AND(B67=B66,C67=C66),",","}")</f>
        <v>}</v>
      </c>
      <c r="O66" s="13" t="str">
        <f t="shared" ref="O66:O129" si="17">IF(NOT(B66=B67),"}",IF(C66=C67,"",","))</f>
        <v>,</v>
      </c>
      <c r="P66" s="13" t="str">
        <f t="shared" ref="P66:P129" si="18">IF(B66=B67,"",IF(A66=A67,",",""))</f>
        <v/>
      </c>
      <c r="Q66" s="13" t="str">
        <f t="shared" ref="Q66:Q129" si="19">IF(A67=A66,"",IF(A67="","}","},"))</f>
        <v/>
      </c>
      <c r="R66" s="13" t="str">
        <f t="shared" ref="R66:R129" si="20">IF(A67="","}","")</f>
        <v/>
      </c>
      <c r="S66" s="13" t="str">
        <f t="shared" ref="S66:S129" si="21">IF(A66="","",I66&amp;J66&amp;K66&amp;L66&amp;M66&amp;N66&amp;O66&amp;P66&amp;Q66&amp;R66)</f>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67" spans="1:19" ht="187.2" hidden="1" x14ac:dyDescent="0.55000000000000004">
      <c r="A67" s="9" t="s">
        <v>118</v>
      </c>
      <c r="B67" s="9" t="s">
        <v>48</v>
      </c>
      <c r="C67" s="9" t="s">
        <v>9</v>
      </c>
      <c r="D67" s="9" t="s">
        <v>204</v>
      </c>
      <c r="E67" s="21" t="s">
        <v>141</v>
      </c>
      <c r="F67" s="23">
        <v>44614</v>
      </c>
      <c r="G67" s="6" t="s">
        <v>50</v>
      </c>
      <c r="H67" s="7">
        <v>44575</v>
      </c>
      <c r="I67" s="14" t="str">
        <f t="shared" si="11"/>
        <v/>
      </c>
      <c r="J67" s="13" t="str">
        <f t="shared" si="12"/>
        <v/>
      </c>
      <c r="K67" s="13" t="str">
        <f t="shared" si="13"/>
        <v/>
      </c>
      <c r="L67" s="25" t="str">
        <f t="shared" si="14"/>
        <v>"ZWE": {</v>
      </c>
      <c r="M67" s="13" t="str">
        <f t="shared" si="15"/>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67" s="26" t="str">
        <f t="shared" si="16"/>
        <v>}</v>
      </c>
      <c r="O67" s="13" t="str">
        <f t="shared" si="17"/>
        <v>}</v>
      </c>
      <c r="P67" s="13" t="str">
        <f t="shared" si="18"/>
        <v>,</v>
      </c>
      <c r="Q67" s="13" t="str">
        <f t="shared" si="19"/>
        <v/>
      </c>
      <c r="R67" s="13" t="str">
        <f t="shared" si="20"/>
        <v/>
      </c>
      <c r="S67" s="13" t="str">
        <f t="shared" si="21"/>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68" spans="1:19" ht="86.4" hidden="1" x14ac:dyDescent="0.55000000000000004">
      <c r="A68" s="9" t="s">
        <v>118</v>
      </c>
      <c r="B68" s="9" t="s">
        <v>61</v>
      </c>
      <c r="C68" s="9" t="s">
        <v>9</v>
      </c>
      <c r="D68" s="9" t="s">
        <v>204</v>
      </c>
      <c r="E68" s="21" t="s">
        <v>142</v>
      </c>
      <c r="F68" s="23">
        <v>44614</v>
      </c>
      <c r="G68" s="6" t="s">
        <v>143</v>
      </c>
      <c r="H68" s="7">
        <v>44614</v>
      </c>
      <c r="I68" s="14" t="str">
        <f t="shared" si="11"/>
        <v/>
      </c>
      <c r="J68" s="13" t="str">
        <f t="shared" si="12"/>
        <v/>
      </c>
      <c r="K68" s="13" t="str">
        <f t="shared" si="13"/>
        <v>"dam": {</v>
      </c>
      <c r="L68" s="25" t="str">
        <f t="shared" si="14"/>
        <v>"ZWE": {</v>
      </c>
      <c r="M68" s="13" t="str">
        <f t="shared" si="15"/>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68" s="26" t="str">
        <f t="shared" si="16"/>
        <v>}</v>
      </c>
      <c r="O68" s="13" t="str">
        <f t="shared" si="17"/>
        <v>}</v>
      </c>
      <c r="P68" s="13" t="str">
        <f t="shared" si="18"/>
        <v>,</v>
      </c>
      <c r="Q68" s="13" t="str">
        <f t="shared" si="19"/>
        <v/>
      </c>
      <c r="R68" s="13" t="str">
        <f t="shared" si="20"/>
        <v/>
      </c>
      <c r="S68" s="13" t="str">
        <f t="shared" si="21"/>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69" spans="1:19" ht="28.8" hidden="1" x14ac:dyDescent="0.55000000000000004">
      <c r="A69" s="9" t="s">
        <v>118</v>
      </c>
      <c r="B69" s="9" t="s">
        <v>70</v>
      </c>
      <c r="C69" s="9" t="s">
        <v>18</v>
      </c>
      <c r="D69" s="9" t="s">
        <v>208</v>
      </c>
      <c r="E69" s="5"/>
      <c r="F69" s="5"/>
      <c r="G69" s="6" t="s">
        <v>178</v>
      </c>
      <c r="H69" s="7">
        <v>44575</v>
      </c>
      <c r="I69" s="14" t="str">
        <f t="shared" si="11"/>
        <v/>
      </c>
      <c r="J69" s="13" t="str">
        <f t="shared" si="12"/>
        <v/>
      </c>
      <c r="K69" s="13" t="str">
        <f t="shared" si="13"/>
        <v>"dengue_cases_average": {</v>
      </c>
      <c r="L69" s="25" t="str">
        <f t="shared" si="14"/>
        <v>"PHL": {</v>
      </c>
      <c r="M69" s="13" t="str">
        <f t="shared" si="15"/>
        <v>"dengue": "Number of dengue cases per administrative division per year. &lt;br /&gt;&lt;br /&gt;Source: &lt;a href='https://doh.gov.ph/statistics'&gt;https://doh.gov.ph/statistics/&lt;/a&gt;"</v>
      </c>
      <c r="N69" s="26" t="str">
        <f t="shared" si="16"/>
        <v>}</v>
      </c>
      <c r="O69" s="13" t="str">
        <f t="shared" si="17"/>
        <v>}</v>
      </c>
      <c r="P69" s="13" t="str">
        <f t="shared" si="18"/>
        <v>,</v>
      </c>
      <c r="Q69" s="13" t="str">
        <f t="shared" si="19"/>
        <v/>
      </c>
      <c r="R69" s="13" t="str">
        <f t="shared" si="20"/>
        <v/>
      </c>
      <c r="S69" s="13" t="str">
        <f t="shared" si="21"/>
        <v>"dengue_cases_average": {"PHL": {"dengue": "Number of dengue cases per administrative division per year. &lt;br /&gt;&lt;br /&gt;Source: &lt;a href='https://doh.gov.ph/statistics'&gt;https://doh.gov.ph/statistics/&lt;/a&gt;"}},</v>
      </c>
    </row>
    <row r="70" spans="1:19" ht="28.8" hidden="1" x14ac:dyDescent="0.55000000000000004">
      <c r="A70" s="9" t="s">
        <v>118</v>
      </c>
      <c r="B70" s="9" t="s">
        <v>71</v>
      </c>
      <c r="C70" s="9" t="s">
        <v>18</v>
      </c>
      <c r="D70" s="9" t="s">
        <v>208</v>
      </c>
      <c r="E70" s="5"/>
      <c r="F70" s="5"/>
      <c r="G70" s="6" t="s">
        <v>179</v>
      </c>
      <c r="H70" s="7">
        <v>44575</v>
      </c>
      <c r="I70" s="14" t="str">
        <f t="shared" si="11"/>
        <v/>
      </c>
      <c r="J70" s="13" t="str">
        <f t="shared" si="12"/>
        <v/>
      </c>
      <c r="K70" s="13" t="str">
        <f t="shared" si="13"/>
        <v>"dengue_incidence_average": {</v>
      </c>
      <c r="L70" s="25" t="str">
        <f t="shared" si="14"/>
        <v>"PHL": {</v>
      </c>
      <c r="M70" s="13" t="str">
        <f t="shared" si="15"/>
        <v>"dengue": "Number of dengue cases per 10.000.000 people per administrative division per year. &lt;br /&gt;&lt;br /&gt;Source: &lt;a href='https://doh.gov.ph/statistics'&gt;https://doh.gov.ph/statistics/&lt;/a&gt;"</v>
      </c>
      <c r="N70" s="26" t="str">
        <f t="shared" si="16"/>
        <v>}</v>
      </c>
      <c r="O70" s="13" t="str">
        <f t="shared" si="17"/>
        <v>}</v>
      </c>
      <c r="P70" s="13" t="str">
        <f t="shared" si="18"/>
        <v>,</v>
      </c>
      <c r="Q70" s="13" t="str">
        <f t="shared" si="19"/>
        <v/>
      </c>
      <c r="R70" s="13" t="str">
        <f t="shared" si="20"/>
        <v/>
      </c>
      <c r="S70" s="13" t="str">
        <f t="shared" si="21"/>
        <v>"dengue_incidence_average": {"PHL": {"dengue": "Number of dengue cases per 10.000.000 people per administrative division per year. &lt;br /&gt;&lt;br /&gt;Source: &lt;a href='https://doh.gov.ph/statistics'&gt;https://doh.gov.ph/statistics/&lt;/a&gt;"}},</v>
      </c>
    </row>
    <row r="71" spans="1:19" ht="388.8" hidden="1" x14ac:dyDescent="0.55000000000000004">
      <c r="A71" s="9" t="s">
        <v>118</v>
      </c>
      <c r="B71" s="9" t="s">
        <v>199</v>
      </c>
      <c r="C71" s="9" t="s">
        <v>40</v>
      </c>
      <c r="D71" s="9" t="s">
        <v>204</v>
      </c>
      <c r="E71" s="21" t="s">
        <v>216</v>
      </c>
      <c r="F71" s="23">
        <v>44635</v>
      </c>
      <c r="G71" s="6" t="s">
        <v>217</v>
      </c>
      <c r="H71" s="7">
        <v>44635</v>
      </c>
      <c r="I71" s="14" t="str">
        <f t="shared" si="11"/>
        <v/>
      </c>
      <c r="J71" s="13" t="str">
        <f t="shared" si="12"/>
        <v/>
      </c>
      <c r="K71" s="13" t="str">
        <f t="shared" si="13"/>
        <v>"drought_phase_classification": {</v>
      </c>
      <c r="L71" s="25" t="str">
        <f t="shared" si="14"/>
        <v>"KEN": {</v>
      </c>
      <c r="M71" s="13" t="str">
        <f t="shared" si="15"/>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71" s="26" t="str">
        <f t="shared" si="16"/>
        <v>}</v>
      </c>
      <c r="O71" s="13" t="str">
        <f t="shared" si="17"/>
        <v>}</v>
      </c>
      <c r="P71" s="13" t="str">
        <f t="shared" si="18"/>
        <v>,</v>
      </c>
      <c r="Q71" s="13" t="str">
        <f t="shared" si="19"/>
        <v/>
      </c>
      <c r="R71" s="13" t="str">
        <f t="shared" si="20"/>
        <v/>
      </c>
      <c r="S71" s="13" t="str">
        <f t="shared" si="21"/>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72" spans="1:19" ht="187.2" hidden="1" x14ac:dyDescent="0.55000000000000004">
      <c r="A72" s="9" t="s">
        <v>118</v>
      </c>
      <c r="B72" s="10" t="s">
        <v>62</v>
      </c>
      <c r="C72" s="10" t="s">
        <v>40</v>
      </c>
      <c r="D72" s="10" t="s">
        <v>204</v>
      </c>
      <c r="E72" s="30" t="s">
        <v>218</v>
      </c>
      <c r="F72" s="31">
        <v>44635</v>
      </c>
      <c r="G72" s="8" t="s">
        <v>242</v>
      </c>
      <c r="H72" s="28">
        <v>44635</v>
      </c>
      <c r="I72" s="14" t="str">
        <f t="shared" si="11"/>
        <v/>
      </c>
      <c r="J72" s="13" t="str">
        <f t="shared" si="12"/>
        <v/>
      </c>
      <c r="K72" s="13" t="str">
        <f t="shared" si="13"/>
        <v>"drought_vulnerability_index": {</v>
      </c>
      <c r="L72" s="25" t="str">
        <f t="shared" si="14"/>
        <v>"KEN": {</v>
      </c>
      <c r="M72" s="13" t="str">
        <f t="shared" si="15"/>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72" s="26" t="str">
        <f t="shared" si="16"/>
        <v>}</v>
      </c>
      <c r="O72" s="13" t="str">
        <f t="shared" si="17"/>
        <v>,</v>
      </c>
      <c r="P72" s="13" t="str">
        <f t="shared" si="18"/>
        <v/>
      </c>
      <c r="Q72" s="13" t="str">
        <f t="shared" si="19"/>
        <v/>
      </c>
      <c r="R72" s="13" t="str">
        <f t="shared" si="20"/>
        <v/>
      </c>
      <c r="S72" s="13" t="str">
        <f t="shared" si="21"/>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73" spans="1:19" hidden="1" x14ac:dyDescent="0.55000000000000004">
      <c r="A73" s="9" t="s">
        <v>118</v>
      </c>
      <c r="B73" s="9" t="s">
        <v>62</v>
      </c>
      <c r="C73" s="9" t="s">
        <v>7</v>
      </c>
      <c r="D73" s="9" t="s">
        <v>204</v>
      </c>
      <c r="E73" s="5"/>
      <c r="F73" s="5"/>
      <c r="G73" s="6"/>
      <c r="H73" s="19"/>
      <c r="I73" s="14" t="str">
        <f t="shared" si="11"/>
        <v/>
      </c>
      <c r="J73" s="13" t="str">
        <f t="shared" si="12"/>
        <v/>
      </c>
      <c r="K73" s="13" t="str">
        <f t="shared" si="13"/>
        <v/>
      </c>
      <c r="L73" s="25" t="str">
        <f t="shared" si="14"/>
        <v>"UGA": {</v>
      </c>
      <c r="M73" s="13" t="str">
        <f t="shared" si="15"/>
        <v>"drought": ""</v>
      </c>
      <c r="N73" s="26" t="str">
        <f t="shared" si="16"/>
        <v>}</v>
      </c>
      <c r="O73" s="13" t="str">
        <f t="shared" si="17"/>
        <v>,</v>
      </c>
      <c r="P73" s="13" t="str">
        <f t="shared" si="18"/>
        <v/>
      </c>
      <c r="Q73" s="13" t="str">
        <f t="shared" si="19"/>
        <v/>
      </c>
      <c r="R73" s="13" t="str">
        <f t="shared" si="20"/>
        <v/>
      </c>
      <c r="S73" s="13" t="str">
        <f t="shared" si="21"/>
        <v>"UGA": {"drought": ""},</v>
      </c>
    </row>
    <row r="74" spans="1:19" ht="244.8" hidden="1" x14ac:dyDescent="0.55000000000000004">
      <c r="A74" s="9" t="s">
        <v>118</v>
      </c>
      <c r="B74" s="9" t="s">
        <v>62</v>
      </c>
      <c r="C74" s="9" t="s">
        <v>9</v>
      </c>
      <c r="D74" s="9" t="s">
        <v>204</v>
      </c>
      <c r="E74" s="21" t="s">
        <v>144</v>
      </c>
      <c r="F74" s="23">
        <v>44614</v>
      </c>
      <c r="G74" s="6" t="s">
        <v>63</v>
      </c>
      <c r="H74" s="7">
        <v>44575</v>
      </c>
      <c r="I74" s="14" t="str">
        <f t="shared" si="11"/>
        <v/>
      </c>
      <c r="J74" s="13" t="str">
        <f t="shared" si="12"/>
        <v/>
      </c>
      <c r="K74" s="13" t="str">
        <f t="shared" si="13"/>
        <v/>
      </c>
      <c r="L74" s="25" t="str">
        <f t="shared" si="14"/>
        <v>"ZWE": {</v>
      </c>
      <c r="M74" s="13" t="str">
        <f t="shared" si="15"/>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74" s="26" t="str">
        <f t="shared" si="16"/>
        <v>}</v>
      </c>
      <c r="O74" s="13" t="str">
        <f t="shared" si="17"/>
        <v>}</v>
      </c>
      <c r="P74" s="13" t="str">
        <f t="shared" si="18"/>
        <v>,</v>
      </c>
      <c r="Q74" s="13" t="str">
        <f t="shared" si="19"/>
        <v/>
      </c>
      <c r="R74" s="13" t="str">
        <f t="shared" si="20"/>
        <v/>
      </c>
      <c r="S74" s="13" t="str">
        <f t="shared" si="21"/>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75" spans="1:19" ht="28.8" hidden="1" x14ac:dyDescent="0.55000000000000004">
      <c r="A75" s="9" t="s">
        <v>118</v>
      </c>
      <c r="B75" s="9" t="s">
        <v>290</v>
      </c>
      <c r="C75" s="9" t="s">
        <v>288</v>
      </c>
      <c r="D75" s="9" t="s">
        <v>203</v>
      </c>
      <c r="E75" s="5"/>
      <c r="F75" s="5"/>
      <c r="G75" s="6" t="s">
        <v>293</v>
      </c>
      <c r="H75" s="7">
        <v>44785</v>
      </c>
      <c r="I75" s="14" t="str">
        <f t="shared" si="11"/>
        <v/>
      </c>
      <c r="J75" s="13" t="str">
        <f t="shared" si="12"/>
        <v/>
      </c>
      <c r="K75" s="13" t="str">
        <f t="shared" si="13"/>
        <v>"exposed_pop_65": {</v>
      </c>
      <c r="L75" s="25" t="str">
        <f t="shared" si="14"/>
        <v>"MWI": {</v>
      </c>
      <c r="M75" s="13" t="str">
        <f t="shared" si="15"/>
        <v>"floods": "TBD. This layer is based on Unified Beneficiary Registration (UBR) data provided by Department of Economy Planning and Development of Malawi. Data collected and processed in 2022."</v>
      </c>
      <c r="N75" s="26" t="str">
        <f t="shared" si="16"/>
        <v>}</v>
      </c>
      <c r="O75" s="13" t="str">
        <f t="shared" si="17"/>
        <v>}</v>
      </c>
      <c r="P75" s="13" t="str">
        <f t="shared" si="18"/>
        <v>,</v>
      </c>
      <c r="Q75" s="13" t="str">
        <f t="shared" si="19"/>
        <v/>
      </c>
      <c r="R75" s="13" t="str">
        <f t="shared" si="20"/>
        <v/>
      </c>
      <c r="S75" s="13" t="str">
        <f t="shared" si="21"/>
        <v>"exposed_pop_65": {"MWI": {"floods": "TBD. This layer is based on Unified Beneficiary Registration (UBR) data provided by Department of Economy Planning and Development of Malawi. Data collected and processed in 2022."}},</v>
      </c>
    </row>
    <row r="76" spans="1:19" ht="28.8" hidden="1" x14ac:dyDescent="0.55000000000000004">
      <c r="A76" s="9" t="s">
        <v>118</v>
      </c>
      <c r="B76" s="9" t="s">
        <v>289</v>
      </c>
      <c r="C76" s="9" t="s">
        <v>288</v>
      </c>
      <c r="D76" s="9" t="s">
        <v>203</v>
      </c>
      <c r="E76" s="5"/>
      <c r="F76" s="5"/>
      <c r="G76" s="6" t="s">
        <v>293</v>
      </c>
      <c r="H76" s="7">
        <v>44785</v>
      </c>
      <c r="I76" s="14" t="str">
        <f t="shared" si="11"/>
        <v/>
      </c>
      <c r="J76" s="13" t="str">
        <f t="shared" si="12"/>
        <v/>
      </c>
      <c r="K76" s="13" t="str">
        <f t="shared" si="13"/>
        <v>"exposed_pop_u5": {</v>
      </c>
      <c r="L76" s="25" t="str">
        <f t="shared" si="14"/>
        <v>"MWI": {</v>
      </c>
      <c r="M76" s="13" t="str">
        <f t="shared" si="15"/>
        <v>"floods": "TBD. This layer is based on Unified Beneficiary Registration (UBR) data provided by Department of Economy Planning and Development of Malawi. Data collected and processed in 2022."</v>
      </c>
      <c r="N76" s="26" t="str">
        <f t="shared" si="16"/>
        <v>}</v>
      </c>
      <c r="O76" s="13" t="str">
        <f t="shared" si="17"/>
        <v>}</v>
      </c>
      <c r="P76" s="13" t="str">
        <f t="shared" si="18"/>
        <v>,</v>
      </c>
      <c r="Q76" s="13" t="str">
        <f t="shared" si="19"/>
        <v/>
      </c>
      <c r="R76" s="13" t="str">
        <f t="shared" si="20"/>
        <v/>
      </c>
      <c r="S76" s="13" t="str">
        <f t="shared" si="21"/>
        <v>"exposed_pop_u5": {"MWI": {"floods": "TBD. This layer is based on Unified Beneficiary Registration (UBR) data provided by Department of Economy Planning and Development of Malawi. Data collected and processed in 2022."}},</v>
      </c>
    </row>
    <row r="77" spans="1:19" ht="43.2" hidden="1" x14ac:dyDescent="0.55000000000000004">
      <c r="A77" s="9" t="s">
        <v>118</v>
      </c>
      <c r="B77" s="9" t="s">
        <v>12</v>
      </c>
      <c r="C77" s="9" t="s">
        <v>7</v>
      </c>
      <c r="D77" s="9" t="s">
        <v>203</v>
      </c>
      <c r="E77" s="5"/>
      <c r="F77" s="5"/>
      <c r="G77" s="6" t="s">
        <v>26</v>
      </c>
      <c r="H77" s="7">
        <v>44575</v>
      </c>
      <c r="I77" s="14" t="str">
        <f t="shared" si="11"/>
        <v/>
      </c>
      <c r="J77" s="13" t="str">
        <f t="shared" si="12"/>
        <v/>
      </c>
      <c r="K77" s="13" t="str">
        <f t="shared" si="13"/>
        <v>"female_head_hh": {</v>
      </c>
      <c r="L77" s="25" t="str">
        <f t="shared" si="14"/>
        <v>"UGA": {</v>
      </c>
      <c r="M77" s="13" t="str">
        <f t="shared" si="15"/>
        <v>"floods": "Percentage of people living in female headed households.&lt;br /&gt;&lt;br /&gt;Source Data: &lt;a href='https://unstats.un.org/unsd/demographic/sources/census/wphc/Uganda/UGA-2016-05-23.pdf'&gt;https://unstats.un.org/unsd/demographic/sources/census/wphc/Uganda/UGA-2016-05-23.pdf.&lt;/a&gt; Year: 2014."</v>
      </c>
      <c r="N77" s="26" t="str">
        <f t="shared" si="16"/>
        <v>}</v>
      </c>
      <c r="O77" s="13" t="str">
        <f t="shared" si="17"/>
        <v>}</v>
      </c>
      <c r="P77" s="13" t="str">
        <f t="shared" si="18"/>
        <v>,</v>
      </c>
      <c r="Q77" s="13" t="str">
        <f t="shared" si="19"/>
        <v/>
      </c>
      <c r="R77" s="13" t="str">
        <f t="shared" si="20"/>
        <v/>
      </c>
      <c r="S77" s="13" t="str">
        <f t="shared" si="21"/>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78" spans="1:19" ht="72" hidden="1" x14ac:dyDescent="0.55000000000000004">
      <c r="A78" s="9" t="s">
        <v>118</v>
      </c>
      <c r="B78" s="9" t="s">
        <v>44</v>
      </c>
      <c r="C78" s="9" t="s">
        <v>19</v>
      </c>
      <c r="D78" s="9" t="s">
        <v>203</v>
      </c>
      <c r="E78" s="5"/>
      <c r="F78" s="5"/>
      <c r="G78" s="6" t="s">
        <v>45</v>
      </c>
      <c r="H78" s="19"/>
      <c r="I78" s="14" t="str">
        <f t="shared" si="11"/>
        <v/>
      </c>
      <c r="J78" s="13" t="str">
        <f t="shared" si="12"/>
        <v/>
      </c>
      <c r="K78" s="13" t="str">
        <f t="shared" si="13"/>
        <v>"flood_extent": {</v>
      </c>
      <c r="L78" s="25" t="str">
        <f t="shared" si="14"/>
        <v>"ETH": {</v>
      </c>
      <c r="M78"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8" s="26" t="str">
        <f t="shared" si="16"/>
        <v>}</v>
      </c>
      <c r="O78" s="13" t="str">
        <f t="shared" si="17"/>
        <v>,</v>
      </c>
      <c r="P78" s="13" t="str">
        <f t="shared" si="18"/>
        <v/>
      </c>
      <c r="Q78" s="13" t="str">
        <f t="shared" si="19"/>
        <v/>
      </c>
      <c r="R78" s="13" t="str">
        <f t="shared" si="20"/>
        <v/>
      </c>
      <c r="S78" s="13" t="str">
        <f t="shared" si="21"/>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79" spans="1:19" ht="129.6" hidden="1" x14ac:dyDescent="0.55000000000000004">
      <c r="A79" s="9" t="s">
        <v>118</v>
      </c>
      <c r="B79" s="9" t="s">
        <v>44</v>
      </c>
      <c r="C79" s="9" t="s">
        <v>40</v>
      </c>
      <c r="D79" s="9" t="s">
        <v>203</v>
      </c>
      <c r="E79" s="21" t="s">
        <v>157</v>
      </c>
      <c r="F79" s="23">
        <v>44614</v>
      </c>
      <c r="G79" s="6" t="s">
        <v>45</v>
      </c>
      <c r="H79" s="7">
        <v>44614</v>
      </c>
      <c r="I79" s="14" t="str">
        <f t="shared" si="11"/>
        <v/>
      </c>
      <c r="J79" s="13" t="str">
        <f t="shared" si="12"/>
        <v/>
      </c>
      <c r="K79" s="13" t="str">
        <f t="shared" si="13"/>
        <v/>
      </c>
      <c r="L79" s="25" t="str">
        <f t="shared" si="14"/>
        <v>"KEN": {</v>
      </c>
      <c r="M79"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79" s="26" t="str">
        <f t="shared" si="16"/>
        <v>}</v>
      </c>
      <c r="O79" s="13" t="str">
        <f t="shared" si="17"/>
        <v>,</v>
      </c>
      <c r="P79" s="13" t="str">
        <f t="shared" si="18"/>
        <v/>
      </c>
      <c r="Q79" s="13" t="str">
        <f t="shared" si="19"/>
        <v/>
      </c>
      <c r="R79" s="13" t="str">
        <f t="shared" si="20"/>
        <v/>
      </c>
      <c r="S79" s="13" t="str">
        <f t="shared" si="21"/>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0" spans="1:19" ht="72" hidden="1" x14ac:dyDescent="0.55000000000000004">
      <c r="A80" s="9" t="s">
        <v>118</v>
      </c>
      <c r="B80" s="9" t="s">
        <v>44</v>
      </c>
      <c r="C80" s="9" t="s">
        <v>288</v>
      </c>
      <c r="D80" s="9" t="s">
        <v>203</v>
      </c>
      <c r="E80" s="21" t="s">
        <v>294</v>
      </c>
      <c r="F80" s="5"/>
      <c r="G80" s="6" t="s">
        <v>295</v>
      </c>
      <c r="H80" s="7">
        <v>44785</v>
      </c>
      <c r="I80" s="14" t="str">
        <f t="shared" si="11"/>
        <v/>
      </c>
      <c r="J80" s="13" t="str">
        <f t="shared" si="12"/>
        <v/>
      </c>
      <c r="K80" s="13" t="str">
        <f t="shared" si="13"/>
        <v/>
      </c>
      <c r="L80" s="25" t="str">
        <f t="shared" si="14"/>
        <v>"MWI": {</v>
      </c>
      <c r="M80" s="13" t="str">
        <f t="shared" si="15"/>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c r="N80" s="26" t="str">
        <f t="shared" si="16"/>
        <v>}</v>
      </c>
      <c r="O80" s="13" t="str">
        <f t="shared" si="17"/>
        <v>,</v>
      </c>
      <c r="P80" s="13" t="str">
        <f t="shared" si="18"/>
        <v/>
      </c>
      <c r="Q80" s="13" t="str">
        <f t="shared" si="19"/>
        <v/>
      </c>
      <c r="R80" s="13" t="str">
        <f t="shared" si="20"/>
        <v/>
      </c>
      <c r="S80" s="13" t="str">
        <f t="shared" si="21"/>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href='https://data.jrc.ec.europa.eu/dataset/jrc-floods-floodmapgl_rp10y-tif'&gt;Flood hazard map of the World - 10-year return period - European Commission (europa.eu)&lt;/a&gt;.&lt;/p&gt;"},</v>
      </c>
    </row>
    <row r="81" spans="1:19" ht="158.4" hidden="1" x14ac:dyDescent="0.55000000000000004">
      <c r="A81" s="9" t="s">
        <v>118</v>
      </c>
      <c r="B81" s="9" t="s">
        <v>44</v>
      </c>
      <c r="C81" s="9" t="s">
        <v>18</v>
      </c>
      <c r="D81" s="9" t="s">
        <v>203</v>
      </c>
      <c r="E81" s="5"/>
      <c r="F81" s="5"/>
      <c r="G81" s="6" t="s">
        <v>245</v>
      </c>
      <c r="H81" s="7">
        <v>44663</v>
      </c>
      <c r="I81" s="14" t="str">
        <f t="shared" si="11"/>
        <v/>
      </c>
      <c r="J81" s="13" t="str">
        <f t="shared" si="12"/>
        <v/>
      </c>
      <c r="K81" s="13" t="str">
        <f t="shared" si="13"/>
        <v/>
      </c>
      <c r="L81" s="25" t="str">
        <f t="shared" si="14"/>
        <v>"PHL": {</v>
      </c>
      <c r="M81" s="13" t="str">
        <f t="shared" si="15"/>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81" s="26" t="str">
        <f t="shared" si="16"/>
        <v>}</v>
      </c>
      <c r="O81" s="13" t="str">
        <f t="shared" si="17"/>
        <v>,</v>
      </c>
      <c r="P81" s="13" t="str">
        <f t="shared" si="18"/>
        <v/>
      </c>
      <c r="Q81" s="13" t="str">
        <f t="shared" si="19"/>
        <v/>
      </c>
      <c r="R81" s="13" t="str">
        <f t="shared" si="20"/>
        <v/>
      </c>
      <c r="S81" s="13" t="str">
        <f t="shared" si="21"/>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82" spans="1:19" ht="72" hidden="1" x14ac:dyDescent="0.55000000000000004">
      <c r="A82" s="9" t="s">
        <v>118</v>
      </c>
      <c r="B82" s="9" t="s">
        <v>44</v>
      </c>
      <c r="C82" s="9" t="s">
        <v>7</v>
      </c>
      <c r="D82" s="9" t="s">
        <v>203</v>
      </c>
      <c r="E82" s="5"/>
      <c r="F82" s="5"/>
      <c r="G82" s="6" t="s">
        <v>45</v>
      </c>
      <c r="H82" s="7">
        <v>44575</v>
      </c>
      <c r="I82" s="14" t="str">
        <f t="shared" si="11"/>
        <v/>
      </c>
      <c r="J82" s="13" t="str">
        <f t="shared" si="12"/>
        <v/>
      </c>
      <c r="K82" s="13" t="str">
        <f t="shared" si="13"/>
        <v/>
      </c>
      <c r="L82" s="25" t="str">
        <f t="shared" si="14"/>
        <v>"UGA": {</v>
      </c>
      <c r="M82"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2" s="26" t="str">
        <f t="shared" si="16"/>
        <v>}</v>
      </c>
      <c r="O82" s="13" t="str">
        <f t="shared" si="17"/>
        <v>,</v>
      </c>
      <c r="P82" s="13" t="str">
        <f t="shared" si="18"/>
        <v/>
      </c>
      <c r="Q82" s="13" t="str">
        <f t="shared" si="19"/>
        <v/>
      </c>
      <c r="R82" s="13" t="str">
        <f t="shared" si="20"/>
        <v/>
      </c>
      <c r="S82" s="13" t="str">
        <f t="shared" si="21"/>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3" spans="1:19" ht="57.7" hidden="1" customHeight="1" x14ac:dyDescent="0.55000000000000004">
      <c r="A83" s="9" t="s">
        <v>118</v>
      </c>
      <c r="B83" s="9" t="s">
        <v>44</v>
      </c>
      <c r="C83" s="9" t="s">
        <v>41</v>
      </c>
      <c r="D83" s="9" t="s">
        <v>203</v>
      </c>
      <c r="E83" s="5"/>
      <c r="F83" s="5"/>
      <c r="G83" s="6" t="s">
        <v>45</v>
      </c>
      <c r="H83" s="19"/>
      <c r="I83" s="14" t="str">
        <f t="shared" si="11"/>
        <v/>
      </c>
      <c r="J83" s="13" t="str">
        <f t="shared" si="12"/>
        <v/>
      </c>
      <c r="K83" s="13" t="str">
        <f t="shared" si="13"/>
        <v/>
      </c>
      <c r="L83" s="25" t="str">
        <f t="shared" si="14"/>
        <v>"ZMB": {</v>
      </c>
      <c r="M83" s="13" t="str">
        <f t="shared" si="15"/>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83" s="26" t="str">
        <f t="shared" si="16"/>
        <v>}</v>
      </c>
      <c r="O83" s="13" t="str">
        <f t="shared" si="17"/>
        <v>}</v>
      </c>
      <c r="P83" s="13" t="str">
        <f t="shared" si="18"/>
        <v>,</v>
      </c>
      <c r="Q83" s="13" t="str">
        <f t="shared" si="19"/>
        <v/>
      </c>
      <c r="R83" s="13" t="str">
        <f t="shared" si="20"/>
        <v/>
      </c>
      <c r="S83" s="13" t="str">
        <f t="shared" si="21"/>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84" spans="1:19" ht="73.5" hidden="1" customHeight="1" x14ac:dyDescent="0.55000000000000004">
      <c r="A84" s="9" t="s">
        <v>118</v>
      </c>
      <c r="B84" s="9" t="s">
        <v>68</v>
      </c>
      <c r="C84" s="9" t="s">
        <v>8</v>
      </c>
      <c r="D84" s="9" t="s">
        <v>205</v>
      </c>
      <c r="E84" s="5"/>
      <c r="F84" s="5"/>
      <c r="G84" s="6" t="s">
        <v>69</v>
      </c>
      <c r="H84" s="7">
        <v>44575</v>
      </c>
      <c r="I84" s="14" t="str">
        <f t="shared" si="11"/>
        <v/>
      </c>
      <c r="J84" s="13" t="str">
        <f t="shared" si="12"/>
        <v/>
      </c>
      <c r="K84" s="13" t="str">
        <f t="shared" si="13"/>
        <v>"flood_susceptibility": {</v>
      </c>
      <c r="L84" s="25" t="str">
        <f t="shared" si="14"/>
        <v>"EGY": {</v>
      </c>
      <c r="M84" s="13" t="str">
        <f t="shared" si="15"/>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84" s="26" t="str">
        <f t="shared" si="16"/>
        <v>}</v>
      </c>
      <c r="O84" s="13" t="str">
        <f t="shared" si="17"/>
        <v>}</v>
      </c>
      <c r="P84" s="13" t="str">
        <f t="shared" si="18"/>
        <v>,</v>
      </c>
      <c r="Q84" s="13" t="str">
        <f t="shared" si="19"/>
        <v/>
      </c>
      <c r="R84" s="13" t="str">
        <f t="shared" si="20"/>
        <v/>
      </c>
      <c r="S84" s="13" t="str">
        <f t="shared" si="21"/>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85" spans="1:19" ht="216" hidden="1" x14ac:dyDescent="0.55000000000000004">
      <c r="A85" s="9" t="s">
        <v>118</v>
      </c>
      <c r="B85" s="9" t="s">
        <v>59</v>
      </c>
      <c r="C85" s="9" t="s">
        <v>40</v>
      </c>
      <c r="D85" s="9" t="s">
        <v>203</v>
      </c>
      <c r="E85" s="21" t="s">
        <v>153</v>
      </c>
      <c r="F85" s="23">
        <v>44614</v>
      </c>
      <c r="G85" s="6" t="s">
        <v>154</v>
      </c>
      <c r="H85" s="7">
        <v>44614</v>
      </c>
      <c r="I85" s="14" t="str">
        <f t="shared" si="11"/>
        <v/>
      </c>
      <c r="J85" s="13" t="str">
        <f t="shared" si="12"/>
        <v/>
      </c>
      <c r="K85" s="13" t="str">
        <f t="shared" si="13"/>
        <v>"flood_vulnerability_index": {</v>
      </c>
      <c r="L85" s="25" t="str">
        <f t="shared" si="14"/>
        <v>"KEN": {</v>
      </c>
      <c r="M85"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85" s="26" t="str">
        <f t="shared" si="16"/>
        <v>}</v>
      </c>
      <c r="O85" s="13" t="str">
        <f t="shared" si="17"/>
        <v>,</v>
      </c>
      <c r="P85" s="13" t="str">
        <f t="shared" si="18"/>
        <v/>
      </c>
      <c r="Q85" s="13" t="str">
        <f t="shared" si="19"/>
        <v/>
      </c>
      <c r="R85" s="13" t="str">
        <f t="shared" si="20"/>
        <v/>
      </c>
      <c r="S85"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86" spans="1:19" ht="57.6" hidden="1" x14ac:dyDescent="0.55000000000000004">
      <c r="A86" s="9" t="s">
        <v>118</v>
      </c>
      <c r="B86" s="9" t="s">
        <v>59</v>
      </c>
      <c r="C86" s="9" t="s">
        <v>288</v>
      </c>
      <c r="D86" s="9" t="s">
        <v>203</v>
      </c>
      <c r="E86" s="5"/>
      <c r="F86" s="5"/>
      <c r="G86" s="6" t="s">
        <v>302</v>
      </c>
      <c r="H86" s="7">
        <v>44798</v>
      </c>
      <c r="I86" s="14" t="str">
        <f t="shared" si="11"/>
        <v/>
      </c>
      <c r="J86" s="13" t="str">
        <f t="shared" si="12"/>
        <v/>
      </c>
      <c r="K86" s="13" t="str">
        <f t="shared" si="13"/>
        <v/>
      </c>
      <c r="L86" s="25" t="str">
        <f t="shared" si="14"/>
        <v>"MWI": {</v>
      </c>
      <c r="M86" s="13" t="str">
        <f t="shared" si="15"/>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86" s="26" t="str">
        <f t="shared" si="16"/>
        <v>}</v>
      </c>
      <c r="O86" s="13" t="str">
        <f t="shared" si="17"/>
        <v>,</v>
      </c>
      <c r="P86" s="13" t="str">
        <f t="shared" si="18"/>
        <v/>
      </c>
      <c r="Q86" s="13" t="str">
        <f t="shared" si="19"/>
        <v/>
      </c>
      <c r="R86" s="13" t="str">
        <f t="shared" si="20"/>
        <v/>
      </c>
      <c r="S86" s="13" t="str">
        <f t="shared" si="21"/>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87" spans="1:19" ht="86.4" hidden="1" x14ac:dyDescent="0.55000000000000004">
      <c r="A87" s="9" t="s">
        <v>118</v>
      </c>
      <c r="B87" s="9" t="s">
        <v>59</v>
      </c>
      <c r="C87" s="9" t="s">
        <v>7</v>
      </c>
      <c r="D87" s="9" t="s">
        <v>203</v>
      </c>
      <c r="E87" s="5"/>
      <c r="F87" s="5"/>
      <c r="G87" s="6" t="s">
        <v>60</v>
      </c>
      <c r="H87" s="7">
        <v>44575</v>
      </c>
      <c r="I87" s="14" t="str">
        <f t="shared" si="11"/>
        <v/>
      </c>
      <c r="J87" s="13" t="str">
        <f t="shared" si="12"/>
        <v/>
      </c>
      <c r="K87" s="13" t="str">
        <f t="shared" si="13"/>
        <v/>
      </c>
      <c r="L87" s="25" t="str">
        <f t="shared" si="14"/>
        <v>"UGA": {</v>
      </c>
      <c r="M87"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87" s="26" t="str">
        <f t="shared" si="16"/>
        <v>}</v>
      </c>
      <c r="O87" s="13" t="str">
        <f t="shared" si="17"/>
        <v>}</v>
      </c>
      <c r="P87" s="13" t="str">
        <f t="shared" si="18"/>
        <v>,</v>
      </c>
      <c r="Q87" s="13" t="str">
        <f t="shared" si="19"/>
        <v/>
      </c>
      <c r="R87" s="13" t="str">
        <f t="shared" si="20"/>
        <v/>
      </c>
      <c r="S87"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88" spans="1:19" ht="158.4" hidden="1" x14ac:dyDescent="0.55000000000000004">
      <c r="A88" s="9" t="s">
        <v>118</v>
      </c>
      <c r="B88" s="9" t="s">
        <v>32</v>
      </c>
      <c r="C88" s="9" t="s">
        <v>19</v>
      </c>
      <c r="D88" s="9" t="s">
        <v>203</v>
      </c>
      <c r="E88" s="5"/>
      <c r="F88" s="5"/>
      <c r="G88" s="6" t="s">
        <v>33</v>
      </c>
      <c r="H88" s="19"/>
      <c r="I88" s="14" t="str">
        <f t="shared" si="11"/>
        <v/>
      </c>
      <c r="J88" s="13" t="str">
        <f t="shared" si="12"/>
        <v/>
      </c>
      <c r="K88" s="13" t="str">
        <f t="shared" si="13"/>
        <v>"glofas_stations": {</v>
      </c>
      <c r="L88" s="25" t="str">
        <f t="shared" si="14"/>
        <v>"ETH": {</v>
      </c>
      <c r="M88"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8" s="26" t="str">
        <f t="shared" si="16"/>
        <v>}</v>
      </c>
      <c r="O88" s="13" t="str">
        <f t="shared" si="17"/>
        <v>,</v>
      </c>
      <c r="P88" s="13" t="str">
        <f t="shared" si="18"/>
        <v/>
      </c>
      <c r="Q88" s="13" t="str">
        <f t="shared" si="19"/>
        <v/>
      </c>
      <c r="R88" s="13" t="str">
        <f t="shared" si="20"/>
        <v/>
      </c>
      <c r="S88"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89" spans="1:19" ht="288" hidden="1" x14ac:dyDescent="0.55000000000000004">
      <c r="A89" s="9" t="s">
        <v>118</v>
      </c>
      <c r="B89" s="9" t="s">
        <v>32</v>
      </c>
      <c r="C89" s="9" t="s">
        <v>40</v>
      </c>
      <c r="D89" s="9" t="s">
        <v>203</v>
      </c>
      <c r="E89" s="21" t="s">
        <v>156</v>
      </c>
      <c r="F89" s="23">
        <v>44614</v>
      </c>
      <c r="G89" s="6" t="s">
        <v>33</v>
      </c>
      <c r="H89" s="7">
        <v>44614</v>
      </c>
      <c r="I89" s="14" t="str">
        <f t="shared" si="11"/>
        <v/>
      </c>
      <c r="J89" s="13" t="str">
        <f t="shared" si="12"/>
        <v/>
      </c>
      <c r="K89" s="13" t="str">
        <f t="shared" si="13"/>
        <v/>
      </c>
      <c r="L89" s="25" t="str">
        <f t="shared" si="14"/>
        <v>"KEN": {</v>
      </c>
      <c r="M89"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89" s="26" t="str">
        <f t="shared" si="16"/>
        <v>}</v>
      </c>
      <c r="O89" s="13" t="str">
        <f t="shared" si="17"/>
        <v>,</v>
      </c>
      <c r="P89" s="13" t="str">
        <f t="shared" si="18"/>
        <v/>
      </c>
      <c r="Q89" s="13" t="str">
        <f t="shared" si="19"/>
        <v/>
      </c>
      <c r="R89" s="13" t="str">
        <f t="shared" si="20"/>
        <v/>
      </c>
      <c r="S89"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0" spans="1:19" ht="158.4" hidden="1" x14ac:dyDescent="0.55000000000000004">
      <c r="A90" s="9" t="s">
        <v>118</v>
      </c>
      <c r="B90" s="9" t="s">
        <v>32</v>
      </c>
      <c r="C90" s="9" t="s">
        <v>288</v>
      </c>
      <c r="D90" s="9" t="s">
        <v>203</v>
      </c>
      <c r="E90" s="5"/>
      <c r="F90" s="5"/>
      <c r="G90" s="6" t="s">
        <v>296</v>
      </c>
      <c r="H90" s="7">
        <v>44798</v>
      </c>
      <c r="I90" s="14" t="str">
        <f t="shared" si="11"/>
        <v/>
      </c>
      <c r="J90" s="13" t="str">
        <f t="shared" si="12"/>
        <v/>
      </c>
      <c r="K90" s="13" t="str">
        <f t="shared" si="13"/>
        <v/>
      </c>
      <c r="L90" s="25" t="str">
        <f t="shared" si="14"/>
        <v>"MWI": {</v>
      </c>
      <c r="M9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0" s="26" t="str">
        <f t="shared" si="16"/>
        <v>}</v>
      </c>
      <c r="O90" s="13" t="str">
        <f t="shared" si="17"/>
        <v>,</v>
      </c>
      <c r="P90" s="13" t="str">
        <f t="shared" si="18"/>
        <v/>
      </c>
      <c r="Q90" s="13" t="str">
        <f t="shared" si="19"/>
        <v/>
      </c>
      <c r="R90" s="13" t="str">
        <f t="shared" si="20"/>
        <v/>
      </c>
      <c r="S90" s="13" t="str">
        <f t="shared" si="21"/>
        <v>"MWI":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7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[percentage]%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1" spans="1:19" ht="158.4" hidden="1" x14ac:dyDescent="0.55000000000000004">
      <c r="A91" s="9" t="s">
        <v>118</v>
      </c>
      <c r="B91" s="9" t="s">
        <v>32</v>
      </c>
      <c r="C91" s="9" t="s">
        <v>18</v>
      </c>
      <c r="D91" s="9" t="s">
        <v>203</v>
      </c>
      <c r="E91" s="5"/>
      <c r="F91" s="5"/>
      <c r="G91" s="6" t="s">
        <v>246</v>
      </c>
      <c r="H91" s="19"/>
      <c r="I91" s="14" t="str">
        <f t="shared" si="11"/>
        <v/>
      </c>
      <c r="J91" s="13" t="str">
        <f t="shared" si="12"/>
        <v/>
      </c>
      <c r="K91" s="13" t="str">
        <f t="shared" si="13"/>
        <v/>
      </c>
      <c r="L91" s="25" t="str">
        <f t="shared" si="14"/>
        <v>"PHL": {</v>
      </c>
      <c r="M91"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1" s="26" t="str">
        <f t="shared" si="16"/>
        <v>}</v>
      </c>
      <c r="O91" s="13" t="str">
        <f t="shared" si="17"/>
        <v>,</v>
      </c>
      <c r="P91" s="13" t="str">
        <f t="shared" si="18"/>
        <v/>
      </c>
      <c r="Q91" s="13" t="str">
        <f t="shared" si="19"/>
        <v/>
      </c>
      <c r="R91" s="13" t="str">
        <f t="shared" si="20"/>
        <v/>
      </c>
      <c r="S91"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2" spans="1:19" ht="158.4" hidden="1" x14ac:dyDescent="0.55000000000000004">
      <c r="A92" s="9" t="s">
        <v>118</v>
      </c>
      <c r="B92" s="9" t="s">
        <v>32</v>
      </c>
      <c r="C92" s="9" t="s">
        <v>7</v>
      </c>
      <c r="D92" s="9" t="s">
        <v>203</v>
      </c>
      <c r="E92" s="5"/>
      <c r="F92" s="5"/>
      <c r="G92" s="6" t="s">
        <v>33</v>
      </c>
      <c r="H92" s="7">
        <v>44575</v>
      </c>
      <c r="I92" s="14" t="str">
        <f t="shared" si="11"/>
        <v/>
      </c>
      <c r="J92" s="13" t="str">
        <f t="shared" si="12"/>
        <v/>
      </c>
      <c r="K92" s="13" t="str">
        <f t="shared" si="13"/>
        <v/>
      </c>
      <c r="L92" s="25" t="str">
        <f t="shared" si="14"/>
        <v>"UGA": {</v>
      </c>
      <c r="M92"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2" s="26" t="str">
        <f t="shared" si="16"/>
        <v>}</v>
      </c>
      <c r="O92" s="13" t="str">
        <f t="shared" si="17"/>
        <v>,</v>
      </c>
      <c r="P92" s="13" t="str">
        <f t="shared" si="18"/>
        <v/>
      </c>
      <c r="Q92" s="13" t="str">
        <f t="shared" si="19"/>
        <v/>
      </c>
      <c r="R92" s="13" t="str">
        <f t="shared" si="20"/>
        <v/>
      </c>
      <c r="S92"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3" spans="1:19" ht="158.4" hidden="1" x14ac:dyDescent="0.55000000000000004">
      <c r="A93" s="9" t="s">
        <v>118</v>
      </c>
      <c r="B93" s="9" t="s">
        <v>32</v>
      </c>
      <c r="C93" s="9" t="s">
        <v>41</v>
      </c>
      <c r="D93" s="9" t="s">
        <v>203</v>
      </c>
      <c r="E93" s="5"/>
      <c r="F93" s="5"/>
      <c r="G93" s="6" t="s">
        <v>33</v>
      </c>
      <c r="H93" s="19"/>
      <c r="I93" s="14" t="str">
        <f t="shared" si="11"/>
        <v/>
      </c>
      <c r="J93" s="13" t="str">
        <f t="shared" si="12"/>
        <v/>
      </c>
      <c r="K93" s="13" t="str">
        <f t="shared" si="13"/>
        <v/>
      </c>
      <c r="L93" s="25" t="str">
        <f t="shared" si="14"/>
        <v>"ZMB": {</v>
      </c>
      <c r="M9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93" s="26" t="str">
        <f t="shared" si="16"/>
        <v>}</v>
      </c>
      <c r="O93" s="13" t="str">
        <f t="shared" si="17"/>
        <v>}</v>
      </c>
      <c r="P93" s="13" t="str">
        <f t="shared" si="18"/>
        <v>,</v>
      </c>
      <c r="Q93" s="13" t="str">
        <f t="shared" si="19"/>
        <v/>
      </c>
      <c r="R93" s="13" t="str">
        <f t="shared" si="20"/>
        <v/>
      </c>
      <c r="S93"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94" spans="1:19" ht="72" hidden="1" x14ac:dyDescent="0.55000000000000004">
      <c r="A94" s="9" t="s">
        <v>118</v>
      </c>
      <c r="B94" s="9" t="s">
        <v>51</v>
      </c>
      <c r="C94" s="9" t="s">
        <v>19</v>
      </c>
      <c r="D94" s="9" t="s">
        <v>204</v>
      </c>
      <c r="E94" s="5"/>
      <c r="F94" s="5"/>
      <c r="G94" s="6" t="s">
        <v>52</v>
      </c>
      <c r="H94" s="7">
        <v>44737</v>
      </c>
      <c r="I94" s="14" t="str">
        <f t="shared" si="11"/>
        <v/>
      </c>
      <c r="J94" s="13" t="str">
        <f t="shared" si="12"/>
        <v/>
      </c>
      <c r="K94" s="13" t="str">
        <f t="shared" si="13"/>
        <v>"grassland": {</v>
      </c>
      <c r="L94" s="25" t="str">
        <f t="shared" si="14"/>
        <v>"ETH": {</v>
      </c>
      <c r="M94"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4" s="26" t="str">
        <f t="shared" si="16"/>
        <v>,</v>
      </c>
      <c r="O94" s="13" t="str">
        <f t="shared" si="17"/>
        <v/>
      </c>
      <c r="P94" s="13" t="str">
        <f t="shared" si="18"/>
        <v/>
      </c>
      <c r="Q94" s="13" t="str">
        <f t="shared" si="19"/>
        <v/>
      </c>
      <c r="R94" s="13" t="str">
        <f t="shared" si="20"/>
        <v/>
      </c>
      <c r="S94" s="13" t="str">
        <f t="shared" si="21"/>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5" spans="1:19" ht="72" hidden="1" x14ac:dyDescent="0.55000000000000004">
      <c r="A95" s="9" t="s">
        <v>118</v>
      </c>
      <c r="B95" s="9" t="s">
        <v>51</v>
      </c>
      <c r="C95" s="9" t="s">
        <v>19</v>
      </c>
      <c r="D95" s="9" t="s">
        <v>203</v>
      </c>
      <c r="E95" s="5"/>
      <c r="F95" s="5"/>
      <c r="G95" s="6" t="s">
        <v>52</v>
      </c>
      <c r="H95" s="19"/>
      <c r="I95" s="14" t="str">
        <f t="shared" si="11"/>
        <v/>
      </c>
      <c r="J95" s="13" t="str">
        <f t="shared" si="12"/>
        <v/>
      </c>
      <c r="K95" s="13" t="str">
        <f t="shared" si="13"/>
        <v/>
      </c>
      <c r="L95" s="25" t="str">
        <f t="shared" si="14"/>
        <v/>
      </c>
      <c r="M9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5" s="26" t="str">
        <f t="shared" si="16"/>
        <v>}</v>
      </c>
      <c r="O95" s="13" t="str">
        <f t="shared" si="17"/>
        <v>,</v>
      </c>
      <c r="P95" s="13" t="str">
        <f t="shared" si="18"/>
        <v/>
      </c>
      <c r="Q95" s="13" t="str">
        <f t="shared" si="19"/>
        <v/>
      </c>
      <c r="R95" s="13" t="str">
        <f t="shared" si="20"/>
        <v/>
      </c>
      <c r="S95"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6" spans="1:19" ht="187.2" hidden="1" x14ac:dyDescent="0.55000000000000004">
      <c r="A96" s="9" t="s">
        <v>118</v>
      </c>
      <c r="B96" s="9" t="s">
        <v>51</v>
      </c>
      <c r="C96" s="9" t="s">
        <v>40</v>
      </c>
      <c r="D96" s="9" t="s">
        <v>204</v>
      </c>
      <c r="E96" s="21" t="s">
        <v>219</v>
      </c>
      <c r="F96" s="23">
        <v>44635</v>
      </c>
      <c r="G96" s="6" t="s">
        <v>220</v>
      </c>
      <c r="H96" s="7">
        <v>44635</v>
      </c>
      <c r="I96" s="14" t="str">
        <f t="shared" si="11"/>
        <v/>
      </c>
      <c r="J96" s="13" t="str">
        <f t="shared" si="12"/>
        <v/>
      </c>
      <c r="K96" s="13" t="str">
        <f t="shared" si="13"/>
        <v/>
      </c>
      <c r="L96" s="25" t="str">
        <f t="shared" si="14"/>
        <v>"KEN": {</v>
      </c>
      <c r="M96"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96" s="26" t="str">
        <f t="shared" si="16"/>
        <v>,</v>
      </c>
      <c r="O96" s="13" t="str">
        <f t="shared" si="17"/>
        <v/>
      </c>
      <c r="P96" s="13" t="str">
        <f t="shared" si="18"/>
        <v/>
      </c>
      <c r="Q96" s="13" t="str">
        <f t="shared" si="19"/>
        <v/>
      </c>
      <c r="R96" s="13" t="str">
        <f t="shared" si="20"/>
        <v/>
      </c>
      <c r="S96"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97" spans="1:19" ht="158.4" hidden="1" x14ac:dyDescent="0.55000000000000004">
      <c r="A97" s="9" t="s">
        <v>118</v>
      </c>
      <c r="B97" s="9" t="s">
        <v>51</v>
      </c>
      <c r="C97" s="9" t="s">
        <v>40</v>
      </c>
      <c r="D97" s="9" t="s">
        <v>203</v>
      </c>
      <c r="E97" s="21" t="s">
        <v>145</v>
      </c>
      <c r="F97" s="23">
        <v>44614</v>
      </c>
      <c r="G97" s="6" t="s">
        <v>52</v>
      </c>
      <c r="H97" s="19"/>
      <c r="I97" s="14" t="str">
        <f t="shared" si="11"/>
        <v/>
      </c>
      <c r="J97" s="13" t="str">
        <f t="shared" si="12"/>
        <v/>
      </c>
      <c r="K97" s="13" t="str">
        <f t="shared" si="13"/>
        <v/>
      </c>
      <c r="L97" s="25" t="str">
        <f t="shared" si="14"/>
        <v/>
      </c>
      <c r="M97"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7" s="26" t="str">
        <f t="shared" si="16"/>
        <v>}</v>
      </c>
      <c r="O97" s="13" t="str">
        <f t="shared" si="17"/>
        <v>,</v>
      </c>
      <c r="P97" s="13" t="str">
        <f t="shared" si="18"/>
        <v/>
      </c>
      <c r="Q97" s="13" t="str">
        <f t="shared" si="19"/>
        <v/>
      </c>
      <c r="R97" s="13" t="str">
        <f t="shared" si="20"/>
        <v/>
      </c>
      <c r="S97"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98" spans="1:19" hidden="1" x14ac:dyDescent="0.55000000000000004">
      <c r="A98" s="9" t="s">
        <v>118</v>
      </c>
      <c r="B98" s="9" t="s">
        <v>51</v>
      </c>
      <c r="C98" s="9" t="s">
        <v>7</v>
      </c>
      <c r="D98" s="9" t="s">
        <v>204</v>
      </c>
      <c r="E98" s="5"/>
      <c r="F98" s="5"/>
      <c r="G98" s="6"/>
      <c r="H98" s="19"/>
      <c r="I98" s="14" t="str">
        <f t="shared" si="11"/>
        <v/>
      </c>
      <c r="J98" s="13" t="str">
        <f t="shared" si="12"/>
        <v/>
      </c>
      <c r="K98" s="13" t="str">
        <f t="shared" si="13"/>
        <v/>
      </c>
      <c r="L98" s="25" t="str">
        <f t="shared" si="14"/>
        <v>"UGA": {</v>
      </c>
      <c r="M98" s="13" t="str">
        <f t="shared" si="15"/>
        <v>"drought": ""</v>
      </c>
      <c r="N98" s="26" t="str">
        <f t="shared" si="16"/>
        <v>,</v>
      </c>
      <c r="O98" s="13" t="str">
        <f t="shared" si="17"/>
        <v/>
      </c>
      <c r="P98" s="13" t="str">
        <f t="shared" si="18"/>
        <v/>
      </c>
      <c r="Q98" s="13" t="str">
        <f t="shared" si="19"/>
        <v/>
      </c>
      <c r="R98" s="13" t="str">
        <f t="shared" si="20"/>
        <v/>
      </c>
      <c r="S98" s="13" t="str">
        <f t="shared" si="21"/>
        <v>"UGA": {"drought": "",</v>
      </c>
    </row>
    <row r="99" spans="1:19" ht="72" hidden="1" x14ac:dyDescent="0.55000000000000004">
      <c r="A99" s="9" t="s">
        <v>118</v>
      </c>
      <c r="B99" s="9" t="s">
        <v>51</v>
      </c>
      <c r="C99" s="9" t="s">
        <v>7</v>
      </c>
      <c r="D99" s="9" t="s">
        <v>203</v>
      </c>
      <c r="E99" s="5"/>
      <c r="F99" s="5"/>
      <c r="G99" s="6" t="s">
        <v>52</v>
      </c>
      <c r="H99" s="7">
        <v>44575</v>
      </c>
      <c r="I99" s="14" t="str">
        <f t="shared" si="11"/>
        <v/>
      </c>
      <c r="J99" s="13" t="str">
        <f t="shared" si="12"/>
        <v/>
      </c>
      <c r="K99" s="13" t="str">
        <f t="shared" si="13"/>
        <v/>
      </c>
      <c r="L99" s="25" t="str">
        <f t="shared" si="14"/>
        <v/>
      </c>
      <c r="M99"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99" s="26" t="str">
        <f t="shared" si="16"/>
        <v>}</v>
      </c>
      <c r="O99" s="13" t="str">
        <f t="shared" si="17"/>
        <v>,</v>
      </c>
      <c r="P99" s="13" t="str">
        <f t="shared" si="18"/>
        <v/>
      </c>
      <c r="Q99" s="13" t="str">
        <f t="shared" si="19"/>
        <v/>
      </c>
      <c r="R99" s="13" t="str">
        <f t="shared" si="20"/>
        <v/>
      </c>
      <c r="S99"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0" spans="1:19" ht="72" hidden="1" x14ac:dyDescent="0.55000000000000004">
      <c r="A100" s="9" t="s">
        <v>118</v>
      </c>
      <c r="B100" s="9" t="s">
        <v>51</v>
      </c>
      <c r="C100" s="9" t="s">
        <v>41</v>
      </c>
      <c r="D100" s="9" t="s">
        <v>203</v>
      </c>
      <c r="E100" s="5"/>
      <c r="F100" s="5"/>
      <c r="G100" s="6" t="s">
        <v>52</v>
      </c>
      <c r="H100" s="19"/>
      <c r="I100" s="14" t="str">
        <f t="shared" si="11"/>
        <v/>
      </c>
      <c r="J100" s="13" t="str">
        <f t="shared" si="12"/>
        <v/>
      </c>
      <c r="K100" s="13" t="str">
        <f t="shared" si="13"/>
        <v/>
      </c>
      <c r="L100" s="25" t="str">
        <f t="shared" si="14"/>
        <v>"ZMB": {</v>
      </c>
      <c r="M100"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0" s="26" t="str">
        <f t="shared" si="16"/>
        <v>}</v>
      </c>
      <c r="O100" s="13" t="str">
        <f t="shared" si="17"/>
        <v>,</v>
      </c>
      <c r="P100" s="13" t="str">
        <f t="shared" si="18"/>
        <v/>
      </c>
      <c r="Q100" s="13" t="str">
        <f t="shared" si="19"/>
        <v/>
      </c>
      <c r="R100" s="13" t="str">
        <f t="shared" si="20"/>
        <v/>
      </c>
      <c r="S100"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1" spans="1:19" ht="158.4" hidden="1" x14ac:dyDescent="0.55000000000000004">
      <c r="A101" s="9" t="s">
        <v>118</v>
      </c>
      <c r="B101" s="9" t="s">
        <v>51</v>
      </c>
      <c r="C101" s="9" t="s">
        <v>9</v>
      </c>
      <c r="D101" s="9" t="s">
        <v>204</v>
      </c>
      <c r="E101" s="21" t="s">
        <v>145</v>
      </c>
      <c r="F101" s="23">
        <v>44614</v>
      </c>
      <c r="G101" s="6" t="s">
        <v>52</v>
      </c>
      <c r="H101" s="7">
        <v>44614</v>
      </c>
      <c r="I101" s="14" t="str">
        <f t="shared" si="11"/>
        <v/>
      </c>
      <c r="J101" s="13" t="str">
        <f t="shared" si="12"/>
        <v/>
      </c>
      <c r="K101" s="13" t="str">
        <f t="shared" si="13"/>
        <v/>
      </c>
      <c r="L101" s="25" t="str">
        <f t="shared" si="14"/>
        <v>"ZWE": {</v>
      </c>
      <c r="M101"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101" s="26" t="str">
        <f t="shared" si="16"/>
        <v>}</v>
      </c>
      <c r="O101" s="13" t="str">
        <f t="shared" si="17"/>
        <v>}</v>
      </c>
      <c r="P101" s="13" t="str">
        <f t="shared" si="18"/>
        <v>,</v>
      </c>
      <c r="Q101" s="13" t="str">
        <f t="shared" si="19"/>
        <v/>
      </c>
      <c r="R101" s="13" t="str">
        <f t="shared" si="20"/>
        <v/>
      </c>
      <c r="S101"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102" spans="1:19" ht="43.2" hidden="1" x14ac:dyDescent="0.55000000000000004">
      <c r="A102" s="9" t="s">
        <v>118</v>
      </c>
      <c r="B102" s="9" t="s">
        <v>65</v>
      </c>
      <c r="C102" s="9" t="s">
        <v>19</v>
      </c>
      <c r="D102" s="9" t="s">
        <v>204</v>
      </c>
      <c r="E102" s="5"/>
      <c r="F102" s="5"/>
      <c r="G102" s="6" t="s">
        <v>66</v>
      </c>
      <c r="H102" s="7">
        <v>44737</v>
      </c>
      <c r="I102" s="14" t="str">
        <f t="shared" si="11"/>
        <v/>
      </c>
      <c r="J102" s="13" t="str">
        <f t="shared" si="12"/>
        <v/>
      </c>
      <c r="K102" s="13" t="str">
        <f t="shared" si="13"/>
        <v>"health_sites": {</v>
      </c>
      <c r="L102" s="25" t="str">
        <f t="shared" si="14"/>
        <v>"ETH": {</v>
      </c>
      <c r="M102"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2" s="26" t="str">
        <f t="shared" si="16"/>
        <v>,</v>
      </c>
      <c r="O102" s="13" t="str">
        <f t="shared" si="17"/>
        <v/>
      </c>
      <c r="P102" s="13" t="str">
        <f t="shared" si="18"/>
        <v/>
      </c>
      <c r="Q102" s="13" t="str">
        <f t="shared" si="19"/>
        <v/>
      </c>
      <c r="R102" s="13" t="str">
        <f t="shared" si="20"/>
        <v/>
      </c>
      <c r="S102" s="13" t="str">
        <f t="shared" si="21"/>
        <v>"health_sites": {"ETH": {"drought":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3" spans="1:19" ht="43.2" hidden="1" x14ac:dyDescent="0.55000000000000004">
      <c r="A103" s="9" t="s">
        <v>118</v>
      </c>
      <c r="B103" s="9" t="s">
        <v>65</v>
      </c>
      <c r="C103" s="9" t="s">
        <v>19</v>
      </c>
      <c r="D103" s="9" t="s">
        <v>203</v>
      </c>
      <c r="E103" s="5"/>
      <c r="F103" s="5"/>
      <c r="G103" s="6" t="s">
        <v>66</v>
      </c>
      <c r="H103" s="19"/>
      <c r="I103" s="14" t="str">
        <f t="shared" si="11"/>
        <v/>
      </c>
      <c r="J103" s="13" t="str">
        <f t="shared" si="12"/>
        <v/>
      </c>
      <c r="K103" s="13" t="str">
        <f t="shared" si="13"/>
        <v/>
      </c>
      <c r="L103" s="25" t="str">
        <f t="shared" si="14"/>
        <v/>
      </c>
      <c r="M103"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3" s="26" t="str">
        <f t="shared" si="16"/>
        <v>,</v>
      </c>
      <c r="O103" s="13" t="str">
        <f t="shared" si="17"/>
        <v/>
      </c>
      <c r="P103" s="13" t="str">
        <f t="shared" si="18"/>
        <v/>
      </c>
      <c r="Q103" s="13" t="str">
        <f t="shared" si="19"/>
        <v/>
      </c>
      <c r="R103" s="13" t="str">
        <f t="shared" si="20"/>
        <v/>
      </c>
      <c r="S103" s="13" t="str">
        <f t="shared" si="21"/>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4" spans="1:19" ht="43.2" hidden="1" x14ac:dyDescent="0.55000000000000004">
      <c r="A104" s="9" t="s">
        <v>118</v>
      </c>
      <c r="B104" s="9" t="s">
        <v>65</v>
      </c>
      <c r="C104" s="9" t="s">
        <v>19</v>
      </c>
      <c r="D104" s="9" t="s">
        <v>206</v>
      </c>
      <c r="E104" s="5"/>
      <c r="F104" s="5"/>
      <c r="G104" s="6" t="s">
        <v>66</v>
      </c>
      <c r="H104" s="19"/>
      <c r="I104" s="14" t="str">
        <f t="shared" si="11"/>
        <v/>
      </c>
      <c r="J104" s="13" t="str">
        <f t="shared" si="12"/>
        <v/>
      </c>
      <c r="K104" s="13" t="str">
        <f t="shared" si="13"/>
        <v/>
      </c>
      <c r="L104" s="25" t="str">
        <f t="shared" si="14"/>
        <v/>
      </c>
      <c r="M104"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4" s="26" t="str">
        <f t="shared" si="16"/>
        <v>}</v>
      </c>
      <c r="O104" s="13" t="str">
        <f t="shared" si="17"/>
        <v>,</v>
      </c>
      <c r="P104" s="13" t="str">
        <f t="shared" si="18"/>
        <v/>
      </c>
      <c r="Q104" s="13" t="str">
        <f t="shared" si="19"/>
        <v/>
      </c>
      <c r="R104" s="13" t="str">
        <f t="shared" si="20"/>
        <v/>
      </c>
      <c r="S104"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5" spans="1:19" ht="57.6" hidden="1" x14ac:dyDescent="0.55000000000000004">
      <c r="A105" s="9" t="s">
        <v>118</v>
      </c>
      <c r="B105" s="9" t="s">
        <v>65</v>
      </c>
      <c r="C105" s="9" t="s">
        <v>40</v>
      </c>
      <c r="D105" s="9" t="s">
        <v>203</v>
      </c>
      <c r="E105" s="21" t="s">
        <v>221</v>
      </c>
      <c r="F105" s="23">
        <v>44635</v>
      </c>
      <c r="G105" s="6" t="s">
        <v>222</v>
      </c>
      <c r="H105" s="7">
        <v>44635</v>
      </c>
      <c r="I105" s="14" t="str">
        <f t="shared" si="11"/>
        <v/>
      </c>
      <c r="J105" s="13" t="str">
        <f t="shared" si="12"/>
        <v/>
      </c>
      <c r="K105" s="13" t="str">
        <f t="shared" si="13"/>
        <v/>
      </c>
      <c r="L105" s="25" t="str">
        <f t="shared" si="14"/>
        <v>"KEN": {</v>
      </c>
      <c r="M105" s="13" t="str">
        <f t="shared" si="15"/>
        <v>"floods": "&lt;p&gt;Number of health facilities by type and location, health facility types; hospital and doctors&lt;/p&gt;
&lt;p&gt;&lt;strong&gt;Source link&lt;/strong&gt;: &lt;a href='https://healthsites.io/'&gt;https://healthsites.io/&lt;/a&gt;&lt;/p&gt;"</v>
      </c>
      <c r="N105" s="26" t="str">
        <f t="shared" si="16"/>
        <v>}</v>
      </c>
      <c r="O105" s="13" t="str">
        <f t="shared" si="17"/>
        <v>,</v>
      </c>
      <c r="P105" s="13" t="str">
        <f t="shared" si="18"/>
        <v/>
      </c>
      <c r="Q105" s="13" t="str">
        <f t="shared" si="19"/>
        <v/>
      </c>
      <c r="R105" s="13" t="str">
        <f t="shared" si="20"/>
        <v/>
      </c>
      <c r="S105" s="13" t="str">
        <f t="shared" si="21"/>
        <v>"KEN": {"floods": "&lt;p&gt;Number of health facilities by type and location, health facility types; hospital and doctors&lt;/p&gt;
&lt;p&gt;&lt;strong&gt;Source link&lt;/strong&gt;: &lt;a href='https://healthsites.io/'&gt;https://healthsites.io/&lt;/a&gt;&lt;/p&gt;"},</v>
      </c>
    </row>
    <row r="106" spans="1:19" ht="43.2" hidden="1" x14ac:dyDescent="0.55000000000000004">
      <c r="A106" s="9" t="s">
        <v>118</v>
      </c>
      <c r="B106" s="9" t="s">
        <v>65</v>
      </c>
      <c r="C106" s="9" t="s">
        <v>18</v>
      </c>
      <c r="D106" s="9" t="s">
        <v>208</v>
      </c>
      <c r="E106" s="5"/>
      <c r="F106" s="5"/>
      <c r="G106" s="6" t="s">
        <v>66</v>
      </c>
      <c r="H106" s="7">
        <v>44575</v>
      </c>
      <c r="I106" s="14" t="str">
        <f t="shared" si="11"/>
        <v/>
      </c>
      <c r="J106" s="13" t="str">
        <f t="shared" si="12"/>
        <v/>
      </c>
      <c r="K106" s="13" t="str">
        <f t="shared" si="13"/>
        <v/>
      </c>
      <c r="L106" s="25" t="str">
        <f t="shared" si="14"/>
        <v>"PHL": {</v>
      </c>
      <c r="M106"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106" s="26" t="str">
        <f t="shared" si="16"/>
        <v>,</v>
      </c>
      <c r="O106" s="13" t="str">
        <f t="shared" si="17"/>
        <v/>
      </c>
      <c r="P106" s="13" t="str">
        <f t="shared" si="18"/>
        <v/>
      </c>
      <c r="Q106" s="13" t="str">
        <f t="shared" si="19"/>
        <v/>
      </c>
      <c r="R106" s="13" t="str">
        <f t="shared" si="20"/>
        <v/>
      </c>
      <c r="S106"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107" spans="1:19" ht="86.4" hidden="1" x14ac:dyDescent="0.55000000000000004">
      <c r="A107" s="9" t="s">
        <v>118</v>
      </c>
      <c r="B107" s="9" t="s">
        <v>65</v>
      </c>
      <c r="C107" s="9" t="s">
        <v>18</v>
      </c>
      <c r="D107" s="9" t="s">
        <v>203</v>
      </c>
      <c r="E107" s="5"/>
      <c r="F107" s="5"/>
      <c r="G107" s="6" t="s">
        <v>251</v>
      </c>
      <c r="H107" s="19"/>
      <c r="I107" s="14" t="str">
        <f t="shared" si="11"/>
        <v/>
      </c>
      <c r="J107" s="13" t="str">
        <f t="shared" si="12"/>
        <v/>
      </c>
      <c r="K107" s="13" t="str">
        <f t="shared" si="13"/>
        <v/>
      </c>
      <c r="L107" s="25" t="str">
        <f t="shared" si="14"/>
        <v/>
      </c>
      <c r="M107"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7" s="26" t="str">
        <f t="shared" si="16"/>
        <v>,</v>
      </c>
      <c r="O107" s="13" t="str">
        <f t="shared" si="17"/>
        <v/>
      </c>
      <c r="P107" s="13" t="str">
        <f t="shared" si="18"/>
        <v/>
      </c>
      <c r="Q107" s="13" t="str">
        <f t="shared" si="19"/>
        <v/>
      </c>
      <c r="R107" s="13" t="str">
        <f t="shared" si="20"/>
        <v/>
      </c>
      <c r="S107"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8" spans="1:19" ht="86.4" x14ac:dyDescent="0.55000000000000004">
      <c r="A108" s="9" t="s">
        <v>118</v>
      </c>
      <c r="B108" s="9" t="s">
        <v>65</v>
      </c>
      <c r="C108" s="9" t="s">
        <v>18</v>
      </c>
      <c r="D108" s="9" t="s">
        <v>207</v>
      </c>
      <c r="E108" s="5"/>
      <c r="F108" s="5"/>
      <c r="G108" s="6" t="s">
        <v>251</v>
      </c>
      <c r="H108" s="19"/>
      <c r="I108" s="14" t="str">
        <f t="shared" si="11"/>
        <v/>
      </c>
      <c r="J108" s="13" t="str">
        <f t="shared" si="12"/>
        <v/>
      </c>
      <c r="K108" s="13" t="str">
        <f t="shared" si="13"/>
        <v/>
      </c>
      <c r="L108" s="25" t="str">
        <f t="shared" si="14"/>
        <v/>
      </c>
      <c r="M108"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108" s="26" t="str">
        <f t="shared" si="16"/>
        <v>}</v>
      </c>
      <c r="O108" s="13" t="str">
        <f t="shared" si="17"/>
        <v>}</v>
      </c>
      <c r="P108" s="13" t="str">
        <f t="shared" si="18"/>
        <v>,</v>
      </c>
      <c r="Q108" s="13" t="str">
        <f t="shared" si="19"/>
        <v/>
      </c>
      <c r="R108" s="13" t="str">
        <f t="shared" si="20"/>
        <v/>
      </c>
      <c r="S108"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109" spans="1:19" ht="100.8" hidden="1" x14ac:dyDescent="0.55000000000000004">
      <c r="A109" s="9" t="s">
        <v>118</v>
      </c>
      <c r="B109" s="9" t="s">
        <v>74</v>
      </c>
      <c r="C109" s="9" t="s">
        <v>19</v>
      </c>
      <c r="D109" s="9" t="s">
        <v>204</v>
      </c>
      <c r="E109" s="21" t="s">
        <v>274</v>
      </c>
      <c r="F109" s="5"/>
      <c r="G109" s="6"/>
      <c r="H109" s="7">
        <v>44737</v>
      </c>
      <c r="I109" s="14" t="str">
        <f t="shared" si="11"/>
        <v/>
      </c>
      <c r="J109" s="13" t="str">
        <f t="shared" si="12"/>
        <v/>
      </c>
      <c r="K109" s="13" t="str">
        <f t="shared" si="13"/>
        <v>"Hotspot_General": {</v>
      </c>
      <c r="L109" s="25" t="str">
        <f t="shared" si="14"/>
        <v>"ETH": {</v>
      </c>
      <c r="M109" s="13" t="str">
        <f t="shared" si="15"/>
        <v>"drought": ""</v>
      </c>
      <c r="N109" s="26" t="str">
        <f t="shared" si="16"/>
        <v>,</v>
      </c>
      <c r="O109" s="13" t="str">
        <f t="shared" si="17"/>
        <v/>
      </c>
      <c r="P109" s="13" t="str">
        <f t="shared" si="18"/>
        <v/>
      </c>
      <c r="Q109" s="13" t="str">
        <f t="shared" si="19"/>
        <v/>
      </c>
      <c r="R109" s="13" t="str">
        <f t="shared" si="20"/>
        <v/>
      </c>
      <c r="S109" s="13" t="str">
        <f t="shared" si="21"/>
        <v>"Hotspot_General": {"ETH": {"drought": "",</v>
      </c>
    </row>
    <row r="110" spans="1:19" ht="100.8" hidden="1" x14ac:dyDescent="0.55000000000000004">
      <c r="A110" s="9" t="s">
        <v>118</v>
      </c>
      <c r="B110" s="9" t="s">
        <v>74</v>
      </c>
      <c r="C110" s="9" t="s">
        <v>19</v>
      </c>
      <c r="D110" s="9" t="s">
        <v>203</v>
      </c>
      <c r="E110" s="21" t="s">
        <v>274</v>
      </c>
      <c r="F110" s="5"/>
      <c r="G110" s="6"/>
      <c r="H110" s="19"/>
      <c r="I110" s="14" t="str">
        <f t="shared" si="11"/>
        <v/>
      </c>
      <c r="J110" s="13" t="str">
        <f t="shared" si="12"/>
        <v/>
      </c>
      <c r="K110" s="13" t="str">
        <f t="shared" si="13"/>
        <v/>
      </c>
      <c r="L110" s="25" t="str">
        <f t="shared" si="14"/>
        <v/>
      </c>
      <c r="M110" s="13" t="str">
        <f t="shared" si="15"/>
        <v>"floods": ""</v>
      </c>
      <c r="N110" s="26" t="str">
        <f t="shared" si="16"/>
        <v>,</v>
      </c>
      <c r="O110" s="13" t="str">
        <f t="shared" si="17"/>
        <v/>
      </c>
      <c r="P110" s="13" t="str">
        <f t="shared" si="18"/>
        <v/>
      </c>
      <c r="Q110" s="13" t="str">
        <f t="shared" si="19"/>
        <v/>
      </c>
      <c r="R110" s="13" t="str">
        <f t="shared" si="20"/>
        <v/>
      </c>
      <c r="S110" s="13" t="str">
        <f t="shared" si="21"/>
        <v>"floods": "",</v>
      </c>
    </row>
    <row r="111" spans="1:19" ht="100.8" hidden="1" x14ac:dyDescent="0.55000000000000004">
      <c r="A111" s="9" t="s">
        <v>118</v>
      </c>
      <c r="B111" s="9" t="s">
        <v>74</v>
      </c>
      <c r="C111" s="9" t="s">
        <v>19</v>
      </c>
      <c r="D111" s="9" t="s">
        <v>206</v>
      </c>
      <c r="E111" s="21" t="s">
        <v>274</v>
      </c>
      <c r="F111" s="5"/>
      <c r="G111" s="6"/>
      <c r="H111" s="7">
        <v>44575</v>
      </c>
      <c r="I111" s="14" t="str">
        <f t="shared" si="11"/>
        <v/>
      </c>
      <c r="J111" s="13" t="str">
        <f t="shared" si="12"/>
        <v/>
      </c>
      <c r="K111" s="13" t="str">
        <f t="shared" si="13"/>
        <v/>
      </c>
      <c r="L111" s="25" t="str">
        <f t="shared" si="14"/>
        <v/>
      </c>
      <c r="M111" s="13" t="str">
        <f t="shared" si="15"/>
        <v>"malaria": ""</v>
      </c>
      <c r="N111" s="26" t="str">
        <f t="shared" si="16"/>
        <v>}</v>
      </c>
      <c r="O111" s="13" t="str">
        <f t="shared" si="17"/>
        <v>}</v>
      </c>
      <c r="P111" s="13" t="str">
        <f t="shared" si="18"/>
        <v>,</v>
      </c>
      <c r="Q111" s="13" t="str">
        <f t="shared" si="19"/>
        <v/>
      </c>
      <c r="R111" s="13" t="str">
        <f t="shared" si="20"/>
        <v/>
      </c>
      <c r="S111" s="13" t="str">
        <f t="shared" si="21"/>
        <v>"malaria": ""}},</v>
      </c>
    </row>
    <row r="112" spans="1:19" ht="72" hidden="1" x14ac:dyDescent="0.55000000000000004">
      <c r="A112" s="9" t="s">
        <v>118</v>
      </c>
      <c r="B112" s="9" t="s">
        <v>76</v>
      </c>
      <c r="C112" s="9" t="s">
        <v>19</v>
      </c>
      <c r="D112" s="9" t="s">
        <v>206</v>
      </c>
      <c r="E112" s="21" t="s">
        <v>275</v>
      </c>
      <c r="F112" s="5"/>
      <c r="G112" s="6" t="s">
        <v>249</v>
      </c>
      <c r="H112" s="7">
        <v>44575</v>
      </c>
      <c r="I112" s="14" t="str">
        <f t="shared" si="11"/>
        <v/>
      </c>
      <c r="J112" s="13" t="str">
        <f t="shared" si="12"/>
        <v/>
      </c>
      <c r="K112" s="13" t="str">
        <f t="shared" si="13"/>
        <v>"Hotspot_Health": {</v>
      </c>
      <c r="L112" s="25" t="str">
        <f t="shared" si="14"/>
        <v>"ETH": {</v>
      </c>
      <c r="M112" s="13" t="str">
        <f t="shared" si="15"/>
        <v>"malaria": "&lt;br /&gt;Source: "</v>
      </c>
      <c r="N112" s="26" t="str">
        <f t="shared" si="16"/>
        <v>}</v>
      </c>
      <c r="O112" s="13" t="str">
        <f t="shared" si="17"/>
        <v>}</v>
      </c>
      <c r="P112" s="13" t="str">
        <f t="shared" si="18"/>
        <v>,</v>
      </c>
      <c r="Q112" s="13" t="str">
        <f t="shared" si="19"/>
        <v/>
      </c>
      <c r="R112" s="13" t="str">
        <f t="shared" si="20"/>
        <v/>
      </c>
      <c r="S112" s="13" t="str">
        <f t="shared" si="21"/>
        <v>"Hotspot_Health": {"ETH": {"malaria": "&lt;br /&gt;Source: "}},</v>
      </c>
    </row>
    <row r="113" spans="1:19" ht="86.4" hidden="1" x14ac:dyDescent="0.55000000000000004">
      <c r="A113" s="9" t="s">
        <v>118</v>
      </c>
      <c r="B113" s="9" t="s">
        <v>270</v>
      </c>
      <c r="C113" s="9" t="s">
        <v>19</v>
      </c>
      <c r="D113" s="9" t="s">
        <v>204</v>
      </c>
      <c r="E113" s="21" t="s">
        <v>273</v>
      </c>
      <c r="F113" s="5"/>
      <c r="G113" s="6" t="s">
        <v>271</v>
      </c>
      <c r="H113" s="7">
        <v>44737</v>
      </c>
      <c r="I113" s="14" t="str">
        <f t="shared" si="11"/>
        <v/>
      </c>
      <c r="J113" s="13" t="str">
        <f t="shared" si="12"/>
        <v/>
      </c>
      <c r="K113" s="13" t="str">
        <f t="shared" si="13"/>
        <v>"Hotspot_nutrition": {</v>
      </c>
      <c r="L113" s="25" t="str">
        <f t="shared" si="14"/>
        <v>"ETH": {</v>
      </c>
      <c r="M113" s="13" t="str">
        <f t="shared" si="15"/>
        <v>"drought": " "</v>
      </c>
      <c r="N113" s="26" t="str">
        <f t="shared" si="16"/>
        <v>,</v>
      </c>
      <c r="O113" s="13" t="str">
        <f t="shared" si="17"/>
        <v/>
      </c>
      <c r="P113" s="13" t="str">
        <f t="shared" si="18"/>
        <v/>
      </c>
      <c r="Q113" s="13" t="str">
        <f t="shared" si="19"/>
        <v/>
      </c>
      <c r="R113" s="13" t="str">
        <f t="shared" si="20"/>
        <v/>
      </c>
      <c r="S113" s="13" t="str">
        <f t="shared" si="21"/>
        <v>"Hotspot_nutrition": {"ETH": {"drought": " ",</v>
      </c>
    </row>
    <row r="114" spans="1:19" hidden="1" x14ac:dyDescent="0.55000000000000004">
      <c r="A114" s="9" t="s">
        <v>118</v>
      </c>
      <c r="B114" s="9" t="s">
        <v>291</v>
      </c>
      <c r="C114" s="9" t="s">
        <v>19</v>
      </c>
      <c r="D114" s="9" t="s">
        <v>204</v>
      </c>
      <c r="E114" s="5"/>
      <c r="F114" s="5"/>
      <c r="G114" s="6"/>
      <c r="H114" s="19"/>
      <c r="I114" s="14" t="str">
        <f t="shared" si="11"/>
        <v/>
      </c>
      <c r="J114" s="13" t="str">
        <f t="shared" si="12"/>
        <v/>
      </c>
      <c r="K114" s="13" t="str">
        <f t="shared" si="13"/>
        <v/>
      </c>
      <c r="L114" s="25" t="str">
        <f t="shared" si="14"/>
        <v/>
      </c>
      <c r="M114" s="13" t="str">
        <f t="shared" si="15"/>
        <v>"drought": ""</v>
      </c>
      <c r="N114" s="26" t="str">
        <f t="shared" si="16"/>
        <v>}</v>
      </c>
      <c r="O114" s="13" t="str">
        <f t="shared" si="17"/>
        <v>}</v>
      </c>
      <c r="P114" s="13" t="str">
        <f t="shared" si="18"/>
        <v>,</v>
      </c>
      <c r="Q114" s="13" t="str">
        <f t="shared" si="19"/>
        <v/>
      </c>
      <c r="R114" s="13" t="str">
        <f t="shared" si="20"/>
        <v/>
      </c>
      <c r="S114" s="13" t="str">
        <f t="shared" si="21"/>
        <v>"drought": ""}},</v>
      </c>
    </row>
    <row r="115" spans="1:19" ht="72" hidden="1" x14ac:dyDescent="0.55000000000000004">
      <c r="A115" s="9" t="s">
        <v>118</v>
      </c>
      <c r="B115" s="9" t="s">
        <v>75</v>
      </c>
      <c r="C115" s="9" t="s">
        <v>19</v>
      </c>
      <c r="D115" s="9" t="s">
        <v>204</v>
      </c>
      <c r="E115" s="21" t="s">
        <v>272</v>
      </c>
      <c r="F115" s="5"/>
      <c r="G115" s="6" t="s">
        <v>271</v>
      </c>
      <c r="H115" s="7">
        <v>44737</v>
      </c>
      <c r="I115" s="14" t="str">
        <f t="shared" si="11"/>
        <v/>
      </c>
      <c r="J115" s="13" t="str">
        <f t="shared" si="12"/>
        <v/>
      </c>
      <c r="K115" s="13" t="str">
        <f t="shared" si="13"/>
        <v>"Hotspot_Water": {</v>
      </c>
      <c r="L115" s="25" t="str">
        <f t="shared" si="14"/>
        <v>"ETH": {</v>
      </c>
      <c r="M115" s="13" t="str">
        <f t="shared" si="15"/>
        <v>"drought": " "</v>
      </c>
      <c r="N115" s="26" t="str">
        <f t="shared" si="16"/>
        <v>,</v>
      </c>
      <c r="O115" s="13" t="str">
        <f t="shared" si="17"/>
        <v/>
      </c>
      <c r="P115" s="13" t="str">
        <f t="shared" si="18"/>
        <v/>
      </c>
      <c r="Q115" s="13" t="str">
        <f t="shared" si="19"/>
        <v/>
      </c>
      <c r="R115" s="13" t="str">
        <f t="shared" si="20"/>
        <v/>
      </c>
      <c r="S115" s="13" t="str">
        <f t="shared" si="21"/>
        <v>"Hotspot_Water": {"ETH": {"drought": " ",</v>
      </c>
    </row>
    <row r="116" spans="1:19" ht="72" hidden="1" x14ac:dyDescent="0.55000000000000004">
      <c r="A116" s="9" t="s">
        <v>118</v>
      </c>
      <c r="B116" s="9" t="s">
        <v>75</v>
      </c>
      <c r="C116" s="9" t="s">
        <v>19</v>
      </c>
      <c r="D116" s="9" t="s">
        <v>203</v>
      </c>
      <c r="E116" s="21" t="s">
        <v>272</v>
      </c>
      <c r="F116" s="5"/>
      <c r="G116" s="6" t="s">
        <v>250</v>
      </c>
      <c r="H116" s="19"/>
      <c r="I116" s="14" t="str">
        <f t="shared" si="11"/>
        <v/>
      </c>
      <c r="J116" s="13" t="str">
        <f t="shared" si="12"/>
        <v/>
      </c>
      <c r="K116" s="13" t="str">
        <f t="shared" si="13"/>
        <v/>
      </c>
      <c r="L116" s="25" t="str">
        <f t="shared" si="14"/>
        <v/>
      </c>
      <c r="M116" s="13" t="str">
        <f t="shared" si="15"/>
        <v>"floods": "&lt;a href='https://healthsites.io/'&gt;https://healthsites.io/&lt;/a&gt;"</v>
      </c>
      <c r="N116" s="26" t="str">
        <f t="shared" si="16"/>
        <v>,</v>
      </c>
      <c r="O116" s="13" t="str">
        <f t="shared" si="17"/>
        <v/>
      </c>
      <c r="P116" s="13" t="str">
        <f t="shared" si="18"/>
        <v/>
      </c>
      <c r="Q116" s="13" t="str">
        <f t="shared" si="19"/>
        <v/>
      </c>
      <c r="R116" s="13" t="str">
        <f t="shared" si="20"/>
        <v/>
      </c>
      <c r="S116" s="13" t="str">
        <f t="shared" si="21"/>
        <v>"floods": "&lt;a href='https://healthsites.io/'&gt;https://healthsites.io/&lt;/a&gt;",</v>
      </c>
    </row>
    <row r="117" spans="1:19" ht="72" hidden="1" x14ac:dyDescent="0.55000000000000004">
      <c r="A117" s="9" t="s">
        <v>118</v>
      </c>
      <c r="B117" s="9" t="s">
        <v>75</v>
      </c>
      <c r="C117" s="9" t="s">
        <v>19</v>
      </c>
      <c r="D117" s="9" t="s">
        <v>206</v>
      </c>
      <c r="E117" s="21" t="s">
        <v>272</v>
      </c>
      <c r="F117" s="5"/>
      <c r="G117" s="6" t="s">
        <v>182</v>
      </c>
      <c r="H117" s="7">
        <v>44575</v>
      </c>
      <c r="I117" s="14" t="str">
        <f t="shared" si="11"/>
        <v/>
      </c>
      <c r="J117" s="13" t="str">
        <f t="shared" si="12"/>
        <v/>
      </c>
      <c r="K117" s="13" t="str">
        <f t="shared" si="13"/>
        <v/>
      </c>
      <c r="L117" s="25" t="str">
        <f t="shared" si="14"/>
        <v/>
      </c>
      <c r="M117" s="13" t="str">
        <f t="shared" si="15"/>
        <v>"malaria": "WASH  need priority class: Hotspot Woredas Classification WASH &lt;a href='http://www.ndrmc.gov.et/'&gt;http://www.ndrmc.gov.et/&lt;/a&gt;"</v>
      </c>
      <c r="N117" s="26" t="str">
        <f t="shared" si="16"/>
        <v>}</v>
      </c>
      <c r="O117" s="13" t="str">
        <f t="shared" si="17"/>
        <v>}</v>
      </c>
      <c r="P117" s="13" t="str">
        <f t="shared" si="18"/>
        <v>,</v>
      </c>
      <c r="Q117" s="13" t="str">
        <f t="shared" si="19"/>
        <v/>
      </c>
      <c r="R117" s="13" t="str">
        <f t="shared" si="20"/>
        <v/>
      </c>
      <c r="S117" s="13" t="str">
        <f t="shared" si="21"/>
        <v>"malaria": "WASH  need priority class: Hotspot Woredas Classification WASH &lt;a href='http://www.ndrmc.gov.et/'&gt;http://www.ndrmc.gov.et/&lt;/a&gt;"}},</v>
      </c>
    </row>
    <row r="118" spans="1:19" ht="28.8" x14ac:dyDescent="0.55000000000000004">
      <c r="A118" s="9" t="s">
        <v>118</v>
      </c>
      <c r="B118" s="9" t="s">
        <v>131</v>
      </c>
      <c r="C118" s="9" t="s">
        <v>18</v>
      </c>
      <c r="D118" s="9" t="s">
        <v>207</v>
      </c>
      <c r="E118" s="21" t="s">
        <v>266</v>
      </c>
      <c r="F118" s="5"/>
      <c r="G118" s="6" t="s">
        <v>280</v>
      </c>
      <c r="H118" s="19"/>
      <c r="I118" s="14" t="str">
        <f t="shared" si="11"/>
        <v/>
      </c>
      <c r="J118" s="13" t="str">
        <f t="shared" si="12"/>
        <v/>
      </c>
      <c r="K118" s="13" t="str">
        <f t="shared" si="13"/>
        <v>"houses_affected": {</v>
      </c>
      <c r="L118" s="25" t="str">
        <f t="shared" si="14"/>
        <v>"PHL": {</v>
      </c>
      <c r="M118" s="13" t="str">
        <f t="shared" si="15"/>
        <v>"typhoon": "&lt;p&gt;Total Number of completely  damaged houses as predicted by 510 typhoon impact prediction model&lt;/p&gt;"</v>
      </c>
      <c r="N118" s="26" t="str">
        <f t="shared" si="16"/>
        <v>}</v>
      </c>
      <c r="O118" s="13" t="str">
        <f t="shared" si="17"/>
        <v>}</v>
      </c>
      <c r="P118" s="13" t="str">
        <f t="shared" si="18"/>
        <v>,</v>
      </c>
      <c r="Q118" s="13" t="str">
        <f t="shared" si="19"/>
        <v/>
      </c>
      <c r="R118" s="13" t="str">
        <f t="shared" si="20"/>
        <v/>
      </c>
      <c r="S118" s="13" t="str">
        <f t="shared" si="21"/>
        <v>"houses_affected": {"PHL": {"typhoon": "&lt;p&gt;Total Number of completely  damaged houses as predicted by 510 typhoon impact prediction model&lt;/p&gt;"}},</v>
      </c>
    </row>
    <row r="119" spans="1:19" hidden="1" x14ac:dyDescent="0.55000000000000004">
      <c r="A119" s="9" t="s">
        <v>118</v>
      </c>
      <c r="B119" s="9" t="s">
        <v>78</v>
      </c>
      <c r="C119" s="9" t="s">
        <v>19</v>
      </c>
      <c r="D119" s="9" t="s">
        <v>204</v>
      </c>
      <c r="E119" s="5"/>
      <c r="F119" s="5"/>
      <c r="G119" s="6"/>
      <c r="H119" s="19"/>
      <c r="I119" s="14" t="str">
        <f t="shared" si="11"/>
        <v/>
      </c>
      <c r="J119" s="13" t="str">
        <f t="shared" si="12"/>
        <v/>
      </c>
      <c r="K119" s="13" t="str">
        <f t="shared" si="13"/>
        <v>"IPC_forecast_long": {</v>
      </c>
      <c r="L119" s="25" t="str">
        <f t="shared" si="14"/>
        <v>"ETH": {</v>
      </c>
      <c r="M119" s="13" t="str">
        <f t="shared" si="15"/>
        <v>"drought": ""</v>
      </c>
      <c r="N119" s="26" t="str">
        <f t="shared" si="16"/>
        <v>,</v>
      </c>
      <c r="O119" s="13" t="str">
        <f t="shared" si="17"/>
        <v/>
      </c>
      <c r="P119" s="13" t="str">
        <f t="shared" si="18"/>
        <v/>
      </c>
      <c r="Q119" s="13" t="str">
        <f t="shared" si="19"/>
        <v/>
      </c>
      <c r="R119" s="13" t="str">
        <f t="shared" si="20"/>
        <v/>
      </c>
      <c r="S119" s="13" t="str">
        <f t="shared" si="21"/>
        <v>"IPC_forecast_long": {"ETH": {"drought": "",</v>
      </c>
    </row>
    <row r="120" spans="1:19" ht="28.8" hidden="1" x14ac:dyDescent="0.55000000000000004">
      <c r="A120" s="9" t="s">
        <v>118</v>
      </c>
      <c r="B120" s="9" t="s">
        <v>78</v>
      </c>
      <c r="C120" s="9" t="s">
        <v>19</v>
      </c>
      <c r="D120" s="9" t="s">
        <v>206</v>
      </c>
      <c r="E120" s="5"/>
      <c r="F120" s="5"/>
      <c r="G120" s="6" t="s">
        <v>183</v>
      </c>
      <c r="H120" s="7">
        <v>44575</v>
      </c>
      <c r="I120" s="14" t="str">
        <f t="shared" si="11"/>
        <v/>
      </c>
      <c r="J120" s="13" t="str">
        <f t="shared" si="12"/>
        <v/>
      </c>
      <c r="K120" s="13" t="str">
        <f t="shared" si="13"/>
        <v/>
      </c>
      <c r="L120" s="25" t="str">
        <f t="shared" si="14"/>
        <v/>
      </c>
      <c r="M120" s="13" t="str">
        <f t="shared" si="15"/>
        <v>"malaria": "IPC long forecast: Most likely food security outcomes -  the medium-term projection &lt;a href='https://fews.net/IPC'&gt;https://fews.net/IPC&lt;/a&gt;"</v>
      </c>
      <c r="N120" s="26" t="str">
        <f t="shared" si="16"/>
        <v>}</v>
      </c>
      <c r="O120" s="13" t="str">
        <f t="shared" si="17"/>
        <v>,</v>
      </c>
      <c r="P120" s="13" t="str">
        <f t="shared" si="18"/>
        <v/>
      </c>
      <c r="Q120" s="13" t="str">
        <f t="shared" si="19"/>
        <v/>
      </c>
      <c r="R120" s="13" t="str">
        <f t="shared" si="20"/>
        <v/>
      </c>
      <c r="S120" s="13" t="str">
        <f t="shared" si="21"/>
        <v>"malaria": "IPC long forecast: Most likely food security outcomes -  the medium-term projection &lt;a href='https://fews.net/IPC'&gt;https://fews.net/IPC&lt;/a&gt;"},</v>
      </c>
    </row>
    <row r="121" spans="1:19" hidden="1" x14ac:dyDescent="0.55000000000000004">
      <c r="A121" s="9" t="s">
        <v>118</v>
      </c>
      <c r="B121" s="9" t="s">
        <v>78</v>
      </c>
      <c r="C121" s="9" t="s">
        <v>7</v>
      </c>
      <c r="D121" s="9" t="s">
        <v>204</v>
      </c>
      <c r="E121" s="5"/>
      <c r="F121" s="5"/>
      <c r="G121" s="6"/>
      <c r="H121" s="19"/>
      <c r="I121" s="14" t="str">
        <f t="shared" si="11"/>
        <v/>
      </c>
      <c r="J121" s="13" t="str">
        <f t="shared" si="12"/>
        <v/>
      </c>
      <c r="K121" s="13" t="str">
        <f t="shared" si="13"/>
        <v/>
      </c>
      <c r="L121" s="25" t="str">
        <f t="shared" si="14"/>
        <v>"UGA": {</v>
      </c>
      <c r="M121" s="13" t="str">
        <f t="shared" si="15"/>
        <v>"drought": ""</v>
      </c>
      <c r="N121" s="26" t="str">
        <f t="shared" si="16"/>
        <v>}</v>
      </c>
      <c r="O121" s="13" t="str">
        <f t="shared" si="17"/>
        <v>}</v>
      </c>
      <c r="P121" s="13" t="str">
        <f t="shared" si="18"/>
        <v>,</v>
      </c>
      <c r="Q121" s="13" t="str">
        <f t="shared" si="19"/>
        <v/>
      </c>
      <c r="R121" s="13" t="str">
        <f t="shared" si="20"/>
        <v/>
      </c>
      <c r="S121" s="13" t="str">
        <f t="shared" si="21"/>
        <v>"UGA": {"drought": ""}},</v>
      </c>
    </row>
    <row r="122" spans="1:19" ht="28.8" hidden="1" x14ac:dyDescent="0.55000000000000004">
      <c r="A122" s="9" t="s">
        <v>118</v>
      </c>
      <c r="B122" s="9" t="s">
        <v>77</v>
      </c>
      <c r="C122" s="9" t="s">
        <v>19</v>
      </c>
      <c r="D122" s="9" t="s">
        <v>203</v>
      </c>
      <c r="E122" s="5"/>
      <c r="F122" s="5"/>
      <c r="G122" s="6" t="s">
        <v>184</v>
      </c>
      <c r="H122" s="7">
        <v>44575</v>
      </c>
      <c r="I122" s="14" t="str">
        <f t="shared" si="11"/>
        <v/>
      </c>
      <c r="J122" s="13" t="str">
        <f t="shared" si="12"/>
        <v/>
      </c>
      <c r="K122" s="13" t="str">
        <f t="shared" si="13"/>
        <v>"IPC_forecast_short": {</v>
      </c>
      <c r="L122" s="25" t="str">
        <f t="shared" si="14"/>
        <v>"ETH": {</v>
      </c>
      <c r="M122" s="13" t="str">
        <f t="shared" si="15"/>
        <v>"floods": "IPC short forecast: Most likely food security outcomes - the near-term projection  &lt;a href='https://fews.net/IPC'&gt;https://fews.net/IPC&lt;/a&gt;"</v>
      </c>
      <c r="N122" s="26" t="str">
        <f t="shared" si="16"/>
        <v>}</v>
      </c>
      <c r="O122" s="13" t="str">
        <f t="shared" si="17"/>
        <v>}</v>
      </c>
      <c r="P122" s="13" t="str">
        <f t="shared" si="18"/>
        <v>,</v>
      </c>
      <c r="Q122" s="13" t="str">
        <f t="shared" si="19"/>
        <v/>
      </c>
      <c r="R122" s="13" t="str">
        <f t="shared" si="20"/>
        <v/>
      </c>
      <c r="S122" s="13" t="str">
        <f t="shared" si="21"/>
        <v>"IPC_forecast_short": {"ETH": {"floods": "IPC short forecast: Most likely food security outcomes - the near-term projection  &lt;a href='https://fews.net/IPC'&gt;https://fews.net/IPC&lt;/a&gt;"}},</v>
      </c>
    </row>
    <row r="123" spans="1:19" ht="201.6" hidden="1" x14ac:dyDescent="0.55000000000000004">
      <c r="A123" s="9" t="s">
        <v>118</v>
      </c>
      <c r="B123" s="9" t="s">
        <v>201</v>
      </c>
      <c r="C123" s="9" t="s">
        <v>40</v>
      </c>
      <c r="D123" s="9" t="s">
        <v>204</v>
      </c>
      <c r="E123" s="21" t="s">
        <v>240</v>
      </c>
      <c r="F123" s="23">
        <v>44659</v>
      </c>
      <c r="G123" s="6" t="s">
        <v>241</v>
      </c>
      <c r="H123" s="7">
        <v>44659</v>
      </c>
      <c r="I123" s="14" t="str">
        <f t="shared" si="11"/>
        <v/>
      </c>
      <c r="J123" s="13" t="str">
        <f t="shared" si="12"/>
        <v/>
      </c>
      <c r="K123" s="13" t="str">
        <f t="shared" si="13"/>
        <v>"livestock_body_condition": {</v>
      </c>
      <c r="L123" s="25" t="str">
        <f t="shared" si="14"/>
        <v>"KEN": {</v>
      </c>
      <c r="M123"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23" s="26" t="str">
        <f t="shared" si="16"/>
        <v>}</v>
      </c>
      <c r="O123" s="13" t="str">
        <f t="shared" si="17"/>
        <v>}</v>
      </c>
      <c r="P123" s="13" t="str">
        <f t="shared" si="18"/>
        <v>,</v>
      </c>
      <c r="Q123" s="13" t="str">
        <f t="shared" si="19"/>
        <v/>
      </c>
      <c r="R123" s="13" t="str">
        <f t="shared" si="20"/>
        <v/>
      </c>
      <c r="S123"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24" spans="1:19" ht="28.8" hidden="1" x14ac:dyDescent="0.55000000000000004">
      <c r="A124" s="9" t="s">
        <v>118</v>
      </c>
      <c r="B124" s="9" t="s">
        <v>83</v>
      </c>
      <c r="C124" s="9" t="s">
        <v>19</v>
      </c>
      <c r="D124" s="9" t="s">
        <v>206</v>
      </c>
      <c r="E124" s="5"/>
      <c r="F124" s="5"/>
      <c r="G124" s="6" t="s">
        <v>185</v>
      </c>
      <c r="H124" s="7">
        <v>44575</v>
      </c>
      <c r="I124" s="14" t="str">
        <f t="shared" si="11"/>
        <v/>
      </c>
      <c r="J124" s="13" t="str">
        <f t="shared" si="12"/>
        <v/>
      </c>
      <c r="K124" s="13" t="str">
        <f t="shared" si="13"/>
        <v>"malaria_risk": {</v>
      </c>
      <c r="L124" s="25" t="str">
        <f t="shared" si="14"/>
        <v>"ETH": {</v>
      </c>
      <c r="M124" s="13" t="str">
        <f t="shared" si="15"/>
        <v>"malaria": "Malaria risk:Spatial limits of Plasmodium vivax malaria transmission (0-none 2- high)  &lt;a href='https://malariaatlas.org/'&gt;https://malariaatlas.org/&lt;/a&gt;"</v>
      </c>
      <c r="N124" s="26" t="str">
        <f t="shared" si="16"/>
        <v>}</v>
      </c>
      <c r="O124" s="13" t="str">
        <f t="shared" si="17"/>
        <v>}</v>
      </c>
      <c r="P124" s="13" t="str">
        <f t="shared" si="18"/>
        <v>,</v>
      </c>
      <c r="Q124" s="13" t="str">
        <f t="shared" si="19"/>
        <v/>
      </c>
      <c r="R124" s="13" t="str">
        <f t="shared" si="20"/>
        <v/>
      </c>
      <c r="S124" s="13" t="str">
        <f t="shared" si="21"/>
        <v>"malaria_risk": {"ETH": {"malaria": "Malaria risk:Spatial limits of Plasmodium vivax malaria transmission (0-none 2- high)  &lt;a href='https://malariaatlas.org/'&gt;https://malariaatlas.org/&lt;/a&gt;"}},</v>
      </c>
    </row>
    <row r="125" spans="1:19" ht="43.2" hidden="1" x14ac:dyDescent="0.55000000000000004">
      <c r="A125" s="9" t="s">
        <v>118</v>
      </c>
      <c r="B125" s="9" t="s">
        <v>82</v>
      </c>
      <c r="C125" s="9" t="s">
        <v>19</v>
      </c>
      <c r="D125" s="9" t="s">
        <v>206</v>
      </c>
      <c r="E125" s="5"/>
      <c r="F125" s="5"/>
      <c r="G125" s="6" t="s">
        <v>186</v>
      </c>
      <c r="H125" s="7">
        <v>44575</v>
      </c>
      <c r="I125" s="14" t="str">
        <f t="shared" si="11"/>
        <v/>
      </c>
      <c r="J125" s="13" t="str">
        <f t="shared" si="12"/>
        <v/>
      </c>
      <c r="K125" s="13" t="str">
        <f t="shared" si="13"/>
        <v>"malaria_suitable_temperature": {</v>
      </c>
      <c r="L125" s="25" t="str">
        <f t="shared" si="14"/>
        <v>"ETH": {</v>
      </c>
      <c r="M125" s="13" t="str">
        <f t="shared" si="15"/>
        <v>"malaria": "Malaria suitability:Temperature suitability index for Plasmodium vivax transmission, 2010 &lt;a href='https://malariaatlas.org/research-project/accessibility-to-healthcare/'&gt;https://malariaatlas.org/research-project/accessibility-to-healthcare/&lt;/a&gt;"</v>
      </c>
      <c r="N125" s="26" t="str">
        <f t="shared" si="16"/>
        <v>}</v>
      </c>
      <c r="O125" s="13" t="str">
        <f t="shared" si="17"/>
        <v>}</v>
      </c>
      <c r="P125" s="13" t="str">
        <f t="shared" si="18"/>
        <v>,</v>
      </c>
      <c r="Q125" s="13" t="str">
        <f t="shared" si="19"/>
        <v/>
      </c>
      <c r="R125" s="13" t="str">
        <f t="shared" si="20"/>
        <v/>
      </c>
      <c r="S125"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26" spans="1:19" ht="43.2" hidden="1" x14ac:dyDescent="0.55000000000000004">
      <c r="A126" s="9" t="s">
        <v>118</v>
      </c>
      <c r="B126" s="9" t="s">
        <v>80</v>
      </c>
      <c r="C126" s="9" t="s">
        <v>19</v>
      </c>
      <c r="D126" s="9" t="s">
        <v>206</v>
      </c>
      <c r="E126" s="5"/>
      <c r="F126" s="5"/>
      <c r="G126" s="6" t="s">
        <v>187</v>
      </c>
      <c r="H126" s="7">
        <v>44575</v>
      </c>
      <c r="I126" s="14" t="str">
        <f t="shared" si="11"/>
        <v/>
      </c>
      <c r="J126" s="13" t="str">
        <f t="shared" si="12"/>
        <v/>
      </c>
      <c r="K126" s="13" t="str">
        <f t="shared" si="13"/>
        <v>"motorized_travel_time_to_health": {</v>
      </c>
      <c r="L126" s="25" t="str">
        <f t="shared" si="14"/>
        <v>"ETH": {</v>
      </c>
      <c r="M126"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126" s="26" t="str">
        <f t="shared" si="16"/>
        <v>}</v>
      </c>
      <c r="O126" s="13" t="str">
        <f t="shared" si="17"/>
        <v>}</v>
      </c>
      <c r="P126" s="13" t="str">
        <f t="shared" si="18"/>
        <v>,</v>
      </c>
      <c r="Q126" s="13" t="str">
        <f t="shared" si="19"/>
        <v/>
      </c>
      <c r="R126" s="13" t="str">
        <f t="shared" si="20"/>
        <v/>
      </c>
      <c r="S126"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27" spans="1:19" ht="57.6" hidden="1" x14ac:dyDescent="0.55000000000000004">
      <c r="A127" s="9" t="s">
        <v>118</v>
      </c>
      <c r="B127" s="9" t="s">
        <v>67</v>
      </c>
      <c r="C127" s="9" t="s">
        <v>8</v>
      </c>
      <c r="D127" s="9" t="s">
        <v>205</v>
      </c>
      <c r="E127" s="5"/>
      <c r="F127" s="5"/>
      <c r="G127" s="6" t="s">
        <v>188</v>
      </c>
      <c r="H127" s="19"/>
      <c r="I127" s="14" t="str">
        <f t="shared" si="11"/>
        <v/>
      </c>
      <c r="J127" s="13" t="str">
        <f t="shared" si="12"/>
        <v/>
      </c>
      <c r="K127" s="13" t="str">
        <f t="shared" si="13"/>
        <v>"population": {</v>
      </c>
      <c r="L127" s="25" t="str">
        <f t="shared" si="14"/>
        <v>"EGY": {</v>
      </c>
      <c r="M127"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7" s="26" t="str">
        <f t="shared" si="16"/>
        <v>}</v>
      </c>
      <c r="O127" s="13" t="str">
        <f t="shared" si="17"/>
        <v>,</v>
      </c>
      <c r="P127" s="13" t="str">
        <f t="shared" si="18"/>
        <v/>
      </c>
      <c r="Q127" s="13" t="str">
        <f t="shared" si="19"/>
        <v/>
      </c>
      <c r="R127" s="13" t="str">
        <f t="shared" si="20"/>
        <v/>
      </c>
      <c r="S127"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8" spans="1:19" ht="57.6" hidden="1" x14ac:dyDescent="0.55000000000000004">
      <c r="A128" s="9" t="s">
        <v>118</v>
      </c>
      <c r="B128" s="9" t="s">
        <v>67</v>
      </c>
      <c r="C128" s="9" t="s">
        <v>19</v>
      </c>
      <c r="D128" s="9" t="s">
        <v>204</v>
      </c>
      <c r="E128" s="5"/>
      <c r="F128" s="5"/>
      <c r="G128" s="6" t="s">
        <v>188</v>
      </c>
      <c r="H128" s="7">
        <v>44737</v>
      </c>
      <c r="I128" s="14" t="str">
        <f t="shared" si="11"/>
        <v/>
      </c>
      <c r="J128" s="13" t="str">
        <f t="shared" si="12"/>
        <v/>
      </c>
      <c r="K128" s="13" t="str">
        <f t="shared" si="13"/>
        <v/>
      </c>
      <c r="L128" s="25" t="str">
        <f t="shared" si="14"/>
        <v>"ETH": {</v>
      </c>
      <c r="M128"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8" s="26" t="str">
        <f t="shared" si="16"/>
        <v>,</v>
      </c>
      <c r="O128" s="13" t="str">
        <f t="shared" si="17"/>
        <v/>
      </c>
      <c r="P128" s="13" t="str">
        <f t="shared" si="18"/>
        <v/>
      </c>
      <c r="Q128" s="13" t="str">
        <f t="shared" si="19"/>
        <v/>
      </c>
      <c r="R128" s="13" t="str">
        <f t="shared" si="20"/>
        <v/>
      </c>
      <c r="S128" s="13" t="str">
        <f t="shared" si="21"/>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9" spans="1:19" ht="57.6" hidden="1" x14ac:dyDescent="0.55000000000000004">
      <c r="A129" s="9" t="s">
        <v>118</v>
      </c>
      <c r="B129" s="9" t="s">
        <v>67</v>
      </c>
      <c r="C129" s="9" t="s">
        <v>19</v>
      </c>
      <c r="D129" s="9" t="s">
        <v>203</v>
      </c>
      <c r="E129" s="5"/>
      <c r="F129" s="5"/>
      <c r="G129" s="6" t="s">
        <v>188</v>
      </c>
      <c r="H129" s="19"/>
      <c r="I129" s="14" t="str">
        <f t="shared" si="11"/>
        <v/>
      </c>
      <c r="J129" s="13" t="str">
        <f t="shared" si="12"/>
        <v/>
      </c>
      <c r="K129" s="13" t="str">
        <f t="shared" si="13"/>
        <v/>
      </c>
      <c r="L129" s="25" t="str">
        <f t="shared" si="14"/>
        <v/>
      </c>
      <c r="M12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9" s="26" t="str">
        <f t="shared" si="16"/>
        <v>}</v>
      </c>
      <c r="O129" s="13" t="str">
        <f t="shared" si="17"/>
        <v>,</v>
      </c>
      <c r="P129" s="13" t="str">
        <f t="shared" si="18"/>
        <v/>
      </c>
      <c r="Q129" s="13" t="str">
        <f t="shared" si="19"/>
        <v/>
      </c>
      <c r="R129" s="13" t="str">
        <f t="shared" si="20"/>
        <v/>
      </c>
      <c r="S129" s="13" t="str">
        <f t="shared" si="21"/>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0" spans="1:19" ht="100.8" hidden="1" x14ac:dyDescent="0.55000000000000004">
      <c r="A130" s="9" t="s">
        <v>118</v>
      </c>
      <c r="B130" s="9" t="s">
        <v>67</v>
      </c>
      <c r="C130" s="9" t="s">
        <v>40</v>
      </c>
      <c r="D130" s="9" t="s">
        <v>204</v>
      </c>
      <c r="E130" s="21" t="s">
        <v>209</v>
      </c>
      <c r="F130" s="23">
        <v>44635</v>
      </c>
      <c r="G130" s="6" t="s">
        <v>210</v>
      </c>
      <c r="H130" s="7">
        <v>44635</v>
      </c>
      <c r="I130" s="14" t="str">
        <f t="shared" ref="I130:I193" si="22">IF(A129="section","{","")</f>
        <v/>
      </c>
      <c r="J130" s="13" t="str">
        <f t="shared" ref="J130:J193" si="23">IF(A130=A129,"",""""&amp;A130&amp;""": {")</f>
        <v/>
      </c>
      <c r="K130" s="13" t="str">
        <f t="shared" ref="K130:K193" si="24">IF(B130=B129,"",""""&amp;B130&amp;""": {")</f>
        <v/>
      </c>
      <c r="L130" s="25" t="str">
        <f t="shared" ref="L130:L193" si="25">IF(AND(B130=B129,C130=C129),"",""""&amp;C130&amp;""": {")</f>
        <v>"KEN": {</v>
      </c>
      <c r="M130" s="13" t="str">
        <f t="shared" ref="M130:M193" si="26">""""&amp;D130&amp;""": """&amp;SUBSTITUTE(G130,"""","'")&amp;""""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0" s="26" t="str">
        <f t="shared" ref="N130:N193" si="27">IF(AND(B131=B130,C131=C130),",","}")</f>
        <v>,</v>
      </c>
      <c r="O130" s="13" t="str">
        <f t="shared" ref="O130:O193" si="28">IF(NOT(B130=B131),"}",IF(C130=C131,"",","))</f>
        <v/>
      </c>
      <c r="P130" s="13" t="str">
        <f t="shared" ref="P130:P193" si="29">IF(B130=B131,"",IF(A130=A131,",",""))</f>
        <v/>
      </c>
      <c r="Q130" s="13" t="str">
        <f t="shared" ref="Q130:Q193" si="30">IF(A131=A130,"",IF(A131="","}","},"))</f>
        <v/>
      </c>
      <c r="R130" s="13" t="str">
        <f t="shared" ref="R130:R193" si="31">IF(A131="","}","")</f>
        <v/>
      </c>
      <c r="S130" s="13" t="str">
        <f t="shared" ref="S130:S193" si="32">IF(A130="","",I130&amp;J130&amp;K130&amp;L130&amp;M130&amp;N130&amp;O130&amp;P130&amp;Q130&amp;R130)</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1" spans="1:19" ht="100.8" hidden="1" x14ac:dyDescent="0.55000000000000004">
      <c r="A131" s="9" t="s">
        <v>118</v>
      </c>
      <c r="B131" s="9" t="s">
        <v>67</v>
      </c>
      <c r="C131" s="9" t="s">
        <v>40</v>
      </c>
      <c r="D131" s="9" t="s">
        <v>203</v>
      </c>
      <c r="E131" s="21" t="s">
        <v>209</v>
      </c>
      <c r="F131" s="23">
        <v>44635</v>
      </c>
      <c r="G131" s="6" t="s">
        <v>210</v>
      </c>
      <c r="H131" s="7">
        <v>44635</v>
      </c>
      <c r="I131" s="14" t="str">
        <f t="shared" si="22"/>
        <v/>
      </c>
      <c r="J131" s="13" t="str">
        <f t="shared" si="23"/>
        <v/>
      </c>
      <c r="K131" s="13" t="str">
        <f t="shared" si="24"/>
        <v/>
      </c>
      <c r="L131" s="25" t="str">
        <f t="shared" si="25"/>
        <v/>
      </c>
      <c r="M131"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31" s="26" t="str">
        <f t="shared" si="27"/>
        <v>}</v>
      </c>
      <c r="O131" s="13" t="str">
        <f t="shared" si="28"/>
        <v>,</v>
      </c>
      <c r="P131" s="13" t="str">
        <f t="shared" si="29"/>
        <v/>
      </c>
      <c r="Q131" s="13" t="str">
        <f t="shared" si="30"/>
        <v/>
      </c>
      <c r="R131" s="13" t="str">
        <f t="shared" si="31"/>
        <v/>
      </c>
      <c r="S131"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32" spans="1:19" ht="57.6" hidden="1" x14ac:dyDescent="0.55000000000000004">
      <c r="A132" s="9" t="s">
        <v>118</v>
      </c>
      <c r="B132" s="9" t="s">
        <v>67</v>
      </c>
      <c r="C132" s="9" t="s">
        <v>288</v>
      </c>
      <c r="D132" s="9" t="s">
        <v>203</v>
      </c>
      <c r="E132" s="5"/>
      <c r="F132" s="5"/>
      <c r="G132" s="6" t="s">
        <v>292</v>
      </c>
      <c r="H132" s="7">
        <v>44798</v>
      </c>
      <c r="I132" s="14" t="str">
        <f t="shared" si="22"/>
        <v/>
      </c>
      <c r="J132" s="13" t="str">
        <f t="shared" si="23"/>
        <v/>
      </c>
      <c r="K132" s="13" t="str">
        <f t="shared" si="24"/>
        <v/>
      </c>
      <c r="L132" s="25" t="str">
        <f t="shared" si="25"/>
        <v>"MWI": {</v>
      </c>
      <c r="M132"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32" s="26" t="str">
        <f t="shared" si="27"/>
        <v>}</v>
      </c>
      <c r="O132" s="13" t="str">
        <f t="shared" si="28"/>
        <v>,</v>
      </c>
      <c r="P132" s="13" t="str">
        <f t="shared" si="29"/>
        <v/>
      </c>
      <c r="Q132" s="13" t="str">
        <f t="shared" si="30"/>
        <v/>
      </c>
      <c r="R132" s="13" t="str">
        <f t="shared" si="31"/>
        <v/>
      </c>
      <c r="S132"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33" spans="1:19" ht="57.6" hidden="1" x14ac:dyDescent="0.55000000000000004">
      <c r="A133" s="9" t="s">
        <v>118</v>
      </c>
      <c r="B133" s="9" t="s">
        <v>67</v>
      </c>
      <c r="C133" s="9" t="s">
        <v>18</v>
      </c>
      <c r="D133" s="9" t="s">
        <v>203</v>
      </c>
      <c r="E133" s="5"/>
      <c r="F133" s="5"/>
      <c r="G133" s="6" t="s">
        <v>252</v>
      </c>
      <c r="H133" s="7">
        <v>44659</v>
      </c>
      <c r="I133" s="14" t="str">
        <f t="shared" si="22"/>
        <v/>
      </c>
      <c r="J133" s="13" t="str">
        <f t="shared" si="23"/>
        <v/>
      </c>
      <c r="K133" s="13" t="str">
        <f t="shared" si="24"/>
        <v/>
      </c>
      <c r="L133" s="25" t="str">
        <f t="shared" si="25"/>
        <v>"PHL": {</v>
      </c>
      <c r="M133"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3" s="26" t="str">
        <f t="shared" si="27"/>
        <v>}</v>
      </c>
      <c r="O133" s="13" t="str">
        <f t="shared" si="28"/>
        <v>,</v>
      </c>
      <c r="P133" s="13" t="str">
        <f t="shared" si="29"/>
        <v/>
      </c>
      <c r="Q133" s="13" t="str">
        <f t="shared" si="30"/>
        <v/>
      </c>
      <c r="R133" s="13" t="str">
        <f t="shared" si="31"/>
        <v/>
      </c>
      <c r="S133" s="13" t="str">
        <f t="shared" si="32"/>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4" spans="1:19" ht="57.6" hidden="1" x14ac:dyDescent="0.55000000000000004">
      <c r="A134" s="9" t="s">
        <v>118</v>
      </c>
      <c r="B134" s="9" t="s">
        <v>67</v>
      </c>
      <c r="C134" s="9" t="s">
        <v>7</v>
      </c>
      <c r="D134" s="9" t="s">
        <v>204</v>
      </c>
      <c r="E134" s="5"/>
      <c r="F134" s="5"/>
      <c r="G134" s="6" t="s">
        <v>252</v>
      </c>
      <c r="H134" s="7">
        <v>44659</v>
      </c>
      <c r="I134" s="14" t="str">
        <f t="shared" si="22"/>
        <v/>
      </c>
      <c r="J134" s="13" t="str">
        <f t="shared" si="23"/>
        <v/>
      </c>
      <c r="K134" s="13" t="str">
        <f t="shared" si="24"/>
        <v/>
      </c>
      <c r="L134" s="25" t="str">
        <f t="shared" si="25"/>
        <v>"UGA": {</v>
      </c>
      <c r="M134" s="13" t="str">
        <f t="shared" si="26"/>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4" s="26" t="str">
        <f t="shared" si="27"/>
        <v>,</v>
      </c>
      <c r="O134" s="13" t="str">
        <f t="shared" si="28"/>
        <v/>
      </c>
      <c r="P134" s="13" t="str">
        <f t="shared" si="29"/>
        <v/>
      </c>
      <c r="Q134" s="13" t="str">
        <f t="shared" si="30"/>
        <v/>
      </c>
      <c r="R134" s="13" t="str">
        <f t="shared" si="31"/>
        <v/>
      </c>
      <c r="S134" s="13" t="str">
        <f t="shared" si="32"/>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5" spans="1:19" ht="57.6" hidden="1" x14ac:dyDescent="0.55000000000000004">
      <c r="A135" s="9" t="s">
        <v>118</v>
      </c>
      <c r="B135" s="9" t="s">
        <v>67</v>
      </c>
      <c r="C135" s="9" t="s">
        <v>7</v>
      </c>
      <c r="D135" s="9" t="s">
        <v>203</v>
      </c>
      <c r="E135" s="5"/>
      <c r="F135" s="5"/>
      <c r="G135" s="6" t="s">
        <v>188</v>
      </c>
      <c r="H135" s="7">
        <v>44575</v>
      </c>
      <c r="I135" s="14" t="str">
        <f t="shared" si="22"/>
        <v/>
      </c>
      <c r="J135" s="13" t="str">
        <f t="shared" si="23"/>
        <v/>
      </c>
      <c r="K135" s="13" t="str">
        <f t="shared" si="24"/>
        <v/>
      </c>
      <c r="L135" s="25" t="str">
        <f t="shared" si="25"/>
        <v/>
      </c>
      <c r="M135"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5" s="26" t="str">
        <f t="shared" si="27"/>
        <v>}</v>
      </c>
      <c r="O135" s="13" t="str">
        <f t="shared" si="28"/>
        <v>,</v>
      </c>
      <c r="P135" s="13" t="str">
        <f t="shared" si="29"/>
        <v/>
      </c>
      <c r="Q135" s="13" t="str">
        <f t="shared" si="30"/>
        <v/>
      </c>
      <c r="R135" s="13" t="str">
        <f t="shared" si="31"/>
        <v/>
      </c>
      <c r="S135" s="13" t="str">
        <f t="shared" si="32"/>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6" spans="1:19" ht="57.6" hidden="1" x14ac:dyDescent="0.55000000000000004">
      <c r="A136" s="9" t="s">
        <v>118</v>
      </c>
      <c r="B136" s="9" t="s">
        <v>67</v>
      </c>
      <c r="C136" s="9" t="s">
        <v>41</v>
      </c>
      <c r="D136" s="9" t="s">
        <v>203</v>
      </c>
      <c r="E136" s="5"/>
      <c r="F136" s="5"/>
      <c r="G136" s="6" t="s">
        <v>188</v>
      </c>
      <c r="H136" s="19"/>
      <c r="I136" s="14" t="str">
        <f t="shared" si="22"/>
        <v/>
      </c>
      <c r="J136" s="13" t="str">
        <f t="shared" si="23"/>
        <v/>
      </c>
      <c r="K136" s="13" t="str">
        <f t="shared" si="24"/>
        <v/>
      </c>
      <c r="L136" s="25" t="str">
        <f t="shared" si="25"/>
        <v>"ZMB": {</v>
      </c>
      <c r="M136" s="13" t="str">
        <f t="shared" si="26"/>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6" s="26" t="str">
        <f t="shared" si="27"/>
        <v>}</v>
      </c>
      <c r="O136" s="13" t="str">
        <f t="shared" si="28"/>
        <v>,</v>
      </c>
      <c r="P136" s="13" t="str">
        <f t="shared" si="29"/>
        <v/>
      </c>
      <c r="Q136" s="13" t="str">
        <f t="shared" si="30"/>
        <v/>
      </c>
      <c r="R136" s="13" t="str">
        <f t="shared" si="31"/>
        <v/>
      </c>
      <c r="S136" s="13" t="str">
        <f t="shared" si="32"/>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7" spans="1:19" ht="115.2" hidden="1" x14ac:dyDescent="0.55000000000000004">
      <c r="A137" s="9" t="s">
        <v>118</v>
      </c>
      <c r="B137" s="9" t="s">
        <v>67</v>
      </c>
      <c r="C137" s="9" t="s">
        <v>9</v>
      </c>
      <c r="D137" s="9" t="s">
        <v>204</v>
      </c>
      <c r="E137" s="21" t="s">
        <v>146</v>
      </c>
      <c r="F137" s="23">
        <v>44614</v>
      </c>
      <c r="G137" s="6" t="s">
        <v>165</v>
      </c>
      <c r="H137" s="7">
        <v>44614</v>
      </c>
      <c r="I137" s="14" t="str">
        <f t="shared" si="22"/>
        <v/>
      </c>
      <c r="J137" s="13" t="str">
        <f t="shared" si="23"/>
        <v/>
      </c>
      <c r="K137" s="13" t="str">
        <f t="shared" si="24"/>
        <v/>
      </c>
      <c r="L137" s="25" t="str">
        <f t="shared" si="25"/>
        <v>"ZWE": {</v>
      </c>
      <c r="M137" s="13" t="str">
        <f t="shared" si="26"/>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37" s="26" t="str">
        <f t="shared" si="27"/>
        <v>}</v>
      </c>
      <c r="O137" s="13" t="str">
        <f t="shared" si="28"/>
        <v>}</v>
      </c>
      <c r="P137" s="13" t="str">
        <f t="shared" si="29"/>
        <v>,</v>
      </c>
      <c r="Q137" s="13" t="str">
        <f t="shared" si="30"/>
        <v/>
      </c>
      <c r="R137" s="13" t="str">
        <f t="shared" si="31"/>
        <v/>
      </c>
      <c r="S137" s="13" t="str">
        <f t="shared" si="32"/>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38" spans="1:19" ht="129.6" hidden="1" x14ac:dyDescent="0.55000000000000004">
      <c r="A138" s="9" t="s">
        <v>118</v>
      </c>
      <c r="B138" s="9" t="s">
        <v>6</v>
      </c>
      <c r="C138" s="9" t="s">
        <v>8</v>
      </c>
      <c r="D138" s="9" t="s">
        <v>205</v>
      </c>
      <c r="E138" s="5"/>
      <c r="F138" s="5"/>
      <c r="G138" s="6" t="s">
        <v>189</v>
      </c>
      <c r="H138" s="7">
        <v>44575</v>
      </c>
      <c r="I138" s="14" t="str">
        <f t="shared" si="22"/>
        <v/>
      </c>
      <c r="J138" s="13" t="str">
        <f t="shared" si="23"/>
        <v/>
      </c>
      <c r="K138" s="13" t="str">
        <f t="shared" si="24"/>
        <v>"population_affected": {</v>
      </c>
      <c r="L138" s="25" t="str">
        <f t="shared" si="25"/>
        <v>"EGY": {</v>
      </c>
      <c r="M138" s="13" t="str">
        <f t="shared" si="26"/>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38" s="26" t="str">
        <f t="shared" si="27"/>
        <v>}</v>
      </c>
      <c r="O138" s="13" t="str">
        <f t="shared" si="28"/>
        <v>,</v>
      </c>
      <c r="P138" s="13" t="str">
        <f t="shared" si="29"/>
        <v/>
      </c>
      <c r="Q138" s="13" t="str">
        <f t="shared" si="30"/>
        <v/>
      </c>
      <c r="R138" s="13" t="str">
        <f t="shared" si="31"/>
        <v/>
      </c>
      <c r="S138" s="13" t="str">
        <f t="shared" si="32"/>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39" spans="1:19" ht="72" hidden="1" x14ac:dyDescent="0.55000000000000004">
      <c r="A139" s="9" t="s">
        <v>118</v>
      </c>
      <c r="B139" s="9" t="s">
        <v>6</v>
      </c>
      <c r="C139" s="9" t="s">
        <v>19</v>
      </c>
      <c r="D139" s="9" t="s">
        <v>204</v>
      </c>
      <c r="E139" s="5"/>
      <c r="F139" s="5"/>
      <c r="G139" s="6" t="s">
        <v>269</v>
      </c>
      <c r="H139" s="7">
        <v>44737</v>
      </c>
      <c r="I139" s="14" t="str">
        <f t="shared" si="22"/>
        <v/>
      </c>
      <c r="J139" s="13" t="str">
        <f t="shared" si="23"/>
        <v/>
      </c>
      <c r="K139" s="13" t="str">
        <f t="shared" si="24"/>
        <v/>
      </c>
      <c r="L139" s="25" t="str">
        <f t="shared" si="25"/>
        <v>"ETH": {</v>
      </c>
      <c r="M139" s="13" t="str">
        <f t="shared" si="26"/>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
      </c>
      <c r="P139" s="13" t="str">
        <f t="shared" si="29"/>
        <v/>
      </c>
      <c r="Q139" s="13" t="str">
        <f t="shared" si="30"/>
        <v/>
      </c>
      <c r="R139" s="13" t="str">
        <f t="shared" si="31"/>
        <v/>
      </c>
      <c r="S139" s="13" t="str">
        <f t="shared" si="32"/>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ht="115.2" hidden="1" x14ac:dyDescent="0.55000000000000004">
      <c r="A140" s="9" t="s">
        <v>118</v>
      </c>
      <c r="B140" s="9" t="s">
        <v>6</v>
      </c>
      <c r="C140" s="9" t="s">
        <v>19</v>
      </c>
      <c r="D140" s="9" t="s">
        <v>203</v>
      </c>
      <c r="E140" s="5"/>
      <c r="F140" s="5"/>
      <c r="G140" s="6" t="s">
        <v>168</v>
      </c>
      <c r="H140" s="19"/>
      <c r="I140" s="14" t="str">
        <f t="shared" si="22"/>
        <v/>
      </c>
      <c r="J140" s="13" t="str">
        <f t="shared" si="23"/>
        <v/>
      </c>
      <c r="K140" s="13" t="str">
        <f t="shared" si="24"/>
        <v/>
      </c>
      <c r="L140" s="25" t="str">
        <f t="shared" si="25"/>
        <v/>
      </c>
      <c r="M140"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0" s="26" t="str">
        <f t="shared" si="27"/>
        <v>}</v>
      </c>
      <c r="O140" s="13" t="str">
        <f t="shared" si="28"/>
        <v>,</v>
      </c>
      <c r="P140" s="13" t="str">
        <f t="shared" si="29"/>
        <v/>
      </c>
      <c r="Q140" s="13" t="str">
        <f t="shared" si="30"/>
        <v/>
      </c>
      <c r="R140" s="13" t="str">
        <f t="shared" si="31"/>
        <v/>
      </c>
      <c r="S140"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1" spans="1:19" ht="230.4" hidden="1" x14ac:dyDescent="0.55000000000000004">
      <c r="A141" s="9" t="s">
        <v>118</v>
      </c>
      <c r="B141" s="9" t="s">
        <v>6</v>
      </c>
      <c r="C141" s="9" t="s">
        <v>40</v>
      </c>
      <c r="D141" s="9" t="s">
        <v>204</v>
      </c>
      <c r="E141" s="21" t="s">
        <v>233</v>
      </c>
      <c r="F141" s="23">
        <v>44659</v>
      </c>
      <c r="G141" s="6" t="s">
        <v>234</v>
      </c>
      <c r="H141" s="7">
        <v>44659</v>
      </c>
      <c r="I141" s="14" t="str">
        <f t="shared" si="22"/>
        <v/>
      </c>
      <c r="J141" s="13" t="str">
        <f t="shared" si="23"/>
        <v/>
      </c>
      <c r="K141" s="13" t="str">
        <f t="shared" si="24"/>
        <v/>
      </c>
      <c r="L141" s="25" t="str">
        <f t="shared" si="25"/>
        <v>"KEN": {</v>
      </c>
      <c r="M141" s="13" t="str">
        <f t="shared" si="26"/>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41" s="26" t="str">
        <f t="shared" si="27"/>
        <v>,</v>
      </c>
      <c r="O141" s="13" t="str">
        <f t="shared" si="28"/>
        <v/>
      </c>
      <c r="P141" s="13" t="str">
        <f t="shared" si="29"/>
        <v/>
      </c>
      <c r="Q141" s="13" t="str">
        <f t="shared" si="30"/>
        <v/>
      </c>
      <c r="R141" s="13" t="str">
        <f t="shared" si="31"/>
        <v/>
      </c>
      <c r="S141" s="13" t="str">
        <f t="shared" si="32"/>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42" spans="1:19" ht="230.4" hidden="1" x14ac:dyDescent="0.55000000000000004">
      <c r="A142" s="9" t="s">
        <v>118</v>
      </c>
      <c r="B142" s="9" t="s">
        <v>6</v>
      </c>
      <c r="C142" s="9" t="s">
        <v>40</v>
      </c>
      <c r="D142" s="9" t="s">
        <v>203</v>
      </c>
      <c r="E142" s="21" t="s">
        <v>223</v>
      </c>
      <c r="F142" s="23">
        <v>44635</v>
      </c>
      <c r="G142" s="6" t="s">
        <v>224</v>
      </c>
      <c r="H142" s="7">
        <v>44635</v>
      </c>
      <c r="I142" s="14" t="str">
        <f t="shared" si="22"/>
        <v/>
      </c>
      <c r="J142" s="13" t="str">
        <f t="shared" si="23"/>
        <v/>
      </c>
      <c r="K142" s="13" t="str">
        <f t="shared" si="24"/>
        <v/>
      </c>
      <c r="L142" s="25" t="str">
        <f t="shared" si="25"/>
        <v/>
      </c>
      <c r="M142" s="13" t="str">
        <f t="shared" si="26"/>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2" s="26" t="str">
        <f t="shared" si="27"/>
        <v>}</v>
      </c>
      <c r="O142" s="13" t="str">
        <f t="shared" si="28"/>
        <v>,</v>
      </c>
      <c r="P142" s="13" t="str">
        <f t="shared" si="29"/>
        <v/>
      </c>
      <c r="Q142" s="13" t="str">
        <f t="shared" si="30"/>
        <v/>
      </c>
      <c r="R142" s="13" t="str">
        <f t="shared" si="31"/>
        <v/>
      </c>
      <c r="S142" s="13" t="str">
        <f t="shared" si="32"/>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3" spans="1:19" ht="172.8" hidden="1" x14ac:dyDescent="0.55000000000000004">
      <c r="A143" s="9" t="s">
        <v>118</v>
      </c>
      <c r="B143" s="9" t="s">
        <v>6</v>
      </c>
      <c r="C143" s="9" t="s">
        <v>288</v>
      </c>
      <c r="D143" s="9" t="s">
        <v>203</v>
      </c>
      <c r="E143" s="5"/>
      <c r="F143" s="5"/>
      <c r="G143" s="6" t="s">
        <v>299</v>
      </c>
      <c r="H143" s="7">
        <v>44798</v>
      </c>
      <c r="I143" s="14" t="str">
        <f t="shared" si="22"/>
        <v/>
      </c>
      <c r="J143" s="13" t="str">
        <f t="shared" si="23"/>
        <v/>
      </c>
      <c r="K143" s="13" t="str">
        <f t="shared" si="24"/>
        <v/>
      </c>
      <c r="L143" s="25" t="str">
        <f t="shared" si="25"/>
        <v>"MWI": {</v>
      </c>
      <c r="M143" s="13" t="str">
        <f t="shared" si="26"/>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43" s="26" t="str">
        <f t="shared" si="27"/>
        <v>}</v>
      </c>
      <c r="O143" s="13" t="str">
        <f t="shared" si="28"/>
        <v>,</v>
      </c>
      <c r="P143" s="13" t="str">
        <f t="shared" si="29"/>
        <v/>
      </c>
      <c r="Q143" s="13" t="str">
        <f t="shared" si="30"/>
        <v/>
      </c>
      <c r="R143" s="13" t="str">
        <f t="shared" si="31"/>
        <v/>
      </c>
      <c r="S143" s="13" t="str">
        <f t="shared" si="32"/>
        <v>"MWI": {"floods":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44" spans="1:19" ht="216" hidden="1" x14ac:dyDescent="0.55000000000000004">
      <c r="A144" s="9" t="s">
        <v>118</v>
      </c>
      <c r="B144" s="9" t="s">
        <v>6</v>
      </c>
      <c r="C144" s="9" t="s">
        <v>18</v>
      </c>
      <c r="D144" s="9" t="s">
        <v>203</v>
      </c>
      <c r="E144" s="5"/>
      <c r="F144" s="5"/>
      <c r="G144" s="6" t="s">
        <v>278</v>
      </c>
      <c r="H144" s="7">
        <v>44663</v>
      </c>
      <c r="I144" s="14" t="str">
        <f t="shared" si="22"/>
        <v/>
      </c>
      <c r="J144" s="13" t="str">
        <f t="shared" si="23"/>
        <v/>
      </c>
      <c r="K144" s="13" t="str">
        <f t="shared" si="24"/>
        <v/>
      </c>
      <c r="L144" s="25" t="str">
        <f t="shared" si="25"/>
        <v>"PHL": {</v>
      </c>
      <c r="M144" s="13" t="str">
        <f t="shared" si="26"/>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44" s="26" t="str">
        <f t="shared" si="27"/>
        <v>}</v>
      </c>
      <c r="O144" s="13" t="str">
        <f t="shared" si="28"/>
        <v>,</v>
      </c>
      <c r="P144" s="13" t="str">
        <f t="shared" si="29"/>
        <v/>
      </c>
      <c r="Q144" s="13" t="str">
        <f t="shared" si="30"/>
        <v/>
      </c>
      <c r="R144" s="13" t="str">
        <f t="shared" si="31"/>
        <v/>
      </c>
      <c r="S144" s="13" t="str">
        <f t="shared" si="32"/>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45" spans="1:19" hidden="1" x14ac:dyDescent="0.55000000000000004">
      <c r="A145" s="9" t="s">
        <v>118</v>
      </c>
      <c r="B145" s="9" t="s">
        <v>6</v>
      </c>
      <c r="C145" s="9" t="s">
        <v>7</v>
      </c>
      <c r="D145" s="9" t="s">
        <v>204</v>
      </c>
      <c r="E145" s="5"/>
      <c r="F145" s="5"/>
      <c r="G145" s="6"/>
      <c r="H145" s="19"/>
      <c r="I145" s="14" t="str">
        <f t="shared" si="22"/>
        <v/>
      </c>
      <c r="J145" s="13" t="str">
        <f t="shared" si="23"/>
        <v/>
      </c>
      <c r="K145" s="13" t="str">
        <f t="shared" si="24"/>
        <v/>
      </c>
      <c r="L145" s="25" t="str">
        <f t="shared" si="25"/>
        <v>"UGA": {</v>
      </c>
      <c r="M145" s="13" t="str">
        <f t="shared" si="26"/>
        <v>"drought": ""</v>
      </c>
      <c r="N145" s="26" t="str">
        <f t="shared" si="27"/>
        <v>,</v>
      </c>
      <c r="O145" s="13" t="str">
        <f t="shared" si="28"/>
        <v/>
      </c>
      <c r="P145" s="13" t="str">
        <f t="shared" si="29"/>
        <v/>
      </c>
      <c r="Q145" s="13" t="str">
        <f t="shared" si="30"/>
        <v/>
      </c>
      <c r="R145" s="13" t="str">
        <f t="shared" si="31"/>
        <v/>
      </c>
      <c r="S145" s="13" t="str">
        <f t="shared" si="32"/>
        <v>"UGA": {"drought": "",</v>
      </c>
    </row>
    <row r="146" spans="1:19" ht="115.2" hidden="1" x14ac:dyDescent="0.55000000000000004">
      <c r="A146" s="9" t="s">
        <v>118</v>
      </c>
      <c r="B146" s="9" t="s">
        <v>6</v>
      </c>
      <c r="C146" s="9" t="s">
        <v>7</v>
      </c>
      <c r="D146" s="9" t="s">
        <v>203</v>
      </c>
      <c r="E146" s="5"/>
      <c r="F146" s="5"/>
      <c r="G146" s="6" t="s">
        <v>168</v>
      </c>
      <c r="H146" s="7">
        <v>44575</v>
      </c>
      <c r="I146" s="14" t="str">
        <f t="shared" si="22"/>
        <v/>
      </c>
      <c r="J146" s="13" t="str">
        <f t="shared" si="23"/>
        <v/>
      </c>
      <c r="K146" s="13" t="str">
        <f t="shared" si="24"/>
        <v/>
      </c>
      <c r="L146" s="25" t="str">
        <f t="shared" si="25"/>
        <v/>
      </c>
      <c r="M146"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6" s="26" t="str">
        <f t="shared" si="27"/>
        <v>}</v>
      </c>
      <c r="O146" s="13" t="str">
        <f t="shared" si="28"/>
        <v>,</v>
      </c>
      <c r="P146" s="13" t="str">
        <f t="shared" si="29"/>
        <v/>
      </c>
      <c r="Q146" s="13" t="str">
        <f t="shared" si="30"/>
        <v/>
      </c>
      <c r="R146" s="13" t="str">
        <f t="shared" si="31"/>
        <v/>
      </c>
      <c r="S146" s="13" t="str">
        <f t="shared" si="32"/>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7" spans="1:19" ht="115.2" hidden="1" x14ac:dyDescent="0.55000000000000004">
      <c r="A147" s="9" t="s">
        <v>118</v>
      </c>
      <c r="B147" s="9" t="s">
        <v>6</v>
      </c>
      <c r="C147" s="9" t="s">
        <v>41</v>
      </c>
      <c r="D147" s="9" t="s">
        <v>203</v>
      </c>
      <c r="E147" s="5"/>
      <c r="F147" s="5"/>
      <c r="G147" s="6" t="s">
        <v>168</v>
      </c>
      <c r="H147" s="19"/>
      <c r="I147" s="14" t="str">
        <f t="shared" si="22"/>
        <v/>
      </c>
      <c r="J147" s="13" t="str">
        <f t="shared" si="23"/>
        <v/>
      </c>
      <c r="K147" s="13" t="str">
        <f t="shared" si="24"/>
        <v/>
      </c>
      <c r="L147" s="25" t="str">
        <f t="shared" si="25"/>
        <v>"ZMB": {</v>
      </c>
      <c r="M147" s="13" t="str">
        <f t="shared" si="26"/>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47" s="26" t="str">
        <f t="shared" si="27"/>
        <v>}</v>
      </c>
      <c r="O147" s="13" t="str">
        <f t="shared" si="28"/>
        <v>,</v>
      </c>
      <c r="P147" s="13" t="str">
        <f t="shared" si="29"/>
        <v/>
      </c>
      <c r="Q147" s="13" t="str">
        <f t="shared" si="30"/>
        <v/>
      </c>
      <c r="R147" s="13" t="str">
        <f t="shared" si="31"/>
        <v/>
      </c>
      <c r="S147" s="13" t="str">
        <f t="shared" si="32"/>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48" spans="1:19" ht="302.39999999999998" hidden="1" x14ac:dyDescent="0.55000000000000004">
      <c r="A148" s="9" t="s">
        <v>118</v>
      </c>
      <c r="B148" s="9" t="s">
        <v>6</v>
      </c>
      <c r="C148" s="9" t="s">
        <v>9</v>
      </c>
      <c r="D148" s="9" t="s">
        <v>204</v>
      </c>
      <c r="E148" s="21" t="s">
        <v>147</v>
      </c>
      <c r="F148" s="23">
        <v>44614</v>
      </c>
      <c r="G148" s="6" t="s">
        <v>160</v>
      </c>
      <c r="H148" s="7">
        <v>44614</v>
      </c>
      <c r="I148" s="14" t="str">
        <f t="shared" si="22"/>
        <v/>
      </c>
      <c r="J148" s="13" t="str">
        <f t="shared" si="23"/>
        <v/>
      </c>
      <c r="K148" s="13" t="str">
        <f t="shared" si="24"/>
        <v/>
      </c>
      <c r="L148" s="25" t="str">
        <f t="shared" si="25"/>
        <v>"ZWE": {</v>
      </c>
      <c r="M148" s="13" t="str">
        <f t="shared" si="26"/>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48" s="26" t="str">
        <f t="shared" si="27"/>
        <v>}</v>
      </c>
      <c r="O148" s="13" t="str">
        <f t="shared" si="28"/>
        <v>}</v>
      </c>
      <c r="P148" s="13" t="str">
        <f t="shared" si="29"/>
        <v>,</v>
      </c>
      <c r="Q148" s="13" t="str">
        <f t="shared" si="30"/>
        <v/>
      </c>
      <c r="R148" s="13" t="str">
        <f t="shared" si="31"/>
        <v/>
      </c>
      <c r="S148" s="13" t="str">
        <f t="shared" si="32"/>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49" spans="1:19" ht="129.6" hidden="1" x14ac:dyDescent="0.55000000000000004">
      <c r="A149" s="9" t="s">
        <v>118</v>
      </c>
      <c r="B149" s="9" t="s">
        <v>10</v>
      </c>
      <c r="C149" s="9" t="s">
        <v>8</v>
      </c>
      <c r="D149" s="9" t="s">
        <v>205</v>
      </c>
      <c r="E149" s="5"/>
      <c r="F149" s="5"/>
      <c r="G149" s="6" t="s">
        <v>190</v>
      </c>
      <c r="H149" s="7">
        <v>44575</v>
      </c>
      <c r="I149" s="14" t="str">
        <f t="shared" si="22"/>
        <v/>
      </c>
      <c r="J149" s="13" t="str">
        <f t="shared" si="23"/>
        <v/>
      </c>
      <c r="K149" s="13" t="str">
        <f t="shared" si="24"/>
        <v>"population_affected_percentage": {</v>
      </c>
      <c r="L149" s="25" t="str">
        <f t="shared" si="25"/>
        <v>"EGY": {</v>
      </c>
      <c r="M149" s="13" t="str">
        <f t="shared" si="26"/>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49" s="26" t="str">
        <f t="shared" si="27"/>
        <v>}</v>
      </c>
      <c r="O149" s="13" t="str">
        <f t="shared" si="28"/>
        <v>,</v>
      </c>
      <c r="P149" s="13" t="str">
        <f t="shared" si="29"/>
        <v/>
      </c>
      <c r="Q149" s="13" t="str">
        <f t="shared" si="30"/>
        <v/>
      </c>
      <c r="R149" s="13" t="str">
        <f t="shared" si="31"/>
        <v/>
      </c>
      <c r="S149" s="13" t="str">
        <f t="shared" si="32"/>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50" spans="1:19" ht="72" hidden="1" x14ac:dyDescent="0.55000000000000004">
      <c r="A150" s="9" t="s">
        <v>118</v>
      </c>
      <c r="B150" s="9" t="s">
        <v>10</v>
      </c>
      <c r="C150" s="9" t="s">
        <v>19</v>
      </c>
      <c r="D150" s="9" t="s">
        <v>204</v>
      </c>
      <c r="E150" s="5"/>
      <c r="F150" s="5"/>
      <c r="G150" s="6" t="s">
        <v>268</v>
      </c>
      <c r="H150" s="7">
        <v>44737</v>
      </c>
      <c r="I150" s="14" t="str">
        <f t="shared" si="22"/>
        <v/>
      </c>
      <c r="J150" s="13" t="str">
        <f t="shared" si="23"/>
        <v/>
      </c>
      <c r="K150" s="13" t="str">
        <f t="shared" si="24"/>
        <v/>
      </c>
      <c r="L150" s="25" t="str">
        <f t="shared" si="25"/>
        <v>"ETH": {</v>
      </c>
      <c r="M150" s="13" t="str">
        <f t="shared" si="26"/>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50" s="26" t="str">
        <f t="shared" si="27"/>
        <v>,</v>
      </c>
      <c r="O150" s="13" t="str">
        <f t="shared" si="28"/>
        <v/>
      </c>
      <c r="P150" s="13" t="str">
        <f t="shared" si="29"/>
        <v/>
      </c>
      <c r="Q150" s="13" t="str">
        <f t="shared" si="30"/>
        <v/>
      </c>
      <c r="R150" s="13" t="str">
        <f t="shared" si="31"/>
        <v/>
      </c>
      <c r="S150" s="13" t="str">
        <f t="shared" si="32"/>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51" spans="1:19" ht="115.2" hidden="1" x14ac:dyDescent="0.55000000000000004">
      <c r="A151" s="9" t="s">
        <v>118</v>
      </c>
      <c r="B151" s="9" t="s">
        <v>10</v>
      </c>
      <c r="C151" s="9" t="s">
        <v>19</v>
      </c>
      <c r="D151" s="9" t="s">
        <v>203</v>
      </c>
      <c r="E151" s="5"/>
      <c r="F151" s="5"/>
      <c r="G151" s="6" t="s">
        <v>191</v>
      </c>
      <c r="H151" s="19"/>
      <c r="I151" s="14" t="str">
        <f t="shared" si="22"/>
        <v/>
      </c>
      <c r="J151" s="13" t="str">
        <f t="shared" si="23"/>
        <v/>
      </c>
      <c r="K151" s="13" t="str">
        <f t="shared" si="24"/>
        <v/>
      </c>
      <c r="L151" s="25" t="str">
        <f t="shared" si="25"/>
        <v/>
      </c>
      <c r="M151"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1" s="26" t="str">
        <f t="shared" si="27"/>
        <v>}</v>
      </c>
      <c r="O151" s="13" t="str">
        <f t="shared" si="28"/>
        <v>,</v>
      </c>
      <c r="P151" s="13" t="str">
        <f t="shared" si="29"/>
        <v/>
      </c>
      <c r="Q151" s="13" t="str">
        <f t="shared" si="30"/>
        <v/>
      </c>
      <c r="R151" s="13" t="str">
        <f t="shared" si="31"/>
        <v/>
      </c>
      <c r="S151" s="13" t="str">
        <f t="shared" si="32"/>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2" spans="1:19" ht="244.8" hidden="1" x14ac:dyDescent="0.55000000000000004">
      <c r="A152" s="9" t="s">
        <v>118</v>
      </c>
      <c r="B152" s="9" t="s">
        <v>10</v>
      </c>
      <c r="C152" s="9" t="s">
        <v>40</v>
      </c>
      <c r="D152" s="9" t="s">
        <v>203</v>
      </c>
      <c r="E152" s="21" t="s">
        <v>225</v>
      </c>
      <c r="F152" s="23">
        <v>44635</v>
      </c>
      <c r="G152" s="6" t="s">
        <v>226</v>
      </c>
      <c r="H152" s="7">
        <v>44635</v>
      </c>
      <c r="I152" s="14" t="str">
        <f t="shared" si="22"/>
        <v/>
      </c>
      <c r="J152" s="13" t="str">
        <f t="shared" si="23"/>
        <v/>
      </c>
      <c r="K152" s="13" t="str">
        <f t="shared" si="24"/>
        <v/>
      </c>
      <c r="L152" s="25" t="str">
        <f t="shared" si="25"/>
        <v>"KEN": {</v>
      </c>
      <c r="M152"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52" s="26" t="str">
        <f t="shared" si="27"/>
        <v>}</v>
      </c>
      <c r="O152" s="13" t="str">
        <f t="shared" si="28"/>
        <v>,</v>
      </c>
      <c r="P152" s="13" t="str">
        <f t="shared" si="29"/>
        <v/>
      </c>
      <c r="Q152" s="13" t="str">
        <f t="shared" si="30"/>
        <v/>
      </c>
      <c r="R152" s="13" t="str">
        <f t="shared" si="31"/>
        <v/>
      </c>
      <c r="S152" s="13" t="str">
        <f t="shared" si="32"/>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53" spans="1:19" ht="158.4" hidden="1" x14ac:dyDescent="0.55000000000000004">
      <c r="A153" s="9" t="s">
        <v>118</v>
      </c>
      <c r="B153" s="9" t="s">
        <v>10</v>
      </c>
      <c r="C153" s="9" t="s">
        <v>288</v>
      </c>
      <c r="D153" s="9" t="s">
        <v>203</v>
      </c>
      <c r="E153" s="5"/>
      <c r="F153" s="5"/>
      <c r="G153" s="6" t="s">
        <v>300</v>
      </c>
      <c r="H153" s="7">
        <v>44798</v>
      </c>
      <c r="I153" s="14" t="str">
        <f t="shared" si="22"/>
        <v/>
      </c>
      <c r="J153" s="13" t="str">
        <f t="shared" si="23"/>
        <v/>
      </c>
      <c r="K153" s="13" t="str">
        <f t="shared" si="24"/>
        <v/>
      </c>
      <c r="L153" s="25" t="str">
        <f t="shared" si="25"/>
        <v>"MWI": {</v>
      </c>
      <c r="M153" s="13" t="str">
        <f t="shared" si="26"/>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c r="N153" s="26" t="str">
        <f t="shared" si="27"/>
        <v>}</v>
      </c>
      <c r="O153" s="13" t="str">
        <f t="shared" si="28"/>
        <v>,</v>
      </c>
      <c r="P153" s="13" t="str">
        <f t="shared" si="29"/>
        <v/>
      </c>
      <c r="Q153" s="13" t="str">
        <f t="shared" si="30"/>
        <v/>
      </c>
      <c r="R153" s="13" t="str">
        <f t="shared" si="31"/>
        <v/>
      </c>
      <c r="S153" s="13" t="str">
        <f t="shared" si="32"/>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href='https://apps.worldpop.org/peanutButter/'&gt;https://apps.worldpop.org/peanutButter/&lt;/a&gt;&lt;/li&gt;
    &lt;li&gt;Source (Flood Extent): Flood hazard map of the World - 10-year return period. European Commission, Joint Research Centre (JRC). 2016. &lt;a href='https://data.jrc.ec.europa.eu/dataset/jrc-floods-floodmapgl_rp10y-tif'&gt;Flood hazard map of the World - 10-year return period - European Commission (europa.eu)&lt;/a&gt;.&lt;/li&gt;
&lt;/ul&gt;"},</v>
      </c>
    </row>
    <row r="154" spans="1:19" ht="216" hidden="1" x14ac:dyDescent="0.55000000000000004">
      <c r="A154" s="9" t="s">
        <v>118</v>
      </c>
      <c r="B154" s="9" t="s">
        <v>10</v>
      </c>
      <c r="C154" s="9" t="s">
        <v>18</v>
      </c>
      <c r="D154" s="9" t="s">
        <v>203</v>
      </c>
      <c r="E154" s="5"/>
      <c r="F154" s="5"/>
      <c r="G154" s="6" t="s">
        <v>279</v>
      </c>
      <c r="H154" s="7">
        <v>44663</v>
      </c>
      <c r="I154" s="14" t="str">
        <f t="shared" si="22"/>
        <v/>
      </c>
      <c r="J154" s="13" t="str">
        <f t="shared" si="23"/>
        <v/>
      </c>
      <c r="K154" s="13" t="str">
        <f t="shared" si="24"/>
        <v/>
      </c>
      <c r="L154" s="25" t="str">
        <f t="shared" si="25"/>
        <v>"PHL": {</v>
      </c>
      <c r="M154" s="13" t="str">
        <f t="shared" si="26"/>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54" s="26" t="str">
        <f t="shared" si="27"/>
        <v>}</v>
      </c>
      <c r="O154" s="13" t="str">
        <f t="shared" si="28"/>
        <v>,</v>
      </c>
      <c r="P154" s="13" t="str">
        <f t="shared" si="29"/>
        <v/>
      </c>
      <c r="Q154" s="13" t="str">
        <f t="shared" si="30"/>
        <v/>
      </c>
      <c r="R154" s="13" t="str">
        <f t="shared" si="31"/>
        <v/>
      </c>
      <c r="S154" s="13" t="str">
        <f t="shared" si="32"/>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55" spans="1:19" ht="115.2" hidden="1" x14ac:dyDescent="0.55000000000000004">
      <c r="A155" s="9" t="s">
        <v>118</v>
      </c>
      <c r="B155" s="9" t="s">
        <v>10</v>
      </c>
      <c r="C155" s="9" t="s">
        <v>7</v>
      </c>
      <c r="D155" s="9" t="s">
        <v>203</v>
      </c>
      <c r="E155" s="5"/>
      <c r="F155" s="5"/>
      <c r="G155" s="6" t="s">
        <v>191</v>
      </c>
      <c r="H155" s="7">
        <v>44575</v>
      </c>
      <c r="I155" s="14" t="str">
        <f t="shared" si="22"/>
        <v/>
      </c>
      <c r="J155" s="13" t="str">
        <f t="shared" si="23"/>
        <v/>
      </c>
      <c r="K155" s="13" t="str">
        <f t="shared" si="24"/>
        <v/>
      </c>
      <c r="L155" s="25" t="str">
        <f t="shared" si="25"/>
        <v>"UGA": {</v>
      </c>
      <c r="M155"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5" s="26" t="str">
        <f t="shared" si="27"/>
        <v>}</v>
      </c>
      <c r="O155" s="13" t="str">
        <f t="shared" si="28"/>
        <v>,</v>
      </c>
      <c r="P155" s="13" t="str">
        <f t="shared" si="29"/>
        <v/>
      </c>
      <c r="Q155" s="13" t="str">
        <f t="shared" si="30"/>
        <v/>
      </c>
      <c r="R155" s="13" t="str">
        <f t="shared" si="31"/>
        <v/>
      </c>
      <c r="S155" s="13" t="str">
        <f t="shared" si="32"/>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6" spans="1:19" ht="115.2" hidden="1" x14ac:dyDescent="0.55000000000000004">
      <c r="A156" s="9" t="s">
        <v>118</v>
      </c>
      <c r="B156" s="9" t="s">
        <v>10</v>
      </c>
      <c r="C156" s="9" t="s">
        <v>41</v>
      </c>
      <c r="D156" s="9" t="s">
        <v>203</v>
      </c>
      <c r="E156" s="5"/>
      <c r="F156" s="5"/>
      <c r="G156" s="6" t="s">
        <v>191</v>
      </c>
      <c r="H156" s="19"/>
      <c r="I156" s="14" t="str">
        <f t="shared" si="22"/>
        <v/>
      </c>
      <c r="J156" s="13" t="str">
        <f t="shared" si="23"/>
        <v/>
      </c>
      <c r="K156" s="13" t="str">
        <f t="shared" si="24"/>
        <v/>
      </c>
      <c r="L156" s="25" t="str">
        <f t="shared" si="25"/>
        <v>"ZMB": {</v>
      </c>
      <c r="M156" s="13" t="str">
        <f t="shared" si="26"/>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56" s="26" t="str">
        <f t="shared" si="27"/>
        <v>}</v>
      </c>
      <c r="O156" s="13" t="str">
        <f t="shared" si="28"/>
        <v>}</v>
      </c>
      <c r="P156" s="13" t="str">
        <f t="shared" si="29"/>
        <v>,</v>
      </c>
      <c r="Q156" s="13" t="str">
        <f t="shared" si="30"/>
        <v/>
      </c>
      <c r="R156" s="13" t="str">
        <f t="shared" si="31"/>
        <v/>
      </c>
      <c r="S156" s="13" t="str">
        <f t="shared" si="32"/>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57" spans="1:19" ht="43.2" hidden="1" x14ac:dyDescent="0.55000000000000004">
      <c r="A157" s="9" t="s">
        <v>118</v>
      </c>
      <c r="B157" s="9" t="s">
        <v>15</v>
      </c>
      <c r="C157" s="9" t="s">
        <v>18</v>
      </c>
      <c r="D157" s="9" t="s">
        <v>208</v>
      </c>
      <c r="E157" s="5"/>
      <c r="F157" s="5"/>
      <c r="G157" s="6" t="s">
        <v>192</v>
      </c>
      <c r="H157" s="7">
        <v>44575</v>
      </c>
      <c r="I157" s="14" t="str">
        <f t="shared" si="22"/>
        <v/>
      </c>
      <c r="J157" s="13" t="str">
        <f t="shared" si="23"/>
        <v/>
      </c>
      <c r="K157" s="13" t="str">
        <f t="shared" si="24"/>
        <v>"population_over65": {</v>
      </c>
      <c r="L157" s="25" t="str">
        <f t="shared" si="25"/>
        <v>"PHL": {</v>
      </c>
      <c r="M157" s="13" t="str">
        <f t="shared" si="26"/>
        <v>"dengue": "Percentage of people over 65 years of age. &lt;br /&gt;&lt;br /&gt;Source demographic data: &lt;a href='https://data.humdata.org/dataset/philippines-pre-disaster-indicators'&gt;https://data.humdata.org/dataset/philippines-pre-disaster-indicators/&lt;/a&gt;"</v>
      </c>
      <c r="N157" s="26" t="str">
        <f t="shared" si="27"/>
        <v>}</v>
      </c>
      <c r="O157" s="13" t="str">
        <f t="shared" si="28"/>
        <v>,</v>
      </c>
      <c r="P157" s="13" t="str">
        <f t="shared" si="29"/>
        <v/>
      </c>
      <c r="Q157" s="13" t="str">
        <f t="shared" si="30"/>
        <v/>
      </c>
      <c r="R157" s="13" t="str">
        <f t="shared" si="31"/>
        <v/>
      </c>
      <c r="S157" s="13" t="str">
        <f t="shared" si="32"/>
        <v>"population_over65": {"PHL": {"dengue": "Percentage of people over 65 years of age. &lt;br /&gt;&lt;br /&gt;Source demographic data: &lt;a href='https://data.humdata.org/dataset/philippines-pre-disaster-indicators'&gt;https://data.humdata.org/dataset/philippines-pre-disaster-indicators/&lt;/a&gt;"},</v>
      </c>
    </row>
    <row r="158" spans="1:19" ht="43.2" hidden="1" x14ac:dyDescent="0.55000000000000004">
      <c r="A158" s="9" t="s">
        <v>118</v>
      </c>
      <c r="B158" s="9" t="s">
        <v>15</v>
      </c>
      <c r="C158" s="9" t="s">
        <v>7</v>
      </c>
      <c r="D158" s="9" t="s">
        <v>203</v>
      </c>
      <c r="E158" s="5"/>
      <c r="F158" s="5"/>
      <c r="G158" s="6" t="s">
        <v>31</v>
      </c>
      <c r="H158" s="7">
        <v>44575</v>
      </c>
      <c r="I158" s="14" t="str">
        <f t="shared" si="22"/>
        <v/>
      </c>
      <c r="J158" s="13" t="str">
        <f t="shared" si="23"/>
        <v/>
      </c>
      <c r="K158" s="13" t="str">
        <f t="shared" si="24"/>
        <v/>
      </c>
      <c r="L158" s="25" t="str">
        <f t="shared" si="25"/>
        <v>"UGA": {</v>
      </c>
      <c r="M158" s="13" t="str">
        <f t="shared" si="26"/>
        <v>"floods": "Percentage of people over 65 years old.&lt;br /&gt;&lt;br /&gt;Source Data: &lt;a href='https://unstats.un.org/unsd/demographic/sources/census/wphc/Uganda/UGA-2016-05-23.pdf'&gt;https://unstats.un.org/unsd/demographic/sources/census/wphc/Uganda/UGA-2016-05-23.pdf.&lt;/a&gt; Year: 2014."</v>
      </c>
      <c r="N158" s="26" t="str">
        <f t="shared" si="27"/>
        <v>}</v>
      </c>
      <c r="O158" s="13" t="str">
        <f t="shared" si="28"/>
        <v>}</v>
      </c>
      <c r="P158" s="13" t="str">
        <f t="shared" si="29"/>
        <v>,</v>
      </c>
      <c r="Q158" s="13" t="str">
        <f t="shared" si="30"/>
        <v/>
      </c>
      <c r="R158" s="13" t="str">
        <f t="shared" si="31"/>
        <v/>
      </c>
      <c r="S158" s="13" t="str">
        <f t="shared" si="32"/>
        <v>"UGA": {"floods": "Percentage of people over 65 years old.&lt;br /&gt;&lt;br /&gt;Source Data: &lt;a href='https://unstats.un.org/unsd/demographic/sources/census/wphc/Uganda/UGA-2016-05-23.pdf'&gt;https://unstats.un.org/unsd/demographic/sources/census/wphc/Uganda/UGA-2016-05-23.pdf.&lt;/a&gt; Year: 2014."}},</v>
      </c>
    </row>
    <row r="159" spans="1:19" ht="43.2" hidden="1" x14ac:dyDescent="0.55000000000000004">
      <c r="A159" s="9" t="s">
        <v>118</v>
      </c>
      <c r="B159" s="9" t="s">
        <v>27</v>
      </c>
      <c r="C159" s="9" t="s">
        <v>19</v>
      </c>
      <c r="D159" s="9" t="s">
        <v>204</v>
      </c>
      <c r="E159" s="5"/>
      <c r="F159" s="5"/>
      <c r="G159" s="6" t="s">
        <v>28</v>
      </c>
      <c r="H159" s="7">
        <v>44737</v>
      </c>
      <c r="I159" s="14" t="str">
        <f t="shared" si="22"/>
        <v/>
      </c>
      <c r="J159" s="13" t="str">
        <f t="shared" si="23"/>
        <v/>
      </c>
      <c r="K159" s="13" t="str">
        <f t="shared" si="24"/>
        <v>"population_u5": {</v>
      </c>
      <c r="L159" s="25" t="str">
        <f t="shared" si="25"/>
        <v>"ETH": {</v>
      </c>
      <c r="M159"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9" s="26" t="str">
        <f t="shared" si="27"/>
        <v>,</v>
      </c>
      <c r="O159" s="13" t="str">
        <f t="shared" si="28"/>
        <v/>
      </c>
      <c r="P159" s="13" t="str">
        <f t="shared" si="29"/>
        <v/>
      </c>
      <c r="Q159" s="13" t="str">
        <f t="shared" si="30"/>
        <v/>
      </c>
      <c r="R159" s="13" t="str">
        <f t="shared" si="31"/>
        <v/>
      </c>
      <c r="S159" s="13" t="str">
        <f t="shared" si="32"/>
        <v>"population_u5": {"ETH": {"drought":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0" spans="1:19" ht="43.2" hidden="1" x14ac:dyDescent="0.55000000000000004">
      <c r="A160" s="9" t="s">
        <v>118</v>
      </c>
      <c r="B160" s="9" t="s">
        <v>27</v>
      </c>
      <c r="C160" s="9" t="s">
        <v>19</v>
      </c>
      <c r="D160" s="9" t="s">
        <v>203</v>
      </c>
      <c r="E160" s="5"/>
      <c r="F160" s="5"/>
      <c r="G160" s="6" t="s">
        <v>28</v>
      </c>
      <c r="H160" s="7">
        <v>44575</v>
      </c>
      <c r="I160" s="14" t="str">
        <f t="shared" si="22"/>
        <v/>
      </c>
      <c r="J160" s="13" t="str">
        <f t="shared" si="23"/>
        <v/>
      </c>
      <c r="K160" s="13" t="str">
        <f t="shared" si="24"/>
        <v/>
      </c>
      <c r="L160" s="25" t="str">
        <f t="shared" si="25"/>
        <v/>
      </c>
      <c r="M160" s="13" t="str">
        <f t="shared" si="26"/>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0" s="26" t="str">
        <f t="shared" si="27"/>
        <v>,</v>
      </c>
      <c r="O160" s="13" t="str">
        <f t="shared" si="28"/>
        <v/>
      </c>
      <c r="P160" s="13" t="str">
        <f t="shared" si="29"/>
        <v/>
      </c>
      <c r="Q160" s="13" t="str">
        <f t="shared" si="30"/>
        <v/>
      </c>
      <c r="R160" s="13" t="str">
        <f t="shared" si="31"/>
        <v/>
      </c>
      <c r="S160" s="13" t="str">
        <f t="shared" si="32"/>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1" spans="1:19" ht="43.2" hidden="1" x14ac:dyDescent="0.55000000000000004">
      <c r="A161" s="9" t="s">
        <v>118</v>
      </c>
      <c r="B161" s="9" t="s">
        <v>27</v>
      </c>
      <c r="C161" s="9" t="s">
        <v>19</v>
      </c>
      <c r="D161" s="9" t="s">
        <v>206</v>
      </c>
      <c r="E161" s="29"/>
      <c r="F161" s="5"/>
      <c r="G161" s="6" t="s">
        <v>28</v>
      </c>
      <c r="H161" s="19"/>
      <c r="I161" s="14" t="str">
        <f t="shared" si="22"/>
        <v/>
      </c>
      <c r="J161" s="13" t="str">
        <f t="shared" si="23"/>
        <v/>
      </c>
      <c r="K161" s="13" t="str">
        <f t="shared" si="24"/>
        <v/>
      </c>
      <c r="L161" s="25" t="str">
        <f t="shared" si="25"/>
        <v/>
      </c>
      <c r="M161"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61" s="26" t="str">
        <f t="shared" si="27"/>
        <v>}</v>
      </c>
      <c r="O161" s="13" t="str">
        <f t="shared" si="28"/>
        <v>}</v>
      </c>
      <c r="P161" s="13" t="str">
        <f t="shared" si="29"/>
        <v>,</v>
      </c>
      <c r="Q161" s="13" t="str">
        <f t="shared" si="30"/>
        <v/>
      </c>
      <c r="R161" s="13" t="str">
        <f t="shared" si="31"/>
        <v/>
      </c>
      <c r="S161"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62" spans="1:19" ht="43.2" hidden="1" x14ac:dyDescent="0.55000000000000004">
      <c r="A162" s="9" t="s">
        <v>118</v>
      </c>
      <c r="B162" s="9" t="s">
        <v>14</v>
      </c>
      <c r="C162" s="9" t="s">
        <v>7</v>
      </c>
      <c r="D162" s="9" t="s">
        <v>203</v>
      </c>
      <c r="E162" s="5"/>
      <c r="F162" s="5"/>
      <c r="G162" s="6" t="s">
        <v>29</v>
      </c>
      <c r="H162" s="7">
        <v>44575</v>
      </c>
      <c r="I162" s="14" t="str">
        <f t="shared" si="22"/>
        <v/>
      </c>
      <c r="J162" s="13" t="str">
        <f t="shared" si="23"/>
        <v/>
      </c>
      <c r="K162" s="13" t="str">
        <f t="shared" si="24"/>
        <v>"population_u8": {</v>
      </c>
      <c r="L162" s="25" t="str">
        <f t="shared" si="25"/>
        <v>"UGA": {</v>
      </c>
      <c r="M162" s="13" t="str">
        <f t="shared" si="26"/>
        <v>"floods": "Percentage of people under 8 years old.&lt;br /&gt;&lt;br /&gt;Source Data: &lt;a href='https://unstats.un.org/unsd/demographic/sources/census/wphc/Uganda/UGA-2016-05-23.pdf'&gt;https://unstats.un.org/unsd/demographic/sources/census/wphc/Uganda/UGA-2016-05-23.pdf.&lt;/a&gt; Year: 2014."</v>
      </c>
      <c r="N162" s="26" t="str">
        <f t="shared" si="27"/>
        <v>}</v>
      </c>
      <c r="O162" s="13" t="str">
        <f t="shared" si="28"/>
        <v>}</v>
      </c>
      <c r="P162" s="13" t="str">
        <f t="shared" si="29"/>
        <v>,</v>
      </c>
      <c r="Q162" s="13" t="str">
        <f t="shared" si="30"/>
        <v/>
      </c>
      <c r="R162" s="13" t="str">
        <f t="shared" si="31"/>
        <v/>
      </c>
      <c r="S162"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63" spans="1:19" ht="43.2" hidden="1" x14ac:dyDescent="0.55000000000000004">
      <c r="A163" s="9" t="s">
        <v>118</v>
      </c>
      <c r="B163" s="9" t="s">
        <v>30</v>
      </c>
      <c r="C163" s="9" t="s">
        <v>18</v>
      </c>
      <c r="D163" s="9" t="s">
        <v>208</v>
      </c>
      <c r="E163" s="5"/>
      <c r="F163" s="5"/>
      <c r="G163" s="6" t="s">
        <v>193</v>
      </c>
      <c r="H163" s="7">
        <v>44575</v>
      </c>
      <c r="I163" s="14" t="str">
        <f t="shared" si="22"/>
        <v/>
      </c>
      <c r="J163" s="13" t="str">
        <f t="shared" si="23"/>
        <v/>
      </c>
      <c r="K163" s="13" t="str">
        <f t="shared" si="24"/>
        <v>"population_u9": {</v>
      </c>
      <c r="L163" s="25" t="str">
        <f t="shared" si="25"/>
        <v>"PHL": {</v>
      </c>
      <c r="M163" s="13" t="str">
        <f t="shared" si="26"/>
        <v>"dengue": "Percentage of people under 9 years of age. &lt;br /&gt;&lt;br /&gt;Source demographic data: &lt;a href='https://data.humdata.org/dataset/philippines-pre-disaster-indicators'&gt;https://data.humdata.org/dataset/philippines-pre-disaster-indicators/&lt;/a&gt;"</v>
      </c>
      <c r="N163" s="26" t="str">
        <f t="shared" si="27"/>
        <v>}</v>
      </c>
      <c r="O163" s="13" t="str">
        <f t="shared" si="28"/>
        <v>}</v>
      </c>
      <c r="P163" s="13" t="str">
        <f t="shared" si="29"/>
        <v>,</v>
      </c>
      <c r="Q163" s="13" t="str">
        <f t="shared" si="30"/>
        <v/>
      </c>
      <c r="R163" s="13" t="str">
        <f t="shared" si="31"/>
        <v/>
      </c>
      <c r="S163" s="13" t="str">
        <f t="shared" si="32"/>
        <v>"population_u9": {"PHL": {"dengue": "Percentage of people under 9 years of age. &lt;br /&gt;&lt;br /&gt;Source demographic data: &lt;a href='https://data.humdata.org/dataset/philippines-pre-disaster-indicators'&gt;https://data.humdata.org/dataset/philippines-pre-disaster-indicators/&lt;/a&gt;"}},</v>
      </c>
    </row>
    <row r="164" spans="1:19" ht="57.6" hidden="1" x14ac:dyDescent="0.55000000000000004">
      <c r="A164" s="9" t="s">
        <v>118</v>
      </c>
      <c r="B164" s="9" t="s">
        <v>11</v>
      </c>
      <c r="C164" s="9" t="s">
        <v>8</v>
      </c>
      <c r="D164" s="9" t="s">
        <v>205</v>
      </c>
      <c r="E164" s="5"/>
      <c r="F164" s="5"/>
      <c r="G164" s="6" t="s">
        <v>171</v>
      </c>
      <c r="H164" s="19"/>
      <c r="I164" s="14" t="str">
        <f t="shared" si="22"/>
        <v/>
      </c>
      <c r="J164" s="13" t="str">
        <f t="shared" si="23"/>
        <v/>
      </c>
      <c r="K164" s="13" t="str">
        <f t="shared" si="24"/>
        <v>"populationTotal": {</v>
      </c>
      <c r="L164" s="25" t="str">
        <f t="shared" si="25"/>
        <v>"EGY": {</v>
      </c>
      <c r="M164"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4" s="26" t="str">
        <f t="shared" si="27"/>
        <v>}</v>
      </c>
      <c r="O164" s="13" t="str">
        <f t="shared" si="28"/>
        <v>,</v>
      </c>
      <c r="P164" s="13" t="str">
        <f t="shared" si="29"/>
        <v/>
      </c>
      <c r="Q164" s="13" t="str">
        <f t="shared" si="30"/>
        <v/>
      </c>
      <c r="R164" s="13" t="str">
        <f t="shared" si="31"/>
        <v/>
      </c>
      <c r="S164"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5" spans="1:19" ht="57.6" hidden="1" x14ac:dyDescent="0.55000000000000004">
      <c r="A165" s="9" t="s">
        <v>118</v>
      </c>
      <c r="B165" s="9" t="s">
        <v>11</v>
      </c>
      <c r="C165" s="9" t="s">
        <v>19</v>
      </c>
      <c r="D165" s="9" t="s">
        <v>204</v>
      </c>
      <c r="E165" s="5"/>
      <c r="F165" s="5"/>
      <c r="G165" s="6" t="s">
        <v>171</v>
      </c>
      <c r="H165" s="7">
        <v>44737</v>
      </c>
      <c r="I165" s="14" t="str">
        <f t="shared" si="22"/>
        <v/>
      </c>
      <c r="J165" s="13" t="str">
        <f t="shared" si="23"/>
        <v/>
      </c>
      <c r="K165" s="13" t="str">
        <f t="shared" si="24"/>
        <v/>
      </c>
      <c r="L165" s="25" t="str">
        <f t="shared" si="25"/>
        <v>"ETH": {</v>
      </c>
      <c r="M165"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5" s="26" t="str">
        <f t="shared" si="27"/>
        <v>,</v>
      </c>
      <c r="O165" s="13" t="str">
        <f t="shared" si="28"/>
        <v/>
      </c>
      <c r="P165" s="13" t="str">
        <f t="shared" si="29"/>
        <v/>
      </c>
      <c r="Q165" s="13" t="str">
        <f t="shared" si="30"/>
        <v/>
      </c>
      <c r="R165" s="13" t="str">
        <f t="shared" si="31"/>
        <v/>
      </c>
      <c r="S165" s="13" t="str">
        <f t="shared" si="32"/>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6" spans="1:19" ht="57.6" hidden="1" x14ac:dyDescent="0.55000000000000004">
      <c r="A166" s="9" t="s">
        <v>118</v>
      </c>
      <c r="B166" s="9" t="s">
        <v>11</v>
      </c>
      <c r="C166" s="9" t="s">
        <v>19</v>
      </c>
      <c r="D166" s="9" t="s">
        <v>203</v>
      </c>
      <c r="E166" s="5"/>
      <c r="F166" s="5"/>
      <c r="G166" s="6" t="s">
        <v>171</v>
      </c>
      <c r="H166" s="19"/>
      <c r="I166" s="14" t="str">
        <f t="shared" si="22"/>
        <v/>
      </c>
      <c r="J166" s="13" t="str">
        <f t="shared" si="23"/>
        <v/>
      </c>
      <c r="K166" s="13" t="str">
        <f t="shared" si="24"/>
        <v/>
      </c>
      <c r="L166" s="25" t="str">
        <f t="shared" si="25"/>
        <v/>
      </c>
      <c r="M166"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6" s="26" t="str">
        <f t="shared" si="27"/>
        <v>,</v>
      </c>
      <c r="O166" s="13" t="str">
        <f t="shared" si="28"/>
        <v/>
      </c>
      <c r="P166" s="13" t="str">
        <f t="shared" si="29"/>
        <v/>
      </c>
      <c r="Q166" s="13" t="str">
        <f t="shared" si="30"/>
        <v/>
      </c>
      <c r="R166" s="13" t="str">
        <f t="shared" si="31"/>
        <v/>
      </c>
      <c r="S166"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7" spans="1:19" ht="57.6" hidden="1" x14ac:dyDescent="0.55000000000000004">
      <c r="A167" s="9" t="s">
        <v>118</v>
      </c>
      <c r="B167" s="9" t="s">
        <v>11</v>
      </c>
      <c r="C167" s="9" t="s">
        <v>19</v>
      </c>
      <c r="D167" s="9" t="s">
        <v>206</v>
      </c>
      <c r="E167" s="5"/>
      <c r="F167" s="5"/>
      <c r="G167" s="6" t="s">
        <v>171</v>
      </c>
      <c r="H167" s="19"/>
      <c r="I167" s="14" t="str">
        <f t="shared" si="22"/>
        <v/>
      </c>
      <c r="J167" s="13" t="str">
        <f t="shared" si="23"/>
        <v/>
      </c>
      <c r="K167" s="13" t="str">
        <f t="shared" si="24"/>
        <v/>
      </c>
      <c r="L167" s="25" t="str">
        <f t="shared" si="25"/>
        <v/>
      </c>
      <c r="M167"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7" s="26" t="str">
        <f t="shared" si="27"/>
        <v>}</v>
      </c>
      <c r="O167" s="13" t="str">
        <f t="shared" si="28"/>
        <v>,</v>
      </c>
      <c r="P167" s="13" t="str">
        <f t="shared" si="29"/>
        <v/>
      </c>
      <c r="Q167" s="13" t="str">
        <f t="shared" si="30"/>
        <v/>
      </c>
      <c r="R167" s="13" t="str">
        <f t="shared" si="31"/>
        <v/>
      </c>
      <c r="S167"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68" spans="1:19" ht="100.8" hidden="1" x14ac:dyDescent="0.55000000000000004">
      <c r="A168" s="9" t="s">
        <v>118</v>
      </c>
      <c r="B168" s="9" t="s">
        <v>11</v>
      </c>
      <c r="C168" s="9" t="s">
        <v>40</v>
      </c>
      <c r="D168" s="9" t="s">
        <v>204</v>
      </c>
      <c r="E168" s="21" t="s">
        <v>209</v>
      </c>
      <c r="F168" s="23">
        <v>44635</v>
      </c>
      <c r="G168" s="6" t="s">
        <v>210</v>
      </c>
      <c r="H168" s="7">
        <v>44635</v>
      </c>
      <c r="I168" s="14" t="str">
        <f t="shared" si="22"/>
        <v/>
      </c>
      <c r="J168" s="13" t="str">
        <f t="shared" si="23"/>
        <v/>
      </c>
      <c r="K168" s="13" t="str">
        <f t="shared" si="24"/>
        <v/>
      </c>
      <c r="L168" s="25" t="str">
        <f t="shared" si="25"/>
        <v>"KEN": {</v>
      </c>
      <c r="M168"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8" s="26" t="str">
        <f t="shared" si="27"/>
        <v>,</v>
      </c>
      <c r="O168" s="13" t="str">
        <f t="shared" si="28"/>
        <v/>
      </c>
      <c r="P168" s="13" t="str">
        <f t="shared" si="29"/>
        <v/>
      </c>
      <c r="Q168" s="13" t="str">
        <f t="shared" si="30"/>
        <v/>
      </c>
      <c r="R168" s="13" t="str">
        <f t="shared" si="31"/>
        <v/>
      </c>
      <c r="S168"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69" spans="1:19" ht="100.8" hidden="1" x14ac:dyDescent="0.55000000000000004">
      <c r="A169" s="9" t="s">
        <v>118</v>
      </c>
      <c r="B169" s="9" t="s">
        <v>11</v>
      </c>
      <c r="C169" s="9" t="s">
        <v>40</v>
      </c>
      <c r="D169" s="9" t="s">
        <v>203</v>
      </c>
      <c r="E169" s="21" t="s">
        <v>209</v>
      </c>
      <c r="F169" s="23">
        <v>44635</v>
      </c>
      <c r="G169" s="6" t="s">
        <v>210</v>
      </c>
      <c r="H169" s="7">
        <v>44635</v>
      </c>
      <c r="I169" s="14" t="str">
        <f t="shared" si="22"/>
        <v/>
      </c>
      <c r="J169" s="13" t="str">
        <f t="shared" si="23"/>
        <v/>
      </c>
      <c r="K169" s="13" t="str">
        <f t="shared" si="24"/>
        <v/>
      </c>
      <c r="L169" s="25" t="str">
        <f t="shared" si="25"/>
        <v/>
      </c>
      <c r="M169"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69" s="26" t="str">
        <f t="shared" si="27"/>
        <v>}</v>
      </c>
      <c r="O169" s="13" t="str">
        <f t="shared" si="28"/>
        <v>,</v>
      </c>
      <c r="P169" s="13" t="str">
        <f t="shared" si="29"/>
        <v/>
      </c>
      <c r="Q169" s="13" t="str">
        <f t="shared" si="30"/>
        <v/>
      </c>
      <c r="R169" s="13" t="str">
        <f t="shared" si="31"/>
        <v/>
      </c>
      <c r="S169"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0" spans="1:19" ht="57.6" hidden="1" x14ac:dyDescent="0.55000000000000004">
      <c r="A170" s="9" t="s">
        <v>118</v>
      </c>
      <c r="B170" s="9" t="s">
        <v>11</v>
      </c>
      <c r="C170" s="9" t="s">
        <v>288</v>
      </c>
      <c r="D170" s="9" t="s">
        <v>203</v>
      </c>
      <c r="E170" s="5"/>
      <c r="F170" s="5"/>
      <c r="G170" s="6" t="s">
        <v>292</v>
      </c>
      <c r="H170" s="7">
        <v>44798</v>
      </c>
      <c r="I170" s="14" t="str">
        <f t="shared" si="22"/>
        <v/>
      </c>
      <c r="J170" s="13" t="str">
        <f t="shared" si="23"/>
        <v/>
      </c>
      <c r="K170" s="13" t="str">
        <f t="shared" si="24"/>
        <v/>
      </c>
      <c r="L170" s="25" t="str">
        <f t="shared" si="25"/>
        <v>"MWI": {</v>
      </c>
      <c r="M170" s="13" t="str">
        <f t="shared" si="26"/>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c r="N170" s="26" t="str">
        <f t="shared" si="27"/>
        <v>}</v>
      </c>
      <c r="O170" s="13" t="str">
        <f t="shared" si="28"/>
        <v>,</v>
      </c>
      <c r="P170" s="13" t="str">
        <f t="shared" si="29"/>
        <v/>
      </c>
      <c r="Q170" s="13" t="str">
        <f t="shared" si="30"/>
        <v/>
      </c>
      <c r="R170" s="13" t="str">
        <f t="shared" si="31"/>
        <v/>
      </c>
      <c r="S170" s="13" t="str">
        <f t="shared" si="32"/>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href='https://apps.worldpop.org/peanutButter/'&gt;https://apps.worldpop.org/peanutButter/&lt;/a&gt;&lt;/p&gt;"},</v>
      </c>
    </row>
    <row r="171" spans="1:19" ht="57.6" hidden="1" x14ac:dyDescent="0.55000000000000004">
      <c r="A171" s="9" t="s">
        <v>118</v>
      </c>
      <c r="B171" s="9" t="s">
        <v>11</v>
      </c>
      <c r="C171" s="9" t="s">
        <v>18</v>
      </c>
      <c r="D171" s="9" t="s">
        <v>203</v>
      </c>
      <c r="E171" s="5"/>
      <c r="F171" s="5"/>
      <c r="G171" s="6" t="s">
        <v>253</v>
      </c>
      <c r="H171" s="7">
        <v>44659</v>
      </c>
      <c r="I171" s="14" t="str">
        <f t="shared" si="22"/>
        <v/>
      </c>
      <c r="J171" s="13" t="str">
        <f t="shared" si="23"/>
        <v/>
      </c>
      <c r="K171" s="13" t="str">
        <f t="shared" si="24"/>
        <v/>
      </c>
      <c r="L171" s="25" t="str">
        <f t="shared" si="25"/>
        <v>"PHL": {</v>
      </c>
      <c r="M171"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1" s="26" t="str">
        <f t="shared" si="27"/>
        <v>}</v>
      </c>
      <c r="O171" s="13" t="str">
        <f t="shared" si="28"/>
        <v>,</v>
      </c>
      <c r="P171" s="13" t="str">
        <f t="shared" si="29"/>
        <v/>
      </c>
      <c r="Q171" s="13" t="str">
        <f t="shared" si="30"/>
        <v/>
      </c>
      <c r="R171" s="13" t="str">
        <f t="shared" si="31"/>
        <v/>
      </c>
      <c r="S171"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2" spans="1:19" ht="72" hidden="1" x14ac:dyDescent="0.55000000000000004">
      <c r="A172" s="9" t="s">
        <v>118</v>
      </c>
      <c r="B172" s="9" t="s">
        <v>11</v>
      </c>
      <c r="C172" s="9" t="s">
        <v>7</v>
      </c>
      <c r="D172" s="9" t="s">
        <v>204</v>
      </c>
      <c r="E172" s="5"/>
      <c r="F172" s="5"/>
      <c r="G172" s="6" t="s">
        <v>210</v>
      </c>
      <c r="H172" s="7">
        <v>44635</v>
      </c>
      <c r="I172" s="14" t="str">
        <f t="shared" si="22"/>
        <v/>
      </c>
      <c r="J172" s="13" t="str">
        <f t="shared" si="23"/>
        <v/>
      </c>
      <c r="K172" s="13" t="str">
        <f t="shared" si="24"/>
        <v/>
      </c>
      <c r="L172" s="25" t="str">
        <f t="shared" si="25"/>
        <v>"UGA": {</v>
      </c>
      <c r="M172"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72" s="26" t="str">
        <f t="shared" si="27"/>
        <v>,</v>
      </c>
      <c r="O172" s="13" t="str">
        <f t="shared" si="28"/>
        <v/>
      </c>
      <c r="P172" s="13" t="str">
        <f t="shared" si="29"/>
        <v/>
      </c>
      <c r="Q172" s="13" t="str">
        <f t="shared" si="30"/>
        <v/>
      </c>
      <c r="R172" s="13" t="str">
        <f t="shared" si="31"/>
        <v/>
      </c>
      <c r="S172" s="13" t="str">
        <f t="shared" si="32"/>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73" spans="1:19" ht="57.6" hidden="1" x14ac:dyDescent="0.55000000000000004">
      <c r="A173" s="9" t="s">
        <v>118</v>
      </c>
      <c r="B173" s="9" t="s">
        <v>11</v>
      </c>
      <c r="C173" s="9" t="s">
        <v>7</v>
      </c>
      <c r="D173" s="9" t="s">
        <v>203</v>
      </c>
      <c r="E173" s="5"/>
      <c r="F173" s="5"/>
      <c r="G173" s="6" t="s">
        <v>171</v>
      </c>
      <c r="H173" s="7">
        <v>44575</v>
      </c>
      <c r="I173" s="14" t="str">
        <f t="shared" si="22"/>
        <v/>
      </c>
      <c r="J173" s="13" t="str">
        <f t="shared" si="23"/>
        <v/>
      </c>
      <c r="K173" s="13" t="str">
        <f t="shared" si="24"/>
        <v/>
      </c>
      <c r="L173" s="25" t="str">
        <f t="shared" si="25"/>
        <v/>
      </c>
      <c r="M17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3" s="26" t="str">
        <f t="shared" si="27"/>
        <v>}</v>
      </c>
      <c r="O173" s="13" t="str">
        <f t="shared" si="28"/>
        <v>,</v>
      </c>
      <c r="P173" s="13" t="str">
        <f t="shared" si="29"/>
        <v/>
      </c>
      <c r="Q173" s="13" t="str">
        <f t="shared" si="30"/>
        <v/>
      </c>
      <c r="R173" s="13" t="str">
        <f t="shared" si="31"/>
        <v/>
      </c>
      <c r="S173" s="13" t="str">
        <f t="shared" si="32"/>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4" spans="1:19" ht="57.6" hidden="1" x14ac:dyDescent="0.55000000000000004">
      <c r="A174" s="9" t="s">
        <v>118</v>
      </c>
      <c r="B174" s="9" t="s">
        <v>11</v>
      </c>
      <c r="C174" s="9" t="s">
        <v>41</v>
      </c>
      <c r="D174" s="9" t="s">
        <v>203</v>
      </c>
      <c r="E174" s="5"/>
      <c r="F174" s="5"/>
      <c r="G174" s="6" t="s">
        <v>171</v>
      </c>
      <c r="H174" s="19"/>
      <c r="I174" s="14" t="str">
        <f t="shared" si="22"/>
        <v/>
      </c>
      <c r="J174" s="13" t="str">
        <f t="shared" si="23"/>
        <v/>
      </c>
      <c r="K174" s="13" t="str">
        <f t="shared" si="24"/>
        <v/>
      </c>
      <c r="L174" s="25" t="str">
        <f t="shared" si="25"/>
        <v>"ZMB": {</v>
      </c>
      <c r="M17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4" s="26" t="str">
        <f t="shared" si="27"/>
        <v>}</v>
      </c>
      <c r="O174" s="13" t="str">
        <f t="shared" si="28"/>
        <v>,</v>
      </c>
      <c r="P174" s="13" t="str">
        <f t="shared" si="29"/>
        <v/>
      </c>
      <c r="Q174" s="13" t="str">
        <f t="shared" si="30"/>
        <v/>
      </c>
      <c r="R174" s="13" t="str">
        <f t="shared" si="31"/>
        <v/>
      </c>
      <c r="S174"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5" spans="1:19" ht="100.8" hidden="1" x14ac:dyDescent="0.55000000000000004">
      <c r="A175" s="9" t="s">
        <v>118</v>
      </c>
      <c r="B175" s="9" t="s">
        <v>11</v>
      </c>
      <c r="C175" s="9" t="s">
        <v>9</v>
      </c>
      <c r="D175" s="9" t="s">
        <v>204</v>
      </c>
      <c r="E175" s="21" t="s">
        <v>148</v>
      </c>
      <c r="F175" s="23">
        <v>44614</v>
      </c>
      <c r="G175" s="6" t="s">
        <v>137</v>
      </c>
      <c r="H175" s="7">
        <v>44575</v>
      </c>
      <c r="I175" s="14" t="str">
        <f t="shared" si="22"/>
        <v/>
      </c>
      <c r="J175" s="13" t="str">
        <f t="shared" si="23"/>
        <v/>
      </c>
      <c r="K175" s="13" t="str">
        <f t="shared" si="24"/>
        <v/>
      </c>
      <c r="L175" s="25" t="str">
        <f t="shared" si="25"/>
        <v>"ZWE": {</v>
      </c>
      <c r="M175"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75" s="26" t="str">
        <f t="shared" si="27"/>
        <v>}</v>
      </c>
      <c r="O175" s="13" t="str">
        <f t="shared" si="28"/>
        <v>}</v>
      </c>
      <c r="P175" s="13" t="str">
        <f t="shared" si="29"/>
        <v>,</v>
      </c>
      <c r="Q175" s="13" t="str">
        <f t="shared" si="30"/>
        <v/>
      </c>
      <c r="R175" s="13" t="str">
        <f t="shared" si="31"/>
        <v/>
      </c>
      <c r="S175"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76" spans="1:19" ht="43.2" hidden="1" x14ac:dyDescent="0.55000000000000004">
      <c r="A176" s="9" t="s">
        <v>118</v>
      </c>
      <c r="B176" s="9" t="s">
        <v>16</v>
      </c>
      <c r="C176" s="9" t="s">
        <v>19</v>
      </c>
      <c r="D176" s="9" t="s">
        <v>206</v>
      </c>
      <c r="E176" s="5"/>
      <c r="F176" s="5"/>
      <c r="G176" s="6" t="s">
        <v>17</v>
      </c>
      <c r="H176" s="7">
        <v>44575</v>
      </c>
      <c r="I176" s="14" t="str">
        <f t="shared" si="22"/>
        <v/>
      </c>
      <c r="J176" s="13" t="str">
        <f t="shared" si="23"/>
        <v/>
      </c>
      <c r="K176" s="13" t="str">
        <f t="shared" si="24"/>
        <v>"potential_cases": {</v>
      </c>
      <c r="L176" s="25" t="str">
        <f t="shared" si="25"/>
        <v>"ETH": {</v>
      </c>
      <c r="M176"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76" s="26" t="str">
        <f t="shared" si="27"/>
        <v>}</v>
      </c>
      <c r="O176" s="13" t="str">
        <f t="shared" si="28"/>
        <v>,</v>
      </c>
      <c r="P176" s="13" t="str">
        <f t="shared" si="29"/>
        <v/>
      </c>
      <c r="Q176" s="13" t="str">
        <f t="shared" si="30"/>
        <v/>
      </c>
      <c r="R176" s="13" t="str">
        <f t="shared" si="31"/>
        <v/>
      </c>
      <c r="S176"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77" spans="1:19" ht="43.2" hidden="1" x14ac:dyDescent="0.55000000000000004">
      <c r="A177" s="9" t="s">
        <v>118</v>
      </c>
      <c r="B177" s="9" t="s">
        <v>16</v>
      </c>
      <c r="C177" s="9" t="s">
        <v>18</v>
      </c>
      <c r="D177" s="9" t="s">
        <v>208</v>
      </c>
      <c r="E177" s="5"/>
      <c r="F177" s="5"/>
      <c r="G177" s="6" t="s">
        <v>172</v>
      </c>
      <c r="H177" s="7">
        <v>44575</v>
      </c>
      <c r="I177" s="14" t="str">
        <f t="shared" si="22"/>
        <v/>
      </c>
      <c r="J177" s="13" t="str">
        <f t="shared" si="23"/>
        <v/>
      </c>
      <c r="K177" s="13" t="str">
        <f t="shared" si="24"/>
        <v/>
      </c>
      <c r="L177" s="25" t="str">
        <f t="shared" si="25"/>
        <v>"PHL": {</v>
      </c>
      <c r="M177"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77" s="26" t="str">
        <f t="shared" si="27"/>
        <v>}</v>
      </c>
      <c r="O177" s="13" t="str">
        <f t="shared" si="28"/>
        <v>}</v>
      </c>
      <c r="P177" s="13" t="str">
        <f t="shared" si="29"/>
        <v>,</v>
      </c>
      <c r="Q177" s="13" t="str">
        <f t="shared" si="30"/>
        <v/>
      </c>
      <c r="R177" s="13" t="str">
        <f t="shared" si="31"/>
        <v/>
      </c>
      <c r="S177"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78" spans="1:19" ht="43.2" hidden="1" x14ac:dyDescent="0.55000000000000004">
      <c r="A178" s="9" t="s">
        <v>118</v>
      </c>
      <c r="B178" s="9" t="s">
        <v>23</v>
      </c>
      <c r="C178" s="9" t="s">
        <v>19</v>
      </c>
      <c r="D178" s="9" t="s">
        <v>206</v>
      </c>
      <c r="E178" s="5"/>
      <c r="F178" s="5"/>
      <c r="G178" s="6" t="s">
        <v>173</v>
      </c>
      <c r="H178" s="7">
        <v>44575</v>
      </c>
      <c r="I178" s="14" t="str">
        <f t="shared" si="22"/>
        <v/>
      </c>
      <c r="J178" s="13" t="str">
        <f t="shared" si="23"/>
        <v/>
      </c>
      <c r="K178" s="13" t="str">
        <f t="shared" si="24"/>
        <v>"potential_cases_65": {</v>
      </c>
      <c r="L178" s="25" t="str">
        <f t="shared" si="25"/>
        <v>"ETH": {</v>
      </c>
      <c r="M178"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78" s="26" t="str">
        <f t="shared" si="27"/>
        <v>}</v>
      </c>
      <c r="O178" s="13" t="str">
        <f t="shared" si="28"/>
        <v>,</v>
      </c>
      <c r="P178" s="13" t="str">
        <f t="shared" si="29"/>
        <v/>
      </c>
      <c r="Q178" s="13" t="str">
        <f t="shared" si="30"/>
        <v/>
      </c>
      <c r="R178" s="13" t="str">
        <f t="shared" si="31"/>
        <v/>
      </c>
      <c r="S178"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79" spans="1:19" ht="43.2" hidden="1" x14ac:dyDescent="0.55000000000000004">
      <c r="A179" s="9" t="s">
        <v>118</v>
      </c>
      <c r="B179" s="9" t="s">
        <v>23</v>
      </c>
      <c r="C179" s="9" t="s">
        <v>18</v>
      </c>
      <c r="D179" s="9" t="s">
        <v>208</v>
      </c>
      <c r="E179" s="5"/>
      <c r="F179" s="5"/>
      <c r="G179" s="6" t="s">
        <v>174</v>
      </c>
      <c r="H179" s="7">
        <v>44575</v>
      </c>
      <c r="I179" s="14" t="str">
        <f t="shared" si="22"/>
        <v/>
      </c>
      <c r="J179" s="13" t="str">
        <f t="shared" si="23"/>
        <v/>
      </c>
      <c r="K179" s="13" t="str">
        <f t="shared" si="24"/>
        <v/>
      </c>
      <c r="L179" s="25" t="str">
        <f t="shared" si="25"/>
        <v>"PHL": {</v>
      </c>
      <c r="M179"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79" s="26" t="str">
        <f t="shared" si="27"/>
        <v>}</v>
      </c>
      <c r="O179" s="13" t="str">
        <f t="shared" si="28"/>
        <v>}</v>
      </c>
      <c r="P179" s="13" t="str">
        <f t="shared" si="29"/>
        <v>,</v>
      </c>
      <c r="Q179" s="13" t="str">
        <f t="shared" si="30"/>
        <v/>
      </c>
      <c r="R179" s="13" t="str">
        <f t="shared" si="31"/>
        <v/>
      </c>
      <c r="S179"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80" spans="1:19" ht="57.6" hidden="1" x14ac:dyDescent="0.55000000000000004">
      <c r="A180" s="9" t="s">
        <v>118</v>
      </c>
      <c r="B180" s="9" t="s">
        <v>20</v>
      </c>
      <c r="C180" s="9" t="s">
        <v>19</v>
      </c>
      <c r="D180" s="9" t="s">
        <v>206</v>
      </c>
      <c r="E180" s="5"/>
      <c r="F180" s="5"/>
      <c r="G180" s="6" t="s">
        <v>21</v>
      </c>
      <c r="H180" s="7">
        <v>44575</v>
      </c>
      <c r="I180" s="14" t="str">
        <f t="shared" si="22"/>
        <v/>
      </c>
      <c r="J180" s="13" t="str">
        <f t="shared" si="23"/>
        <v/>
      </c>
      <c r="K180" s="13" t="str">
        <f t="shared" si="24"/>
        <v>"potential_cases_U5": {</v>
      </c>
      <c r="L180" s="25" t="str">
        <f t="shared" si="25"/>
        <v>"ETH": {</v>
      </c>
      <c r="M180"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80" s="26" t="str">
        <f t="shared" si="27"/>
        <v>}</v>
      </c>
      <c r="O180" s="13" t="str">
        <f t="shared" si="28"/>
        <v>}</v>
      </c>
      <c r="P180" s="13" t="str">
        <f t="shared" si="29"/>
        <v>,</v>
      </c>
      <c r="Q180" s="13" t="str">
        <f t="shared" si="30"/>
        <v/>
      </c>
      <c r="R180" s="13" t="str">
        <f t="shared" si="31"/>
        <v/>
      </c>
      <c r="S180"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81" spans="1:19" ht="43.2" hidden="1" x14ac:dyDescent="0.55000000000000004">
      <c r="A181" s="9" t="s">
        <v>118</v>
      </c>
      <c r="B181" s="9" t="s">
        <v>22</v>
      </c>
      <c r="C181" s="9" t="s">
        <v>18</v>
      </c>
      <c r="D181" s="9" t="s">
        <v>208</v>
      </c>
      <c r="E181" s="5"/>
      <c r="F181" s="5"/>
      <c r="G181" s="6" t="s">
        <v>175</v>
      </c>
      <c r="H181" s="7">
        <v>44575</v>
      </c>
      <c r="I181" s="14" t="str">
        <f t="shared" si="22"/>
        <v/>
      </c>
      <c r="J181" s="13" t="str">
        <f t="shared" si="23"/>
        <v/>
      </c>
      <c r="K181" s="13" t="str">
        <f t="shared" si="24"/>
        <v>"potential_cases_U9": {</v>
      </c>
      <c r="L181" s="25" t="str">
        <f t="shared" si="25"/>
        <v>"PHL": {</v>
      </c>
      <c r="M181"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81" s="26" t="str">
        <f t="shared" si="27"/>
        <v>}</v>
      </c>
      <c r="O181" s="13" t="str">
        <f t="shared" si="28"/>
        <v>}</v>
      </c>
      <c r="P181" s="13" t="str">
        <f t="shared" si="29"/>
        <v>,</v>
      </c>
      <c r="Q181" s="13" t="str">
        <f t="shared" si="30"/>
        <v/>
      </c>
      <c r="R181" s="13" t="str">
        <f t="shared" si="31"/>
        <v/>
      </c>
      <c r="S181"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82" spans="1:19" ht="43.2" hidden="1" x14ac:dyDescent="0.55000000000000004">
      <c r="A182" s="9" t="s">
        <v>118</v>
      </c>
      <c r="B182" s="9" t="s">
        <v>57</v>
      </c>
      <c r="C182" s="9" t="s">
        <v>7</v>
      </c>
      <c r="D182" s="9" t="s">
        <v>203</v>
      </c>
      <c r="E182" s="5"/>
      <c r="F182" s="5"/>
      <c r="G182" s="6" t="s">
        <v>58</v>
      </c>
      <c r="H182" s="7">
        <v>44575</v>
      </c>
      <c r="I182" s="14" t="str">
        <f t="shared" si="22"/>
        <v/>
      </c>
      <c r="J182" s="13" t="str">
        <f t="shared" si="23"/>
        <v/>
      </c>
      <c r="K182" s="13" t="str">
        <f t="shared" si="24"/>
        <v>"poverty_incidence": {</v>
      </c>
      <c r="L182" s="25" t="str">
        <f t="shared" si="25"/>
        <v>"UGA": {</v>
      </c>
      <c r="M182"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82" s="26" t="str">
        <f t="shared" si="27"/>
        <v>}</v>
      </c>
      <c r="O182" s="13" t="str">
        <f t="shared" si="28"/>
        <v>}</v>
      </c>
      <c r="P182" s="13" t="str">
        <f t="shared" si="29"/>
        <v>,</v>
      </c>
      <c r="Q182" s="13" t="str">
        <f t="shared" si="30"/>
        <v/>
      </c>
      <c r="R182" s="13" t="str">
        <f t="shared" si="31"/>
        <v/>
      </c>
      <c r="S182"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83" spans="1:19" ht="28.8" x14ac:dyDescent="0.55000000000000004">
      <c r="A183" s="9" t="s">
        <v>118</v>
      </c>
      <c r="B183" s="9" t="s">
        <v>132</v>
      </c>
      <c r="C183" s="9" t="s">
        <v>18</v>
      </c>
      <c r="D183" s="9" t="s">
        <v>207</v>
      </c>
      <c r="E183" s="21" t="s">
        <v>264</v>
      </c>
      <c r="F183" s="5"/>
      <c r="G183" s="6" t="s">
        <v>281</v>
      </c>
      <c r="H183" s="19"/>
      <c r="I183" s="14" t="str">
        <f t="shared" si="22"/>
        <v/>
      </c>
      <c r="J183" s="13" t="str">
        <f t="shared" si="23"/>
        <v/>
      </c>
      <c r="K183" s="13" t="str">
        <f t="shared" si="24"/>
        <v>"prob_within_50km": {</v>
      </c>
      <c r="L183" s="25" t="str">
        <f t="shared" si="25"/>
        <v>"PHL": {</v>
      </c>
      <c r="M183" s="13" t="str">
        <f t="shared" si="26"/>
        <v>"typhoon": "&lt;p&gt;Probability for a Municipality being with in 50km of the forecasted typhoon track. Source for Typhoon forecast is ECMWF&lt;/p&gt;"</v>
      </c>
      <c r="N183" s="26" t="str">
        <f t="shared" si="27"/>
        <v>}</v>
      </c>
      <c r="O183" s="13" t="str">
        <f t="shared" si="28"/>
        <v>}</v>
      </c>
      <c r="P183" s="13" t="str">
        <f t="shared" si="29"/>
        <v>,</v>
      </c>
      <c r="Q183" s="13" t="str">
        <f t="shared" si="30"/>
        <v/>
      </c>
      <c r="R183" s="13" t="str">
        <f t="shared" si="31"/>
        <v/>
      </c>
      <c r="S183" s="13" t="str">
        <f t="shared" si="32"/>
        <v>"prob_within_50km": {"PHL": {"typhoon": "&lt;p&gt;Probability for a Municipality being with in 50km of the forecasted typhoon track. Source for Typhoon forecast is ECMWF&lt;/p&gt;"}},</v>
      </c>
    </row>
    <row r="184" spans="1:19" ht="43.2" x14ac:dyDescent="0.55000000000000004">
      <c r="A184" s="9" t="s">
        <v>118</v>
      </c>
      <c r="B184" s="9" t="s">
        <v>134</v>
      </c>
      <c r="C184" s="9" t="s">
        <v>18</v>
      </c>
      <c r="D184" s="9" t="s">
        <v>207</v>
      </c>
      <c r="E184" s="21" t="s">
        <v>282</v>
      </c>
      <c r="F184" s="5"/>
      <c r="G184" s="6" t="s">
        <v>283</v>
      </c>
      <c r="H184" s="19"/>
      <c r="I184" s="14" t="str">
        <f t="shared" si="22"/>
        <v/>
      </c>
      <c r="J184" s="13" t="str">
        <f t="shared" si="23"/>
        <v/>
      </c>
      <c r="K184" s="13" t="str">
        <f t="shared" si="24"/>
        <v>"rainfall": {</v>
      </c>
      <c r="L184" s="25" t="str">
        <f t="shared" si="25"/>
        <v>"PHL": {</v>
      </c>
      <c r="M184" s="13" t="str">
        <f t="shared" si="26"/>
        <v>"typhoon": "&lt;p&gt;24 Hour Precipitation Total extracted from forecast issued by The Weather Prediction Center (WPC) of National Atmospheric Administration, NOAA.&lt;/p&gt;"</v>
      </c>
      <c r="N184" s="26" t="str">
        <f t="shared" si="27"/>
        <v>}</v>
      </c>
      <c r="O184" s="13" t="str">
        <f t="shared" si="28"/>
        <v>}</v>
      </c>
      <c r="P184" s="13" t="str">
        <f t="shared" si="29"/>
        <v>,</v>
      </c>
      <c r="Q184" s="13" t="str">
        <f t="shared" si="30"/>
        <v/>
      </c>
      <c r="R184" s="13" t="str">
        <f t="shared" si="31"/>
        <v/>
      </c>
      <c r="S184" s="13" t="str">
        <f t="shared" si="32"/>
        <v>"rainfall": {"PHL": {"typhoon": "&lt;p&gt;24 Hour Precipitation Total extracted from forecast issued by The Weather Prediction Center (WPC) of National Atmospheric Administration, NOAA.&lt;/p&gt;"}},</v>
      </c>
    </row>
    <row r="185" spans="1:19" ht="57.6" hidden="1" x14ac:dyDescent="0.55000000000000004">
      <c r="A185" s="9" t="s">
        <v>118</v>
      </c>
      <c r="B185" s="9" t="s">
        <v>46</v>
      </c>
      <c r="C185" s="9" t="s">
        <v>8</v>
      </c>
      <c r="D185" s="9" t="s">
        <v>205</v>
      </c>
      <c r="E185" s="5"/>
      <c r="F185" s="5"/>
      <c r="G185" s="6" t="s">
        <v>47</v>
      </c>
      <c r="H185" s="7">
        <v>44575</v>
      </c>
      <c r="I185" s="14" t="str">
        <f t="shared" si="22"/>
        <v/>
      </c>
      <c r="J185" s="13" t="str">
        <f t="shared" si="23"/>
        <v/>
      </c>
      <c r="K185" s="13" t="str">
        <f t="shared" si="24"/>
        <v>"rainfall_extent": {</v>
      </c>
      <c r="L185" s="25" t="str">
        <f t="shared" si="25"/>
        <v>"EGY": {</v>
      </c>
      <c r="M185"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85" s="26" t="str">
        <f t="shared" si="27"/>
        <v>}</v>
      </c>
      <c r="O185" s="13" t="str">
        <f t="shared" si="28"/>
        <v>}</v>
      </c>
      <c r="P185" s="13" t="str">
        <f t="shared" si="29"/>
        <v>,</v>
      </c>
      <c r="Q185" s="13" t="str">
        <f t="shared" si="30"/>
        <v/>
      </c>
      <c r="R185" s="13" t="str">
        <f t="shared" si="31"/>
        <v/>
      </c>
      <c r="S185"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86" spans="1:19" ht="86.4" hidden="1" x14ac:dyDescent="0.55000000000000004">
      <c r="A186" s="9" t="s">
        <v>118</v>
      </c>
      <c r="B186" s="9" t="s">
        <v>304</v>
      </c>
      <c r="C186" s="9" t="s">
        <v>19</v>
      </c>
      <c r="D186" s="9" t="s">
        <v>204</v>
      </c>
      <c r="E186" s="5"/>
      <c r="F186" s="5"/>
      <c r="G186" s="6" t="s">
        <v>303</v>
      </c>
      <c r="H186" s="7">
        <v>44737</v>
      </c>
      <c r="I186" s="14" t="str">
        <f t="shared" si="22"/>
        <v/>
      </c>
      <c r="J186" s="13" t="str">
        <f t="shared" si="23"/>
        <v/>
      </c>
      <c r="K186" s="13" t="str">
        <f t="shared" si="24"/>
        <v>"rainfall_forecast": {</v>
      </c>
      <c r="L186" s="25" t="str">
        <f t="shared" si="25"/>
        <v>"ETH": {</v>
      </c>
      <c r="M186" s="13" t="str">
        <f t="shared" si="26"/>
        <v>"drought":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86" s="26" t="str">
        <f t="shared" si="27"/>
        <v>}</v>
      </c>
      <c r="O186" s="13" t="str">
        <f t="shared" si="28"/>
        <v>}</v>
      </c>
      <c r="P186" s="13" t="str">
        <f t="shared" si="29"/>
        <v>,</v>
      </c>
      <c r="Q186" s="13" t="str">
        <f t="shared" si="30"/>
        <v/>
      </c>
      <c r="R186" s="13" t="str">
        <f t="shared" si="31"/>
        <v/>
      </c>
      <c r="S186" s="13" t="str">
        <f t="shared" si="32"/>
        <v>"rainfall_forecast": {"ETH": {"drought": "The rainfall map layer indicates the seasonal forecasting rainfall data for the floods within a return period depending on the EAP (for example 20-years) based on a global hydrological model.&lt;br /&gt;&lt;br /&gt;For the legend see &lt;a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87" spans="1:19" ht="28.8" hidden="1" x14ac:dyDescent="0.55000000000000004">
      <c r="A187" s="9" t="s">
        <v>118</v>
      </c>
      <c r="B187" s="9" t="s">
        <v>136</v>
      </c>
      <c r="C187" s="9" t="s">
        <v>8</v>
      </c>
      <c r="D187" s="9" t="s">
        <v>205</v>
      </c>
      <c r="E187" s="5"/>
      <c r="F187" s="5"/>
      <c r="G187" s="6" t="s">
        <v>39</v>
      </c>
      <c r="H187" s="19"/>
      <c r="I187" s="14" t="str">
        <f t="shared" si="22"/>
        <v/>
      </c>
      <c r="J187" s="13" t="str">
        <f t="shared" si="23"/>
        <v/>
      </c>
      <c r="K187" s="13" t="str">
        <f t="shared" si="24"/>
        <v>"red_crescent_branches": {</v>
      </c>
      <c r="L187" s="25" t="str">
        <f t="shared" si="25"/>
        <v>"EGY": {</v>
      </c>
      <c r="M187" s="13" t="str">
        <f t="shared" si="26"/>
        <v>"heavy-rain": "This layer represents the locations of the local branches, the source of this data comes from the National Society and may need updating.&lt;br /&gt;&lt;br /&gt;Source link: Egyptian Red Crescent Society (ERCS). Year: 2020."</v>
      </c>
      <c r="N187" s="26" t="str">
        <f t="shared" si="27"/>
        <v>}</v>
      </c>
      <c r="O187" s="13" t="str">
        <f t="shared" si="28"/>
        <v>}</v>
      </c>
      <c r="P187" s="13" t="str">
        <f t="shared" si="29"/>
        <v>,</v>
      </c>
      <c r="Q187" s="13" t="str">
        <f t="shared" si="30"/>
        <v/>
      </c>
      <c r="R187" s="13" t="str">
        <f t="shared" si="31"/>
        <v/>
      </c>
      <c r="S187"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88" spans="1:19" ht="28.8" hidden="1" x14ac:dyDescent="0.55000000000000004">
      <c r="A188" s="9" t="s">
        <v>118</v>
      </c>
      <c r="B188" s="9" t="s">
        <v>34</v>
      </c>
      <c r="C188" s="9" t="s">
        <v>8</v>
      </c>
      <c r="D188" s="9" t="s">
        <v>205</v>
      </c>
      <c r="E188" s="5"/>
      <c r="F188" s="5"/>
      <c r="G188" s="6" t="s">
        <v>39</v>
      </c>
      <c r="H188" s="7">
        <v>44575</v>
      </c>
      <c r="I188" s="14" t="str">
        <f t="shared" si="22"/>
        <v/>
      </c>
      <c r="J188" s="13" t="str">
        <f t="shared" si="23"/>
        <v/>
      </c>
      <c r="K188" s="13" t="str">
        <f t="shared" si="24"/>
        <v>"red_cross_branches": {</v>
      </c>
      <c r="L188" s="25" t="str">
        <f t="shared" si="25"/>
        <v>"EGY": {</v>
      </c>
      <c r="M188" s="13" t="str">
        <f t="shared" si="26"/>
        <v>"heavy-rain": "This layer represents the locations of the local branches, the source of this data comes from the National Society and may need updating.&lt;br /&gt;&lt;br /&gt;Source link: Egyptian Red Crescent Society (ERCS). Year: 2020."</v>
      </c>
      <c r="N188" s="26" t="str">
        <f t="shared" si="27"/>
        <v>}</v>
      </c>
      <c r="O188" s="13" t="str">
        <f t="shared" si="28"/>
        <v>,</v>
      </c>
      <c r="P188" s="13" t="str">
        <f t="shared" si="29"/>
        <v/>
      </c>
      <c r="Q188" s="13" t="str">
        <f t="shared" si="30"/>
        <v/>
      </c>
      <c r="R188" s="13" t="str">
        <f t="shared" si="31"/>
        <v/>
      </c>
      <c r="S188" s="13" t="str">
        <f t="shared" si="32"/>
        <v>"red_cross_branches": {"EGY": {"heavy-rain": "This layer represents the locations of the local branches, the source of this data comes from the National Society and may need updating.&lt;br /&gt;&lt;br /&gt;Source link: Egyptian Red Crescent Society (ERCS). Year: 2020."},</v>
      </c>
    </row>
    <row r="189" spans="1:19" ht="28.8" hidden="1" x14ac:dyDescent="0.55000000000000004">
      <c r="A189" s="9" t="s">
        <v>118</v>
      </c>
      <c r="B189" s="9" t="s">
        <v>34</v>
      </c>
      <c r="C189" s="9" t="s">
        <v>19</v>
      </c>
      <c r="D189" s="9" t="s">
        <v>204</v>
      </c>
      <c r="E189" s="5"/>
      <c r="F189" s="5"/>
      <c r="G189" s="6" t="s">
        <v>38</v>
      </c>
      <c r="H189" s="7">
        <v>44737</v>
      </c>
      <c r="I189" s="14" t="str">
        <f t="shared" si="22"/>
        <v/>
      </c>
      <c r="J189" s="13" t="str">
        <f t="shared" si="23"/>
        <v/>
      </c>
      <c r="K189" s="13" t="str">
        <f t="shared" si="24"/>
        <v/>
      </c>
      <c r="L189" s="25" t="str">
        <f t="shared" si="25"/>
        <v>"ETH": {</v>
      </c>
      <c r="M189" s="13" t="str">
        <f t="shared" si="26"/>
        <v>"drought": "This layer represents the locations of the local branches, the source of this data comes from the National Society and may need updating.&lt;br /&gt;&lt;br /&gt;Source link: Ethiopia Red Cross Society (ERCS). Year: 2020."</v>
      </c>
      <c r="N189" s="26" t="str">
        <f t="shared" si="27"/>
        <v>,</v>
      </c>
      <c r="O189" s="13" t="str">
        <f t="shared" si="28"/>
        <v/>
      </c>
      <c r="P189" s="13" t="str">
        <f t="shared" si="29"/>
        <v/>
      </c>
      <c r="Q189" s="13" t="str">
        <f t="shared" si="30"/>
        <v/>
      </c>
      <c r="R189" s="13" t="str">
        <f t="shared" si="31"/>
        <v/>
      </c>
      <c r="S189" s="13" t="str">
        <f t="shared" si="32"/>
        <v>"ETH": {"drought": "This layer represents the locations of the local branches, the source of this data comes from the National Society and may need updating.&lt;br /&gt;&lt;br /&gt;Source link: Ethiopia Red Cross Society (ERCS). Year: 2020.",</v>
      </c>
    </row>
    <row r="190" spans="1:19" ht="28.8" hidden="1" x14ac:dyDescent="0.55000000000000004">
      <c r="A190" s="9" t="s">
        <v>118</v>
      </c>
      <c r="B190" s="9" t="s">
        <v>34</v>
      </c>
      <c r="C190" s="9" t="s">
        <v>19</v>
      </c>
      <c r="D190" s="9" t="s">
        <v>203</v>
      </c>
      <c r="E190" s="5"/>
      <c r="F190" s="5"/>
      <c r="G190" s="6" t="s">
        <v>38</v>
      </c>
      <c r="H190" s="7">
        <v>44575</v>
      </c>
      <c r="I190" s="14" t="str">
        <f t="shared" si="22"/>
        <v/>
      </c>
      <c r="J190" s="13" t="str">
        <f t="shared" si="23"/>
        <v/>
      </c>
      <c r="K190" s="13" t="str">
        <f t="shared" si="24"/>
        <v/>
      </c>
      <c r="L190" s="25" t="str">
        <f t="shared" si="25"/>
        <v/>
      </c>
      <c r="M190" s="13" t="str">
        <f t="shared" si="26"/>
        <v>"floods": "This layer represents the locations of the local branches, the source of this data comes from the National Society and may need updating.&lt;br /&gt;&lt;br /&gt;Source link: Ethiopia Red Cross Society (ERCS). Year: 2020."</v>
      </c>
      <c r="N190" s="26" t="str">
        <f t="shared" si="27"/>
        <v>,</v>
      </c>
      <c r="O190" s="13" t="str">
        <f t="shared" si="28"/>
        <v/>
      </c>
      <c r="P190" s="13" t="str">
        <f t="shared" si="29"/>
        <v/>
      </c>
      <c r="Q190" s="13" t="str">
        <f t="shared" si="30"/>
        <v/>
      </c>
      <c r="R190" s="13" t="str">
        <f t="shared" si="31"/>
        <v/>
      </c>
      <c r="S190" s="13" t="str">
        <f t="shared" si="32"/>
        <v>"floods": "This layer represents the locations of the local branches, the source of this data comes from the National Society and may need updating.&lt;br /&gt;&lt;br /&gt;Source link: Ethiopia Red Cross Society (ERCS). Year: 2020.",</v>
      </c>
    </row>
    <row r="191" spans="1:19" ht="28.8" hidden="1" x14ac:dyDescent="0.55000000000000004">
      <c r="A191" s="9" t="s">
        <v>118</v>
      </c>
      <c r="B191" s="9" t="s">
        <v>34</v>
      </c>
      <c r="C191" s="9" t="s">
        <v>19</v>
      </c>
      <c r="D191" s="9" t="s">
        <v>206</v>
      </c>
      <c r="E191" s="5"/>
      <c r="F191" s="5"/>
      <c r="G191" s="6" t="s">
        <v>38</v>
      </c>
      <c r="H191" s="19"/>
      <c r="I191" s="14" t="str">
        <f t="shared" si="22"/>
        <v/>
      </c>
      <c r="J191" s="13" t="str">
        <f t="shared" si="23"/>
        <v/>
      </c>
      <c r="K191" s="13" t="str">
        <f t="shared" si="24"/>
        <v/>
      </c>
      <c r="L191" s="25" t="str">
        <f t="shared" si="25"/>
        <v/>
      </c>
      <c r="M191" s="13" t="str">
        <f t="shared" si="26"/>
        <v>"malaria": "This layer represents the locations of the local branches, the source of this data comes from the National Society and may need updating.&lt;br /&gt;&lt;br /&gt;Source link: Ethiopia Red Cross Society (ERCS). Year: 2020."</v>
      </c>
      <c r="N191" s="26" t="str">
        <f t="shared" si="27"/>
        <v>}</v>
      </c>
      <c r="O191" s="13" t="str">
        <f t="shared" si="28"/>
        <v>,</v>
      </c>
      <c r="P191" s="13" t="str">
        <f t="shared" si="29"/>
        <v/>
      </c>
      <c r="Q191" s="13" t="str">
        <f t="shared" si="30"/>
        <v/>
      </c>
      <c r="R191" s="13" t="str">
        <f t="shared" si="31"/>
        <v/>
      </c>
      <c r="S191" s="13" t="str">
        <f t="shared" si="32"/>
        <v>"malaria": "This layer represents the locations of the local branches, the source of this data comes from the National Society and may need updating.&lt;br /&gt;&lt;br /&gt;Source link: Ethiopia Red Cross Society (ERCS). Year: 2020."},</v>
      </c>
    </row>
    <row r="192" spans="1:19" ht="86.4" hidden="1" x14ac:dyDescent="0.55000000000000004">
      <c r="A192" s="9" t="s">
        <v>118</v>
      </c>
      <c r="B192" s="9" t="s">
        <v>34</v>
      </c>
      <c r="C192" s="9" t="s">
        <v>40</v>
      </c>
      <c r="D192" s="9" t="s">
        <v>204</v>
      </c>
      <c r="E192" s="21" t="s">
        <v>227</v>
      </c>
      <c r="F192" s="23">
        <v>44635</v>
      </c>
      <c r="G192" s="6" t="s">
        <v>228</v>
      </c>
      <c r="H192" s="7">
        <v>44635</v>
      </c>
      <c r="I192" s="14" t="str">
        <f t="shared" si="22"/>
        <v/>
      </c>
      <c r="J192" s="13" t="str">
        <f t="shared" si="23"/>
        <v/>
      </c>
      <c r="K192" s="13" t="str">
        <f t="shared" si="24"/>
        <v/>
      </c>
      <c r="L192" s="25" t="str">
        <f t="shared" si="25"/>
        <v>"KEN": {</v>
      </c>
      <c r="M192"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2" s="26" t="str">
        <f t="shared" si="27"/>
        <v>,</v>
      </c>
      <c r="O192" s="13" t="str">
        <f t="shared" si="28"/>
        <v/>
      </c>
      <c r="P192" s="13" t="str">
        <f t="shared" si="29"/>
        <v/>
      </c>
      <c r="Q192" s="13" t="str">
        <f t="shared" si="30"/>
        <v/>
      </c>
      <c r="R192" s="13" t="str">
        <f t="shared" si="31"/>
        <v/>
      </c>
      <c r="S192"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3" spans="1:19" ht="86.4" hidden="1" x14ac:dyDescent="0.55000000000000004">
      <c r="A193" s="9" t="s">
        <v>118</v>
      </c>
      <c r="B193" s="9" t="s">
        <v>34</v>
      </c>
      <c r="C193" s="9" t="s">
        <v>40</v>
      </c>
      <c r="D193" s="9" t="s">
        <v>203</v>
      </c>
      <c r="E193" s="21" t="s">
        <v>227</v>
      </c>
      <c r="F193" s="23">
        <v>44635</v>
      </c>
      <c r="G193" s="6" t="s">
        <v>228</v>
      </c>
      <c r="H193" s="7">
        <v>44635</v>
      </c>
      <c r="I193" s="14" t="str">
        <f t="shared" si="22"/>
        <v/>
      </c>
      <c r="J193" s="13" t="str">
        <f t="shared" si="23"/>
        <v/>
      </c>
      <c r="K193" s="13" t="str">
        <f t="shared" si="24"/>
        <v/>
      </c>
      <c r="L193" s="25" t="str">
        <f t="shared" si="25"/>
        <v/>
      </c>
      <c r="M193"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93" s="26" t="str">
        <f t="shared" si="27"/>
        <v>}</v>
      </c>
      <c r="O193" s="13" t="str">
        <f t="shared" si="28"/>
        <v>,</v>
      </c>
      <c r="P193" s="13" t="str">
        <f t="shared" si="29"/>
        <v/>
      </c>
      <c r="Q193" s="13" t="str">
        <f t="shared" si="30"/>
        <v/>
      </c>
      <c r="R193" s="13" t="str">
        <f t="shared" si="31"/>
        <v/>
      </c>
      <c r="S193"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94" spans="1:19" hidden="1" x14ac:dyDescent="0.55000000000000004">
      <c r="A194" s="9" t="s">
        <v>118</v>
      </c>
      <c r="B194" s="9" t="s">
        <v>34</v>
      </c>
      <c r="C194" s="9" t="s">
        <v>288</v>
      </c>
      <c r="D194" s="9" t="s">
        <v>203</v>
      </c>
      <c r="E194" s="5"/>
      <c r="F194" s="5"/>
      <c r="G194" s="6" t="s">
        <v>244</v>
      </c>
      <c r="H194" s="19"/>
      <c r="I194" s="14" t="str">
        <f t="shared" ref="I194:I257" si="33">IF(A193="section","{","")</f>
        <v/>
      </c>
      <c r="J194" s="13" t="str">
        <f t="shared" ref="J194:J257" si="34">IF(A194=A193,"",""""&amp;A194&amp;""": {")</f>
        <v/>
      </c>
      <c r="K194" s="13" t="str">
        <f t="shared" ref="K194:K257" si="35">IF(B194=B193,"",""""&amp;B194&amp;""": {")</f>
        <v/>
      </c>
      <c r="L194" s="25" t="str">
        <f t="shared" ref="L194:L257" si="36">IF(AND(B194=B193,C194=C193),"",""""&amp;C194&amp;""": {")</f>
        <v>"MWI": {</v>
      </c>
      <c r="M194" s="13" t="str">
        <f t="shared" ref="M194:M257" si="37">""""&amp;D194&amp;""": """&amp;SUBSTITUTE(G194,"""","'")&amp;""""</f>
        <v>"floods": "Data not available yet"</v>
      </c>
      <c r="N194" s="26" t="str">
        <f t="shared" ref="N194:N257" si="38">IF(AND(B195=B194,C195=C194),",","}")</f>
        <v>}</v>
      </c>
      <c r="O194" s="13" t="str">
        <f t="shared" ref="O194:O257" si="39">IF(NOT(B194=B195),"}",IF(C194=C195,"",","))</f>
        <v>,</v>
      </c>
      <c r="P194" s="13" t="str">
        <f t="shared" ref="P194:P257" si="40">IF(B194=B195,"",IF(A194=A195,",",""))</f>
        <v/>
      </c>
      <c r="Q194" s="13" t="str">
        <f t="shared" ref="Q194:Q257" si="41">IF(A195=A194,"",IF(A195="","}","},"))</f>
        <v/>
      </c>
      <c r="R194" s="13" t="str">
        <f t="shared" ref="R194:R257" si="42">IF(A195="","}","")</f>
        <v/>
      </c>
      <c r="S194" s="13" t="str">
        <f t="shared" ref="S194:S257" si="43">IF(A194="","",I194&amp;J194&amp;K194&amp;L194&amp;M194&amp;N194&amp;O194&amp;P194&amp;Q194&amp;R194)</f>
        <v>"MWI": {"floods": "Data not available yet"},</v>
      </c>
    </row>
    <row r="195" spans="1:19" hidden="1" x14ac:dyDescent="0.55000000000000004">
      <c r="A195" s="9" t="s">
        <v>118</v>
      </c>
      <c r="B195" s="9" t="s">
        <v>34</v>
      </c>
      <c r="C195" s="9" t="s">
        <v>18</v>
      </c>
      <c r="D195" s="9" t="s">
        <v>208</v>
      </c>
      <c r="E195" s="5"/>
      <c r="F195" s="5"/>
      <c r="G195" s="6" t="s">
        <v>244</v>
      </c>
      <c r="H195" s="7">
        <v>44659</v>
      </c>
      <c r="I195" s="14" t="str">
        <f t="shared" si="33"/>
        <v/>
      </c>
      <c r="J195" s="13" t="str">
        <f t="shared" si="34"/>
        <v/>
      </c>
      <c r="K195" s="13" t="str">
        <f t="shared" si="35"/>
        <v/>
      </c>
      <c r="L195" s="25" t="str">
        <f t="shared" si="36"/>
        <v>"PHL": {</v>
      </c>
      <c r="M195" s="13" t="str">
        <f t="shared" si="37"/>
        <v>"dengue": "Data not available yet"</v>
      </c>
      <c r="N195" s="26" t="str">
        <f t="shared" si="38"/>
        <v>,</v>
      </c>
      <c r="O195" s="13" t="str">
        <f t="shared" si="39"/>
        <v/>
      </c>
      <c r="P195" s="13" t="str">
        <f t="shared" si="40"/>
        <v/>
      </c>
      <c r="Q195" s="13" t="str">
        <f t="shared" si="41"/>
        <v/>
      </c>
      <c r="R195" s="13" t="str">
        <f t="shared" si="42"/>
        <v/>
      </c>
      <c r="S195" s="13" t="str">
        <f t="shared" si="43"/>
        <v>"PHL": {"dengue": "Data not available yet",</v>
      </c>
    </row>
    <row r="196" spans="1:19" hidden="1" x14ac:dyDescent="0.55000000000000004">
      <c r="A196" s="9" t="s">
        <v>118</v>
      </c>
      <c r="B196" s="9" t="s">
        <v>34</v>
      </c>
      <c r="C196" s="9" t="s">
        <v>18</v>
      </c>
      <c r="D196" s="9" t="s">
        <v>203</v>
      </c>
      <c r="E196" s="5"/>
      <c r="F196" s="5"/>
      <c r="G196" s="6" t="s">
        <v>244</v>
      </c>
      <c r="H196" s="7">
        <v>44659</v>
      </c>
      <c r="I196" s="14" t="str">
        <f t="shared" si="33"/>
        <v/>
      </c>
      <c r="J196" s="13" t="str">
        <f t="shared" si="34"/>
        <v/>
      </c>
      <c r="K196" s="13" t="str">
        <f t="shared" si="35"/>
        <v/>
      </c>
      <c r="L196" s="25" t="str">
        <f t="shared" si="36"/>
        <v/>
      </c>
      <c r="M196" s="13" t="str">
        <f t="shared" si="37"/>
        <v>"floods": "Data not available yet"</v>
      </c>
      <c r="N196" s="26" t="str">
        <f t="shared" si="38"/>
        <v>}</v>
      </c>
      <c r="O196" s="13" t="str">
        <f t="shared" si="39"/>
        <v>,</v>
      </c>
      <c r="P196" s="13" t="str">
        <f t="shared" si="40"/>
        <v/>
      </c>
      <c r="Q196" s="13" t="str">
        <f t="shared" si="41"/>
        <v/>
      </c>
      <c r="R196" s="13" t="str">
        <f t="shared" si="42"/>
        <v/>
      </c>
      <c r="S196" s="13" t="str">
        <f t="shared" si="43"/>
        <v>"floods": "Data not available yet"},</v>
      </c>
    </row>
    <row r="197" spans="1:19" ht="28.8" hidden="1" x14ac:dyDescent="0.55000000000000004">
      <c r="A197" s="9" t="s">
        <v>118</v>
      </c>
      <c r="B197" s="9" t="s">
        <v>34</v>
      </c>
      <c r="C197" s="9" t="s">
        <v>7</v>
      </c>
      <c r="D197" s="9" t="s">
        <v>204</v>
      </c>
      <c r="E197" s="5"/>
      <c r="F197" s="5"/>
      <c r="G197" s="6" t="s">
        <v>35</v>
      </c>
      <c r="H197" s="7">
        <v>44575</v>
      </c>
      <c r="I197" s="14" t="str">
        <f t="shared" si="33"/>
        <v/>
      </c>
      <c r="J197" s="13" t="str">
        <f t="shared" si="34"/>
        <v/>
      </c>
      <c r="K197" s="13" t="str">
        <f t="shared" si="35"/>
        <v/>
      </c>
      <c r="L197" s="25" t="str">
        <f t="shared" si="36"/>
        <v>"UGA": {</v>
      </c>
      <c r="M197" s="13" t="str">
        <f t="shared" si="37"/>
        <v>"drought": "This layer represents the locations of the local branches, the source of this data comes from the National Society and may need updating.&lt;br /&gt;&lt;br /&gt;Source link: Uganda Red Cross Society (URCS). Year: 2020."</v>
      </c>
      <c r="N197" s="26" t="str">
        <f t="shared" si="38"/>
        <v>,</v>
      </c>
      <c r="O197" s="13" t="str">
        <f t="shared" si="39"/>
        <v/>
      </c>
      <c r="P197" s="13" t="str">
        <f t="shared" si="40"/>
        <v/>
      </c>
      <c r="Q197" s="13" t="str">
        <f t="shared" si="41"/>
        <v/>
      </c>
      <c r="R197" s="13" t="str">
        <f t="shared" si="42"/>
        <v/>
      </c>
      <c r="S197" s="13" t="str">
        <f t="shared" si="43"/>
        <v>"UGA": {"drought": "This layer represents the locations of the local branches, the source of this data comes from the National Society and may need updating.&lt;br /&gt;&lt;br /&gt;Source link: Uganda Red Cross Society (URCS). Year: 2020.",</v>
      </c>
    </row>
    <row r="198" spans="1:19" ht="28.8" hidden="1" x14ac:dyDescent="0.55000000000000004">
      <c r="A198" s="9" t="s">
        <v>118</v>
      </c>
      <c r="B198" s="9" t="s">
        <v>34</v>
      </c>
      <c r="C198" s="9" t="s">
        <v>7</v>
      </c>
      <c r="D198" s="9" t="s">
        <v>203</v>
      </c>
      <c r="E198" s="5"/>
      <c r="F198" s="5"/>
      <c r="G198" s="6" t="s">
        <v>35</v>
      </c>
      <c r="H198" s="7">
        <v>44575</v>
      </c>
      <c r="I198" s="14" t="str">
        <f t="shared" si="33"/>
        <v/>
      </c>
      <c r="J198" s="13" t="str">
        <f t="shared" si="34"/>
        <v/>
      </c>
      <c r="K198" s="13" t="str">
        <f t="shared" si="35"/>
        <v/>
      </c>
      <c r="L198" s="25" t="str">
        <f t="shared" si="36"/>
        <v/>
      </c>
      <c r="M198" s="13" t="str">
        <f t="shared" si="37"/>
        <v>"floods": "This layer represents the locations of the local branches, the source of this data comes from the National Society and may need updating.&lt;br /&gt;&lt;br /&gt;Source link: Uganda Red Cross Society (URCS). Year: 2020."</v>
      </c>
      <c r="N198" s="26" t="str">
        <f t="shared" si="38"/>
        <v>}</v>
      </c>
      <c r="O198" s="13" t="str">
        <f t="shared" si="39"/>
        <v>,</v>
      </c>
      <c r="P198" s="13" t="str">
        <f t="shared" si="40"/>
        <v/>
      </c>
      <c r="Q198" s="13" t="str">
        <f t="shared" si="41"/>
        <v/>
      </c>
      <c r="R198" s="13" t="str">
        <f t="shared" si="42"/>
        <v/>
      </c>
      <c r="S198" s="13" t="str">
        <f t="shared" si="43"/>
        <v>"floods": "This layer represents the locations of the local branches, the source of this data comes from the National Society and may need updating.&lt;br /&gt;&lt;br /&gt;Source link: Uganda Red Cross Society (URCS). Year: 2020."},</v>
      </c>
    </row>
    <row r="199" spans="1:19" ht="28.8" hidden="1" x14ac:dyDescent="0.55000000000000004">
      <c r="A199" s="9" t="s">
        <v>118</v>
      </c>
      <c r="B199" s="9" t="s">
        <v>34</v>
      </c>
      <c r="C199" s="9" t="s">
        <v>41</v>
      </c>
      <c r="D199" s="9" t="s">
        <v>203</v>
      </c>
      <c r="E199" s="5"/>
      <c r="F199" s="5"/>
      <c r="G199" s="6" t="s">
        <v>37</v>
      </c>
      <c r="H199" s="7">
        <v>44575</v>
      </c>
      <c r="I199" s="14" t="str">
        <f t="shared" si="33"/>
        <v/>
      </c>
      <c r="J199" s="13" t="str">
        <f t="shared" si="34"/>
        <v/>
      </c>
      <c r="K199" s="13" t="str">
        <f t="shared" si="35"/>
        <v/>
      </c>
      <c r="L199" s="25" t="str">
        <f t="shared" si="36"/>
        <v>"ZMB": {</v>
      </c>
      <c r="M199" s="13" t="str">
        <f t="shared" si="37"/>
        <v>"floods": "This layer represents the locations of the local branches, the source of this data comes from the National Society and may need updating.&lt;br /&gt;&lt;br /&gt;Source link: Zambia Red Cross Society (ZRCS). Year: 2020."</v>
      </c>
      <c r="N199" s="26" t="str">
        <f t="shared" si="38"/>
        <v>}</v>
      </c>
      <c r="O199" s="13" t="str">
        <f t="shared" si="39"/>
        <v>,</v>
      </c>
      <c r="P199" s="13" t="str">
        <f t="shared" si="40"/>
        <v/>
      </c>
      <c r="Q199" s="13" t="str">
        <f t="shared" si="41"/>
        <v/>
      </c>
      <c r="R199" s="13" t="str">
        <f t="shared" si="42"/>
        <v/>
      </c>
      <c r="S199" s="13" t="str">
        <f t="shared" si="43"/>
        <v>"ZMB": {"floods": "This layer represents the locations of the local branches, the source of this data comes from the National Society and may need updating.&lt;br /&gt;&lt;br /&gt;Source link: Zambia Red Cross Society (ZRCS). Year: 2020."},</v>
      </c>
    </row>
    <row r="200" spans="1:19" ht="57.6" hidden="1" x14ac:dyDescent="0.55000000000000004">
      <c r="A200" s="9" t="s">
        <v>118</v>
      </c>
      <c r="B200" s="9" t="s">
        <v>34</v>
      </c>
      <c r="C200" s="9" t="s">
        <v>9</v>
      </c>
      <c r="D200" s="9" t="s">
        <v>204</v>
      </c>
      <c r="E200" s="21" t="s">
        <v>149</v>
      </c>
      <c r="F200" s="23">
        <v>44614</v>
      </c>
      <c r="G200" s="6" t="s">
        <v>36</v>
      </c>
      <c r="H200" s="7">
        <v>44575</v>
      </c>
      <c r="I200" s="14" t="str">
        <f t="shared" si="33"/>
        <v/>
      </c>
      <c r="J200" s="13" t="str">
        <f t="shared" si="34"/>
        <v/>
      </c>
      <c r="K200" s="13" t="str">
        <f t="shared" si="35"/>
        <v/>
      </c>
      <c r="L200" s="25" t="str">
        <f t="shared" si="36"/>
        <v>"ZWE": {</v>
      </c>
      <c r="M200" s="13" t="str">
        <f t="shared" si="37"/>
        <v>"drought": "This layer represents the locations of the local branches, the source of this data comes from the National Society and may need updating.&lt;br /&gt;&lt;br /&gt;Source link Zimbabwe: ZRCS last updated July 2021 at provincial level."</v>
      </c>
      <c r="N200" s="26" t="str">
        <f t="shared" si="38"/>
        <v>}</v>
      </c>
      <c r="O200" s="13" t="str">
        <f t="shared" si="39"/>
        <v>}</v>
      </c>
      <c r="P200" s="13" t="str">
        <f t="shared" si="40"/>
        <v>,</v>
      </c>
      <c r="Q200" s="13" t="str">
        <f t="shared" si="41"/>
        <v/>
      </c>
      <c r="R200" s="13" t="str">
        <f t="shared" si="42"/>
        <v/>
      </c>
      <c r="S200" s="13" t="str">
        <f t="shared" si="43"/>
        <v>"ZWE": {"drought": "This layer represents the locations of the local branches, the source of this data comes from the National Society and may need updating.&lt;br /&gt;&lt;br /&gt;Source link Zimbabwe: ZRCS last updated July 2021 at provincial level."}},</v>
      </c>
    </row>
    <row r="201" spans="1:19" ht="100.8" hidden="1" x14ac:dyDescent="0.55000000000000004">
      <c r="A201" s="9" t="s">
        <v>118</v>
      </c>
      <c r="B201" s="9" t="s">
        <v>243</v>
      </c>
      <c r="C201" s="9" t="s">
        <v>18</v>
      </c>
      <c r="D201" s="9" t="s">
        <v>203</v>
      </c>
      <c r="E201" s="5"/>
      <c r="F201" s="5"/>
      <c r="G201" s="6" t="s">
        <v>256</v>
      </c>
      <c r="H201" s="7">
        <v>44663</v>
      </c>
      <c r="I201" s="14" t="str">
        <f t="shared" si="33"/>
        <v/>
      </c>
      <c r="J201" s="13" t="str">
        <f t="shared" si="34"/>
        <v/>
      </c>
      <c r="K201" s="13" t="str">
        <f t="shared" si="35"/>
        <v>"riceland": {</v>
      </c>
      <c r="L201" s="25" t="str">
        <f t="shared" si="36"/>
        <v>"PHL": {</v>
      </c>
      <c r="M201" s="13" t="str">
        <f t="shared" si="37"/>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1" s="26" t="str">
        <f t="shared" si="38"/>
        <v>}</v>
      </c>
      <c r="O201" s="13" t="str">
        <f t="shared" si="39"/>
        <v>}</v>
      </c>
      <c r="P201" s="13" t="str">
        <f t="shared" si="40"/>
        <v>,</v>
      </c>
      <c r="Q201" s="13" t="str">
        <f t="shared" si="41"/>
        <v/>
      </c>
      <c r="R201" s="13" t="str">
        <f t="shared" si="42"/>
        <v/>
      </c>
      <c r="S201" s="13" t="str">
        <f t="shared" si="43"/>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2" spans="1:19" hidden="1" x14ac:dyDescent="0.55000000000000004">
      <c r="A202" s="9" t="s">
        <v>118</v>
      </c>
      <c r="B202" s="9" t="s">
        <v>55</v>
      </c>
      <c r="C202" s="9" t="s">
        <v>7</v>
      </c>
      <c r="D202" s="9" t="s">
        <v>203</v>
      </c>
      <c r="E202" s="5"/>
      <c r="F202" s="5"/>
      <c r="G202" s="6" t="s">
        <v>248</v>
      </c>
      <c r="H202" s="7">
        <v>44575</v>
      </c>
      <c r="I202" s="14" t="str">
        <f t="shared" si="33"/>
        <v/>
      </c>
      <c r="J202" s="13" t="str">
        <f t="shared" si="34"/>
        <v/>
      </c>
      <c r="K202" s="13" t="str">
        <f t="shared" si="35"/>
        <v>"roof_type": {</v>
      </c>
      <c r="L202" s="25" t="str">
        <f t="shared" si="36"/>
        <v>"UGA": {</v>
      </c>
      <c r="M202" s="13" t="str">
        <f t="shared" si="37"/>
        <v>"floods": "&lt;br /&gt;"</v>
      </c>
      <c r="N202" s="26" t="str">
        <f t="shared" si="38"/>
        <v>}</v>
      </c>
      <c r="O202" s="13" t="str">
        <f t="shared" si="39"/>
        <v>}</v>
      </c>
      <c r="P202" s="13" t="str">
        <f t="shared" si="40"/>
        <v>,</v>
      </c>
      <c r="Q202" s="13" t="str">
        <f t="shared" si="41"/>
        <v/>
      </c>
      <c r="R202" s="13" t="str">
        <f t="shared" si="42"/>
        <v/>
      </c>
      <c r="S202" s="13" t="str">
        <f t="shared" si="43"/>
        <v>"roof_type": {"UGA": {"floods": "&lt;br /&gt;"}},</v>
      </c>
    </row>
    <row r="203" spans="1:19" hidden="1" x14ac:dyDescent="0.55000000000000004">
      <c r="A203" s="9" t="s">
        <v>118</v>
      </c>
      <c r="B203" s="9" t="s">
        <v>72</v>
      </c>
      <c r="C203" s="9" t="s">
        <v>7</v>
      </c>
      <c r="D203" s="9" t="s">
        <v>204</v>
      </c>
      <c r="E203" s="5"/>
      <c r="F203" s="5"/>
      <c r="G203" s="6"/>
      <c r="H203" s="19"/>
      <c r="I203" s="14" t="str">
        <f t="shared" si="33"/>
        <v/>
      </c>
      <c r="J203" s="13" t="str">
        <f t="shared" si="34"/>
        <v/>
      </c>
      <c r="K203" s="13" t="str">
        <f t="shared" si="35"/>
        <v>"small_ruminants": {</v>
      </c>
      <c r="L203" s="25" t="str">
        <f t="shared" si="36"/>
        <v>"UGA": {</v>
      </c>
      <c r="M203" s="13" t="str">
        <f t="shared" si="37"/>
        <v>"drought": ""</v>
      </c>
      <c r="N203" s="26" t="str">
        <f t="shared" si="38"/>
        <v>}</v>
      </c>
      <c r="O203" s="13" t="str">
        <f t="shared" si="39"/>
        <v>,</v>
      </c>
      <c r="P203" s="13" t="str">
        <f t="shared" si="40"/>
        <v/>
      </c>
      <c r="Q203" s="13" t="str">
        <f t="shared" si="41"/>
        <v/>
      </c>
      <c r="R203" s="13" t="str">
        <f t="shared" si="42"/>
        <v/>
      </c>
      <c r="S203" s="13" t="str">
        <f t="shared" si="43"/>
        <v>"small_ruminants": {"UGA": {"drought": ""},</v>
      </c>
    </row>
    <row r="204" spans="1:19" ht="187.2" hidden="1" x14ac:dyDescent="0.55000000000000004">
      <c r="A204" s="9" t="s">
        <v>118</v>
      </c>
      <c r="B204" s="9" t="s">
        <v>72</v>
      </c>
      <c r="C204" s="9" t="s">
        <v>9</v>
      </c>
      <c r="D204" s="9" t="s">
        <v>204</v>
      </c>
      <c r="E204" s="21" t="s">
        <v>150</v>
      </c>
      <c r="F204" s="23">
        <v>44614</v>
      </c>
      <c r="G204" s="6" t="s">
        <v>254</v>
      </c>
      <c r="H204" s="7">
        <v>44575</v>
      </c>
      <c r="I204" s="14" t="str">
        <f t="shared" si="33"/>
        <v/>
      </c>
      <c r="J204" s="13" t="str">
        <f t="shared" si="34"/>
        <v/>
      </c>
      <c r="K204" s="13" t="str">
        <f t="shared" si="35"/>
        <v/>
      </c>
      <c r="L204" s="25" t="str">
        <f t="shared" si="36"/>
        <v>"ZWE": {</v>
      </c>
      <c r="M204" s="13" t="str">
        <f t="shared" si="37"/>
        <v>"drought": "&lt;br /&gt;Source Link: PRISM website: "</v>
      </c>
      <c r="N204" s="26" t="str">
        <f t="shared" si="38"/>
        <v>}</v>
      </c>
      <c r="O204" s="13" t="str">
        <f t="shared" si="39"/>
        <v>}</v>
      </c>
      <c r="P204" s="13" t="str">
        <f t="shared" si="40"/>
        <v>,</v>
      </c>
      <c r="Q204" s="13" t="str">
        <f t="shared" si="41"/>
        <v/>
      </c>
      <c r="R204" s="13" t="str">
        <f t="shared" si="42"/>
        <v/>
      </c>
      <c r="S204" s="13" t="str">
        <f t="shared" si="43"/>
        <v>"ZWE": {"drought": "&lt;br /&gt;Source Link: PRISM website: "}},</v>
      </c>
    </row>
    <row r="205" spans="1:19" hidden="1" x14ac:dyDescent="0.55000000000000004">
      <c r="A205" s="9" t="s">
        <v>118</v>
      </c>
      <c r="B205" s="9" t="s">
        <v>24</v>
      </c>
      <c r="C205" s="9" t="s">
        <v>7</v>
      </c>
      <c r="D205" s="9" t="s">
        <v>204</v>
      </c>
      <c r="E205" s="5"/>
      <c r="F205" s="5"/>
      <c r="G205" s="6"/>
      <c r="H205" s="19"/>
      <c r="I205" s="14" t="str">
        <f t="shared" si="33"/>
        <v/>
      </c>
      <c r="J205" s="13" t="str">
        <f t="shared" si="34"/>
        <v/>
      </c>
      <c r="K205" s="13" t="str">
        <f t="shared" si="35"/>
        <v>"small_ruminants_exposed": {</v>
      </c>
      <c r="L205" s="25" t="str">
        <f t="shared" si="36"/>
        <v>"UGA": {</v>
      </c>
      <c r="M205" s="13" t="str">
        <f t="shared" si="37"/>
        <v>"drought": ""</v>
      </c>
      <c r="N205" s="26" t="str">
        <f t="shared" si="38"/>
        <v>}</v>
      </c>
      <c r="O205" s="13" t="str">
        <f t="shared" si="39"/>
        <v>,</v>
      </c>
      <c r="P205" s="13" t="str">
        <f t="shared" si="40"/>
        <v/>
      </c>
      <c r="Q205" s="13" t="str">
        <f t="shared" si="41"/>
        <v/>
      </c>
      <c r="R205" s="13" t="str">
        <f t="shared" si="42"/>
        <v/>
      </c>
      <c r="S205" s="13" t="str">
        <f t="shared" si="43"/>
        <v>"small_ruminants_exposed": {"UGA": {"drought": ""},</v>
      </c>
    </row>
    <row r="206" spans="1:19" ht="230.4" hidden="1" x14ac:dyDescent="0.55000000000000004">
      <c r="A206" s="9" t="s">
        <v>118</v>
      </c>
      <c r="B206" s="9" t="s">
        <v>24</v>
      </c>
      <c r="C206" s="9" t="s">
        <v>9</v>
      </c>
      <c r="D206" s="9" t="s">
        <v>204</v>
      </c>
      <c r="E206" s="21" t="s">
        <v>151</v>
      </c>
      <c r="F206" s="23">
        <v>44614</v>
      </c>
      <c r="G206" s="6" t="s">
        <v>255</v>
      </c>
      <c r="H206" s="7">
        <v>44575</v>
      </c>
      <c r="I206" s="14" t="str">
        <f t="shared" si="33"/>
        <v/>
      </c>
      <c r="J206" s="13" t="str">
        <f t="shared" si="34"/>
        <v/>
      </c>
      <c r="K206" s="13" t="str">
        <f t="shared" si="35"/>
        <v/>
      </c>
      <c r="L206" s="25" t="str">
        <f t="shared" si="36"/>
        <v>"ZWE": {</v>
      </c>
      <c r="M206" s="13" t="str">
        <f t="shared" si="37"/>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206" s="26" t="str">
        <f t="shared" si="38"/>
        <v>}</v>
      </c>
      <c r="O206" s="13" t="str">
        <f t="shared" si="39"/>
        <v>}</v>
      </c>
      <c r="P206" s="13" t="str">
        <f t="shared" si="40"/>
        <v>,</v>
      </c>
      <c r="Q206" s="13" t="str">
        <f t="shared" si="41"/>
        <v/>
      </c>
      <c r="R206" s="13" t="str">
        <f t="shared" si="42"/>
        <v/>
      </c>
      <c r="S206" s="13" t="str">
        <f t="shared" si="43"/>
        <v>"ZWE":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207" spans="1:19" x14ac:dyDescent="0.55000000000000004">
      <c r="A207" s="9" t="s">
        <v>118</v>
      </c>
      <c r="B207" s="9" t="s">
        <v>130</v>
      </c>
      <c r="C207" s="9" t="s">
        <v>18</v>
      </c>
      <c r="D207" s="9" t="s">
        <v>207</v>
      </c>
      <c r="E207" s="5" t="s">
        <v>265</v>
      </c>
      <c r="F207" s="5"/>
      <c r="G207" s="6" t="s">
        <v>284</v>
      </c>
      <c r="H207" s="19"/>
      <c r="I207" s="14" t="str">
        <f t="shared" si="33"/>
        <v/>
      </c>
      <c r="J207" s="13" t="str">
        <f t="shared" si="34"/>
        <v/>
      </c>
      <c r="K207" s="13" t="str">
        <f t="shared" si="35"/>
        <v>"total_houses": {</v>
      </c>
      <c r="L207" s="25" t="str">
        <f t="shared" si="36"/>
        <v>"PHL": {</v>
      </c>
      <c r="M207" s="13" t="str">
        <f t="shared" si="37"/>
        <v>"typhoon": "&lt;p&gt;Total Number of Housing units in each Municipality&lt;/p&gt;"</v>
      </c>
      <c r="N207" s="26" t="str">
        <f t="shared" si="38"/>
        <v>}</v>
      </c>
      <c r="O207" s="13" t="str">
        <f t="shared" si="39"/>
        <v>}</v>
      </c>
      <c r="P207" s="13" t="str">
        <f t="shared" si="40"/>
        <v>,</v>
      </c>
      <c r="Q207" s="13" t="str">
        <f t="shared" si="41"/>
        <v/>
      </c>
      <c r="R207" s="13" t="str">
        <f t="shared" si="42"/>
        <v/>
      </c>
      <c r="S207" s="13" t="str">
        <f t="shared" si="43"/>
        <v>"total_houses": {"PHL": {"typhoon": "&lt;p&gt;Total Number of Housing units in each Municipality&lt;/p&gt;"}},</v>
      </c>
    </row>
    <row r="208" spans="1:19" hidden="1" x14ac:dyDescent="0.55000000000000004">
      <c r="A208" s="9" t="s">
        <v>118</v>
      </c>
      <c r="B208" s="9" t="s">
        <v>87</v>
      </c>
      <c r="C208" s="9" t="s">
        <v>19</v>
      </c>
      <c r="D208" s="9" t="s">
        <v>204</v>
      </c>
      <c r="E208" s="5"/>
      <c r="F208" s="5"/>
      <c r="G208" s="6" t="s">
        <v>88</v>
      </c>
      <c r="H208" s="7">
        <v>44575</v>
      </c>
      <c r="I208" s="14" t="str">
        <f t="shared" si="33"/>
        <v/>
      </c>
      <c r="J208" s="13" t="str">
        <f t="shared" si="34"/>
        <v/>
      </c>
      <c r="K208" s="13" t="str">
        <f t="shared" si="35"/>
        <v>"total_idps": {</v>
      </c>
      <c r="L208" s="25" t="str">
        <f t="shared" si="36"/>
        <v>"ETH": {</v>
      </c>
      <c r="M208" s="13" t="str">
        <f t="shared" si="37"/>
        <v>"drought": "Total Internally Displaced People (IDPs) DTM Ethiopia National Displacement Report 7_2022"</v>
      </c>
      <c r="N208" s="26" t="str">
        <f t="shared" si="38"/>
        <v>,</v>
      </c>
      <c r="O208" s="13" t="str">
        <f t="shared" si="39"/>
        <v/>
      </c>
      <c r="P208" s="13" t="str">
        <f t="shared" si="40"/>
        <v/>
      </c>
      <c r="Q208" s="13" t="str">
        <f t="shared" si="41"/>
        <v/>
      </c>
      <c r="R208" s="13" t="str">
        <f t="shared" si="42"/>
        <v/>
      </c>
      <c r="S208" s="13" t="str">
        <f t="shared" si="43"/>
        <v>"total_idps": {"ETH": {"drought": "Total Internally Displaced People (IDPs) DTM Ethiopia National Displacement Report 7_2022",</v>
      </c>
    </row>
    <row r="209" spans="1:19" hidden="1" x14ac:dyDescent="0.55000000000000004">
      <c r="A209" s="9" t="s">
        <v>118</v>
      </c>
      <c r="B209" s="9" t="s">
        <v>87</v>
      </c>
      <c r="C209" s="9" t="s">
        <v>19</v>
      </c>
      <c r="D209" s="9" t="s">
        <v>203</v>
      </c>
      <c r="E209" s="5"/>
      <c r="F209" s="5"/>
      <c r="G209" s="6" t="s">
        <v>88</v>
      </c>
      <c r="H209" s="7">
        <v>44575</v>
      </c>
      <c r="I209" s="14" t="str">
        <f t="shared" si="33"/>
        <v/>
      </c>
      <c r="J209" s="13" t="str">
        <f t="shared" si="34"/>
        <v/>
      </c>
      <c r="K209" s="13" t="str">
        <f t="shared" si="35"/>
        <v/>
      </c>
      <c r="L209" s="25" t="str">
        <f t="shared" si="36"/>
        <v/>
      </c>
      <c r="M209" s="13" t="str">
        <f t="shared" si="37"/>
        <v>"floods": "Total Internally Displaced People (IDPs) DTM Ethiopia National Displacement Report 7_2022"</v>
      </c>
      <c r="N209" s="26" t="str">
        <f t="shared" si="38"/>
        <v>,</v>
      </c>
      <c r="O209" s="13" t="str">
        <f t="shared" si="39"/>
        <v/>
      </c>
      <c r="P209" s="13" t="str">
        <f t="shared" si="40"/>
        <v/>
      </c>
      <c r="Q209" s="13" t="str">
        <f t="shared" si="41"/>
        <v/>
      </c>
      <c r="R209" s="13" t="str">
        <f t="shared" si="42"/>
        <v/>
      </c>
      <c r="S209" s="13" t="str">
        <f t="shared" si="43"/>
        <v>"floods": "Total Internally Displaced People (IDPs) DTM Ethiopia National Displacement Report 7_2022",</v>
      </c>
    </row>
    <row r="210" spans="1:19" hidden="1" x14ac:dyDescent="0.55000000000000004">
      <c r="A210" s="9" t="s">
        <v>118</v>
      </c>
      <c r="B210" s="9" t="s">
        <v>87</v>
      </c>
      <c r="C210" s="9" t="s">
        <v>19</v>
      </c>
      <c r="D210" s="9" t="s">
        <v>206</v>
      </c>
      <c r="E210" s="5"/>
      <c r="F210" s="5"/>
      <c r="G210" s="6" t="s">
        <v>88</v>
      </c>
      <c r="H210" s="19"/>
      <c r="I210" s="14" t="str">
        <f t="shared" si="33"/>
        <v/>
      </c>
      <c r="J210" s="13" t="str">
        <f t="shared" si="34"/>
        <v/>
      </c>
      <c r="K210" s="13" t="str">
        <f t="shared" si="35"/>
        <v/>
      </c>
      <c r="L210" s="25" t="str">
        <f t="shared" si="36"/>
        <v/>
      </c>
      <c r="M210" s="13" t="str">
        <f t="shared" si="37"/>
        <v>"malaria": "Total Internally Displaced People (IDPs) DTM Ethiopia National Displacement Report 7_2022"</v>
      </c>
      <c r="N210" s="26" t="str">
        <f t="shared" si="38"/>
        <v>}</v>
      </c>
      <c r="O210" s="13" t="str">
        <f t="shared" si="39"/>
        <v>}</v>
      </c>
      <c r="P210" s="13" t="str">
        <f t="shared" si="40"/>
        <v>,</v>
      </c>
      <c r="Q210" s="13" t="str">
        <f t="shared" si="41"/>
        <v/>
      </c>
      <c r="R210" s="13" t="str">
        <f t="shared" si="42"/>
        <v/>
      </c>
      <c r="S210" s="13" t="str">
        <f t="shared" si="43"/>
        <v>"malaria": "Total Internally Displaced People (IDPs) DTM Ethiopia National Displacement Report 7_2022"}},</v>
      </c>
    </row>
    <row r="211" spans="1:19" ht="28.8" hidden="1" x14ac:dyDescent="0.55000000000000004">
      <c r="A211" s="9" t="s">
        <v>118</v>
      </c>
      <c r="B211" s="9" t="s">
        <v>81</v>
      </c>
      <c r="C211" s="9" t="s">
        <v>19</v>
      </c>
      <c r="D211" s="9" t="s">
        <v>203</v>
      </c>
      <c r="E211" s="5"/>
      <c r="F211" s="5"/>
      <c r="G211" s="6" t="s">
        <v>195</v>
      </c>
      <c r="H211" s="7">
        <v>44575</v>
      </c>
      <c r="I211" s="14" t="str">
        <f t="shared" si="33"/>
        <v/>
      </c>
      <c r="J211" s="13" t="str">
        <f t="shared" si="34"/>
        <v/>
      </c>
      <c r="K211" s="13" t="str">
        <f t="shared" si="35"/>
        <v>"travel_time_cities": {</v>
      </c>
      <c r="L211" s="25" t="str">
        <f t="shared" si="36"/>
        <v>"ETH": {</v>
      </c>
      <c r="M211" s="13" t="str">
        <f t="shared" si="37"/>
        <v>"floods": "Predicted travel time (minutes) to nearest city &lt;a href='https://malariaatlas.org/research-project/accessibility-to-healthcare/'&gt;https://malariaatlas.org/research-project/accessibility-to-healthcare/&lt;/a&gt;"</v>
      </c>
      <c r="N211" s="26" t="str">
        <f t="shared" si="38"/>
        <v>,</v>
      </c>
      <c r="O211" s="13" t="str">
        <f t="shared" si="39"/>
        <v/>
      </c>
      <c r="P211" s="13" t="str">
        <f t="shared" si="40"/>
        <v/>
      </c>
      <c r="Q211" s="13" t="str">
        <f t="shared" si="41"/>
        <v/>
      </c>
      <c r="R211" s="13" t="str">
        <f t="shared" si="42"/>
        <v/>
      </c>
      <c r="S211" s="13" t="str">
        <f t="shared" si="43"/>
        <v>"travel_time_cities": {"ETH": {"floods": "Predicted travel time (minutes) to nearest city &lt;a href='https://malariaatlas.org/research-project/accessibility-to-healthcare/'&gt;https://malariaatlas.org/research-project/accessibility-to-healthcare/&lt;/a&gt;",</v>
      </c>
    </row>
    <row r="212" spans="1:19" ht="28.8" hidden="1" x14ac:dyDescent="0.55000000000000004">
      <c r="A212" s="9" t="s">
        <v>118</v>
      </c>
      <c r="B212" s="9" t="s">
        <v>81</v>
      </c>
      <c r="C212" s="9" t="s">
        <v>19</v>
      </c>
      <c r="D212" s="9" t="s">
        <v>206</v>
      </c>
      <c r="E212" s="5"/>
      <c r="F212" s="5"/>
      <c r="G212" s="6" t="s">
        <v>195</v>
      </c>
      <c r="H212" s="19"/>
      <c r="I212" s="14" t="str">
        <f t="shared" si="33"/>
        <v/>
      </c>
      <c r="J212" s="13" t="str">
        <f t="shared" si="34"/>
        <v/>
      </c>
      <c r="K212" s="13" t="str">
        <f t="shared" si="35"/>
        <v/>
      </c>
      <c r="L212" s="25" t="str">
        <f t="shared" si="36"/>
        <v/>
      </c>
      <c r="M212" s="13" t="str">
        <f t="shared" si="37"/>
        <v>"malaria": "Predicted travel time (minutes) to nearest city &lt;a href='https://malariaatlas.org/research-project/accessibility-to-healthcare/'&gt;https://malariaatlas.org/research-project/accessibility-to-healthcare/&lt;/a&gt;"</v>
      </c>
      <c r="N212" s="26" t="str">
        <f t="shared" si="38"/>
        <v>}</v>
      </c>
      <c r="O212" s="13" t="str">
        <f t="shared" si="39"/>
        <v>}</v>
      </c>
      <c r="P212" s="13" t="str">
        <f t="shared" si="40"/>
        <v>,</v>
      </c>
      <c r="Q212" s="13" t="str">
        <f t="shared" si="41"/>
        <v/>
      </c>
      <c r="R212" s="13" t="str">
        <f t="shared" si="42"/>
        <v/>
      </c>
      <c r="S212" s="13" t="str">
        <f t="shared" si="43"/>
        <v>"malaria": "Predicted travel time (minutes) to nearest city &lt;a href='https://malariaatlas.org/research-project/accessibility-to-healthcare/'&gt;https://malariaatlas.org/research-project/accessibility-to-healthcare/&lt;/a&gt;"}},</v>
      </c>
    </row>
    <row r="213" spans="1:19" ht="28.8" x14ac:dyDescent="0.55000000000000004">
      <c r="A213" s="9" t="s">
        <v>118</v>
      </c>
      <c r="B213" s="9" t="s">
        <v>135</v>
      </c>
      <c r="C213" s="9" t="s">
        <v>18</v>
      </c>
      <c r="D213" s="9" t="s">
        <v>207</v>
      </c>
      <c r="E213" s="27" t="s">
        <v>263</v>
      </c>
      <c r="F213" s="5"/>
      <c r="G213" s="6" t="s">
        <v>285</v>
      </c>
      <c r="H213" s="7">
        <v>44575</v>
      </c>
      <c r="I213" s="14" t="str">
        <f t="shared" si="33"/>
        <v/>
      </c>
      <c r="J213" s="13" t="str">
        <f t="shared" si="34"/>
        <v/>
      </c>
      <c r="K213" s="13" t="str">
        <f t="shared" si="35"/>
        <v>"typhoon_track": {</v>
      </c>
      <c r="L213" s="25" t="str">
        <f t="shared" si="36"/>
        <v>"PHL": {</v>
      </c>
      <c r="M213" s="13" t="str">
        <f t="shared" si="37"/>
        <v>"typhoon": "&lt;p&gt;Forecasted track of the Typhoon event. The source for this forecast data is ECMWF&lt;/p&gt;"</v>
      </c>
      <c r="N213" s="26" t="str">
        <f t="shared" si="38"/>
        <v>}</v>
      </c>
      <c r="O213" s="13" t="str">
        <f t="shared" si="39"/>
        <v>}</v>
      </c>
      <c r="P213" s="13" t="str">
        <f t="shared" si="40"/>
        <v>,</v>
      </c>
      <c r="Q213" s="13" t="str">
        <f t="shared" si="41"/>
        <v/>
      </c>
      <c r="R213" s="13" t="str">
        <f t="shared" si="42"/>
        <v/>
      </c>
      <c r="S213" s="13" t="str">
        <f t="shared" si="43"/>
        <v>"typhoon_track": {"PHL": {"typhoon": "&lt;p&gt;Forecasted track of the Typhoon event. The source for this forecast data is ECMWF&lt;/p&gt;"}},</v>
      </c>
    </row>
    <row r="214" spans="1:19" ht="316.8" hidden="1" x14ac:dyDescent="0.55000000000000004">
      <c r="A214" s="9" t="s">
        <v>118</v>
      </c>
      <c r="B214" s="9" t="s">
        <v>200</v>
      </c>
      <c r="C214" s="9" t="s">
        <v>40</v>
      </c>
      <c r="D214" s="9" t="s">
        <v>204</v>
      </c>
      <c r="E214" s="21" t="s">
        <v>229</v>
      </c>
      <c r="F214" s="23">
        <v>44635</v>
      </c>
      <c r="G214" s="6" t="s">
        <v>230</v>
      </c>
      <c r="H214" s="7">
        <v>44635</v>
      </c>
      <c r="I214" s="14" t="str">
        <f t="shared" si="33"/>
        <v/>
      </c>
      <c r="J214" s="13" t="str">
        <f t="shared" si="34"/>
        <v/>
      </c>
      <c r="K214" s="13" t="str">
        <f t="shared" si="35"/>
        <v>"vegetation_condition": {</v>
      </c>
      <c r="L214" s="25" t="str">
        <f t="shared" si="36"/>
        <v>"KEN": {</v>
      </c>
      <c r="M214"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214" s="26" t="str">
        <f t="shared" si="38"/>
        <v>}</v>
      </c>
      <c r="O214" s="13" t="str">
        <f t="shared" si="39"/>
        <v>,</v>
      </c>
      <c r="P214" s="13" t="str">
        <f t="shared" si="40"/>
        <v/>
      </c>
      <c r="Q214" s="13" t="str">
        <f t="shared" si="41"/>
        <v/>
      </c>
      <c r="R214" s="13" t="str">
        <f t="shared" si="42"/>
        <v/>
      </c>
      <c r="S214"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215" spans="1:19" hidden="1" x14ac:dyDescent="0.55000000000000004">
      <c r="A215" s="9" t="s">
        <v>118</v>
      </c>
      <c r="B215" s="9" t="s">
        <v>200</v>
      </c>
      <c r="C215" s="9" t="s">
        <v>7</v>
      </c>
      <c r="D215" s="9" t="s">
        <v>204</v>
      </c>
      <c r="E215" s="5"/>
      <c r="F215" s="5"/>
      <c r="G215" s="6"/>
      <c r="H215" s="19"/>
      <c r="I215" s="14" t="str">
        <f t="shared" si="33"/>
        <v/>
      </c>
      <c r="J215" s="13" t="str">
        <f t="shared" si="34"/>
        <v/>
      </c>
      <c r="K215" s="13" t="str">
        <f t="shared" si="35"/>
        <v/>
      </c>
      <c r="L215" s="25" t="str">
        <f t="shared" si="36"/>
        <v>"UGA": {</v>
      </c>
      <c r="M215" s="13" t="str">
        <f t="shared" si="37"/>
        <v>"drought": ""</v>
      </c>
      <c r="N215" s="26" t="str">
        <f t="shared" si="38"/>
        <v>}</v>
      </c>
      <c r="O215" s="13" t="str">
        <f t="shared" si="39"/>
        <v>}</v>
      </c>
      <c r="P215" s="13" t="str">
        <f t="shared" si="40"/>
        <v>,</v>
      </c>
      <c r="Q215" s="13" t="str">
        <f t="shared" si="41"/>
        <v/>
      </c>
      <c r="R215" s="13" t="str">
        <f t="shared" si="42"/>
        <v/>
      </c>
      <c r="S215" s="13" t="str">
        <f t="shared" si="43"/>
        <v>"UGA": {"drought": ""}},</v>
      </c>
    </row>
    <row r="216" spans="1:19" ht="100.8" hidden="1" x14ac:dyDescent="0.55000000000000004">
      <c r="A216" s="9" t="s">
        <v>118</v>
      </c>
      <c r="B216" s="9" t="s">
        <v>84</v>
      </c>
      <c r="C216" s="9" t="s">
        <v>18</v>
      </c>
      <c r="D216" s="9" t="s">
        <v>203</v>
      </c>
      <c r="E216" s="5"/>
      <c r="F216" s="5"/>
      <c r="G216" s="6" t="s">
        <v>259</v>
      </c>
      <c r="H216" s="7">
        <v>44663</v>
      </c>
      <c r="I216" s="14" t="str">
        <f t="shared" si="33"/>
        <v/>
      </c>
      <c r="J216" s="13" t="str">
        <f t="shared" si="34"/>
        <v/>
      </c>
      <c r="K216" s="13" t="str">
        <f t="shared" si="35"/>
        <v>"vulnerable_group": {</v>
      </c>
      <c r="L216" s="25" t="str">
        <f t="shared" si="36"/>
        <v>"PHL": {</v>
      </c>
      <c r="M216"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6" s="26" t="str">
        <f t="shared" si="38"/>
        <v>,</v>
      </c>
      <c r="O216" s="13" t="str">
        <f t="shared" si="39"/>
        <v/>
      </c>
      <c r="P216" s="13" t="str">
        <f t="shared" si="40"/>
        <v/>
      </c>
      <c r="Q216" s="13" t="str">
        <f t="shared" si="41"/>
        <v/>
      </c>
      <c r="R216" s="13" t="str">
        <f t="shared" si="42"/>
        <v/>
      </c>
      <c r="S216"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7" spans="1:19" ht="43.2" x14ac:dyDescent="0.55000000000000004">
      <c r="A217" s="9" t="s">
        <v>118</v>
      </c>
      <c r="B217" s="9" t="s">
        <v>84</v>
      </c>
      <c r="C217" s="9" t="s">
        <v>18</v>
      </c>
      <c r="D217" s="9" t="s">
        <v>207</v>
      </c>
      <c r="E217" s="21" t="s">
        <v>261</v>
      </c>
      <c r="F217" s="5"/>
      <c r="G217" s="6" t="s">
        <v>286</v>
      </c>
      <c r="H217" s="7">
        <v>44575</v>
      </c>
      <c r="I217" s="14" t="str">
        <f t="shared" si="33"/>
        <v/>
      </c>
      <c r="J217" s="13" t="str">
        <f t="shared" si="34"/>
        <v/>
      </c>
      <c r="K217" s="13" t="str">
        <f t="shared" si="35"/>
        <v/>
      </c>
      <c r="L217" s="25" t="str">
        <f t="shared" si="36"/>
        <v/>
      </c>
      <c r="M217" s="13" t="str">
        <f t="shared" si="37"/>
        <v>"typhoon": "&lt;p&gt;calculated based on the Pantawid Pamilya Beneficiary Households by Municipality.The source for this data is 
DSWD, NATIONAL HOUSEHOLD TARGETING OFFICE&lt;/p&gt;"</v>
      </c>
      <c r="N217" s="26" t="str">
        <f t="shared" si="38"/>
        <v>}</v>
      </c>
      <c r="O217" s="13" t="str">
        <f t="shared" si="39"/>
        <v>}</v>
      </c>
      <c r="P217" s="13" t="str">
        <f t="shared" si="40"/>
        <v>,</v>
      </c>
      <c r="Q217" s="13" t="str">
        <f t="shared" si="41"/>
        <v/>
      </c>
      <c r="R217" s="13" t="str">
        <f t="shared" si="42"/>
        <v/>
      </c>
      <c r="S217" s="13" t="str">
        <f t="shared" si="43"/>
        <v>"typhoon": "&lt;p&gt;calculated based on the Pantawid Pamilya Beneficiary Households by Municipality.The source for this data is 
DSWD, NATIONAL HOUSEHOLD TARGETING OFFICE&lt;/p&gt;"}},</v>
      </c>
    </row>
    <row r="218" spans="1:19" ht="100.8" hidden="1" x14ac:dyDescent="0.55000000000000004">
      <c r="A218" s="9" t="s">
        <v>118</v>
      </c>
      <c r="B218" s="9" t="s">
        <v>86</v>
      </c>
      <c r="C218" s="9" t="s">
        <v>18</v>
      </c>
      <c r="D218" s="9" t="s">
        <v>203</v>
      </c>
      <c r="E218" s="5"/>
      <c r="F218" s="5"/>
      <c r="G218" s="6" t="s">
        <v>260</v>
      </c>
      <c r="H218" s="7">
        <v>44663</v>
      </c>
      <c r="I218" s="14" t="str">
        <f t="shared" si="33"/>
        <v/>
      </c>
      <c r="J218" s="13" t="str">
        <f t="shared" si="34"/>
        <v/>
      </c>
      <c r="K218" s="13" t="str">
        <f t="shared" si="35"/>
        <v>"vulnerable_housing": {</v>
      </c>
      <c r="L218" s="25" t="str">
        <f t="shared" si="36"/>
        <v>"PHL": {</v>
      </c>
      <c r="M218"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218" s="26" t="str">
        <f t="shared" si="38"/>
        <v>,</v>
      </c>
      <c r="O218" s="13" t="str">
        <f t="shared" si="39"/>
        <v/>
      </c>
      <c r="P218" s="13" t="str">
        <f t="shared" si="40"/>
        <v/>
      </c>
      <c r="Q218" s="13" t="str">
        <f t="shared" si="41"/>
        <v/>
      </c>
      <c r="R218" s="13" t="str">
        <f t="shared" si="42"/>
        <v/>
      </c>
      <c r="S218"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219" spans="1:19" ht="43.2" x14ac:dyDescent="0.55000000000000004">
      <c r="A219" s="9" t="s">
        <v>118</v>
      </c>
      <c r="B219" s="9" t="s">
        <v>86</v>
      </c>
      <c r="C219" s="9" t="s">
        <v>18</v>
      </c>
      <c r="D219" s="9" t="s">
        <v>207</v>
      </c>
      <c r="E219" s="5"/>
      <c r="F219" s="5"/>
      <c r="G219" s="6" t="s">
        <v>257</v>
      </c>
      <c r="H219" s="7">
        <v>44575</v>
      </c>
      <c r="I219" s="14" t="str">
        <f t="shared" si="33"/>
        <v/>
      </c>
      <c r="J219" s="13" t="str">
        <f t="shared" si="34"/>
        <v/>
      </c>
      <c r="K219" s="13" t="str">
        <f t="shared" si="35"/>
        <v/>
      </c>
      <c r="L219" s="25" t="str">
        <f t="shared" si="36"/>
        <v/>
      </c>
      <c r="M219" s="13" t="str">
        <f t="shared" si="37"/>
        <v>"typhoon": "&lt;a href='https://data.humdata.org/showcase/philippines-pre-disaster-indicators-dashboard'&gt;https://data.humdata.org/showcase/philippines-pre-disaster-indicators-dashboard&lt;/a&gt; This dataset has been generated by combining PSGC and 4Ps data from DSWD"</v>
      </c>
      <c r="N219" s="26" t="str">
        <f t="shared" si="38"/>
        <v>}</v>
      </c>
      <c r="O219" s="13" t="str">
        <f t="shared" si="39"/>
        <v>}</v>
      </c>
      <c r="P219" s="13" t="str">
        <f t="shared" si="40"/>
        <v>,</v>
      </c>
      <c r="Q219" s="13" t="str">
        <f t="shared" si="41"/>
        <v/>
      </c>
      <c r="R219" s="13" t="str">
        <f t="shared" si="42"/>
        <v/>
      </c>
      <c r="S219" s="13" t="str">
        <f t="shared" si="43"/>
        <v>"typhoon": "&lt;a href='https://data.humdata.org/showcase/philippines-pre-disaster-indicators-dashboard'&gt;https://data.humdata.org/showcase/philippines-pre-disaster-indicators-dashboard&lt;/a&gt; This dataset has been generated by combining PSGC and 4Ps data from DSWD"}},</v>
      </c>
    </row>
    <row r="220" spans="1:19" hidden="1" x14ac:dyDescent="0.55000000000000004">
      <c r="A220" s="9" t="s">
        <v>118</v>
      </c>
      <c r="B220" s="9" t="s">
        <v>79</v>
      </c>
      <c r="C220" s="9" t="s">
        <v>19</v>
      </c>
      <c r="D220" s="9" t="s">
        <v>206</v>
      </c>
      <c r="E220" s="5"/>
      <c r="F220" s="5"/>
      <c r="G220" s="6" t="s">
        <v>258</v>
      </c>
      <c r="H220" s="7">
        <v>44575</v>
      </c>
      <c r="I220" s="14" t="str">
        <f t="shared" si="33"/>
        <v/>
      </c>
      <c r="J220" s="13" t="str">
        <f t="shared" si="34"/>
        <v/>
      </c>
      <c r="K220" s="13" t="str">
        <f t="shared" si="35"/>
        <v>"walking_travel_time_to_health": {</v>
      </c>
      <c r="L220" s="25" t="str">
        <f t="shared" si="36"/>
        <v>"ETH": {</v>
      </c>
      <c r="M220" s="13" t="str">
        <f t="shared" si="37"/>
        <v>"malaria": "Ongoing (updated regularly)"</v>
      </c>
      <c r="N220" s="26" t="str">
        <f t="shared" si="38"/>
        <v>}</v>
      </c>
      <c r="O220" s="13" t="str">
        <f t="shared" si="39"/>
        <v>}</v>
      </c>
      <c r="P220" s="13" t="str">
        <f t="shared" si="40"/>
        <v>,</v>
      </c>
      <c r="Q220" s="13" t="str">
        <f t="shared" si="41"/>
        <v/>
      </c>
      <c r="R220" s="13" t="str">
        <f t="shared" si="42"/>
        <v/>
      </c>
      <c r="S220" s="13" t="str">
        <f t="shared" si="43"/>
        <v>"walking_travel_time_to_health": {"ETH": {"malaria": "Ongoing (updated regularly)"}},</v>
      </c>
    </row>
    <row r="221" spans="1:19" ht="43.2" hidden="1" x14ac:dyDescent="0.55000000000000004">
      <c r="A221" s="9" t="s">
        <v>118</v>
      </c>
      <c r="B221" s="9" t="s">
        <v>53</v>
      </c>
      <c r="C221" s="9" t="s">
        <v>7</v>
      </c>
      <c r="D221" s="9" t="s">
        <v>203</v>
      </c>
      <c r="E221" s="5"/>
      <c r="F221" s="5"/>
      <c r="G221" s="6" t="s">
        <v>54</v>
      </c>
      <c r="H221" s="7">
        <v>44575</v>
      </c>
      <c r="I221" s="14" t="str">
        <f t="shared" si="33"/>
        <v/>
      </c>
      <c r="J221" s="13" t="str">
        <f t="shared" si="34"/>
        <v/>
      </c>
      <c r="K221" s="13" t="str">
        <f t="shared" si="35"/>
        <v>"wall_type": {</v>
      </c>
      <c r="L221" s="25" t="str">
        <f t="shared" si="36"/>
        <v>"UGA": {</v>
      </c>
      <c r="M221"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221" s="26" t="str">
        <f t="shared" si="38"/>
        <v>}</v>
      </c>
      <c r="O221" s="13" t="str">
        <f t="shared" si="39"/>
        <v>}</v>
      </c>
      <c r="P221" s="13" t="str">
        <f t="shared" si="40"/>
        <v>,</v>
      </c>
      <c r="Q221" s="13" t="str">
        <f t="shared" si="41"/>
        <v/>
      </c>
      <c r="R221" s="13" t="str">
        <f t="shared" si="42"/>
        <v/>
      </c>
      <c r="S221"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222" spans="1:19" hidden="1" x14ac:dyDescent="0.55000000000000004">
      <c r="A222" s="9" t="s">
        <v>118</v>
      </c>
      <c r="B222" s="9" t="s">
        <v>42</v>
      </c>
      <c r="C222" s="9" t="s">
        <v>19</v>
      </c>
      <c r="D222" s="9" t="s">
        <v>204</v>
      </c>
      <c r="E222" s="5"/>
      <c r="F222" s="5"/>
      <c r="G222" s="6"/>
      <c r="H222" s="19"/>
      <c r="I222" s="14" t="str">
        <f t="shared" si="33"/>
        <v/>
      </c>
      <c r="J222" s="13" t="str">
        <f t="shared" si="34"/>
        <v/>
      </c>
      <c r="K222" s="13" t="str">
        <f t="shared" si="35"/>
        <v>"waterpoints": {</v>
      </c>
      <c r="L222" s="25" t="str">
        <f t="shared" si="36"/>
        <v>"ETH": {</v>
      </c>
      <c r="M222" s="13" t="str">
        <f t="shared" si="37"/>
        <v>"drought": ""</v>
      </c>
      <c r="N222" s="26" t="str">
        <f t="shared" si="38"/>
        <v>,</v>
      </c>
      <c r="O222" s="13" t="str">
        <f t="shared" si="39"/>
        <v/>
      </c>
      <c r="P222" s="13" t="str">
        <f t="shared" si="40"/>
        <v/>
      </c>
      <c r="Q222" s="13" t="str">
        <f t="shared" si="41"/>
        <v/>
      </c>
      <c r="R222" s="13" t="str">
        <f t="shared" si="42"/>
        <v/>
      </c>
      <c r="S222" s="13" t="str">
        <f t="shared" si="43"/>
        <v>"waterpoints": {"ETH": {"drought": "",</v>
      </c>
    </row>
    <row r="223" spans="1:19" ht="57.6" hidden="1" x14ac:dyDescent="0.55000000000000004">
      <c r="A223" s="9" t="s">
        <v>118</v>
      </c>
      <c r="B223" s="9" t="s">
        <v>42</v>
      </c>
      <c r="C223" s="9" t="s">
        <v>19</v>
      </c>
      <c r="D223" s="9" t="s">
        <v>203</v>
      </c>
      <c r="E223" s="5"/>
      <c r="F223" s="5"/>
      <c r="G223" s="6" t="s">
        <v>43</v>
      </c>
      <c r="H223" s="19"/>
      <c r="I223" s="14" t="str">
        <f t="shared" si="33"/>
        <v/>
      </c>
      <c r="J223" s="13" t="str">
        <f t="shared" si="34"/>
        <v/>
      </c>
      <c r="K223" s="13" t="str">
        <f t="shared" si="35"/>
        <v/>
      </c>
      <c r="L223" s="25" t="str">
        <f t="shared" si="36"/>
        <v/>
      </c>
      <c r="M223"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3" s="26" t="str">
        <f t="shared" si="38"/>
        <v>}</v>
      </c>
      <c r="O223" s="13" t="str">
        <f t="shared" si="39"/>
        <v>,</v>
      </c>
      <c r="P223" s="13" t="str">
        <f t="shared" si="40"/>
        <v/>
      </c>
      <c r="Q223" s="13" t="str">
        <f t="shared" si="41"/>
        <v/>
      </c>
      <c r="R223" s="13" t="str">
        <f t="shared" si="42"/>
        <v/>
      </c>
      <c r="S223"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4" spans="1:19" ht="86.4" hidden="1" x14ac:dyDescent="0.55000000000000004">
      <c r="A224" s="9" t="s">
        <v>118</v>
      </c>
      <c r="B224" s="9" t="s">
        <v>42</v>
      </c>
      <c r="C224" s="9" t="s">
        <v>40</v>
      </c>
      <c r="D224" s="9" t="s">
        <v>204</v>
      </c>
      <c r="E224" s="21" t="s">
        <v>237</v>
      </c>
      <c r="F224" s="23">
        <v>44659</v>
      </c>
      <c r="G224" s="6" t="s">
        <v>235</v>
      </c>
      <c r="H224" s="7">
        <v>44659</v>
      </c>
      <c r="I224" s="14" t="str">
        <f t="shared" si="33"/>
        <v/>
      </c>
      <c r="J224" s="13" t="str">
        <f t="shared" si="34"/>
        <v/>
      </c>
      <c r="K224" s="13" t="str">
        <f t="shared" si="35"/>
        <v/>
      </c>
      <c r="L224" s="25" t="str">
        <f t="shared" si="36"/>
        <v>"KEN": {</v>
      </c>
      <c r="M224"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4" s="26" t="str">
        <f t="shared" si="38"/>
        <v>,</v>
      </c>
      <c r="O224" s="13" t="str">
        <f t="shared" si="39"/>
        <v/>
      </c>
      <c r="P224" s="13" t="str">
        <f t="shared" si="40"/>
        <v/>
      </c>
      <c r="Q224" s="13" t="str">
        <f t="shared" si="41"/>
        <v/>
      </c>
      <c r="R224" s="13" t="str">
        <f t="shared" si="42"/>
        <v/>
      </c>
      <c r="S224"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5" spans="1:19" ht="86.4" hidden="1" x14ac:dyDescent="0.55000000000000004">
      <c r="A225" s="9" t="s">
        <v>118</v>
      </c>
      <c r="B225" s="9" t="s">
        <v>42</v>
      </c>
      <c r="C225" s="9" t="s">
        <v>40</v>
      </c>
      <c r="D225" s="9" t="s">
        <v>203</v>
      </c>
      <c r="E225" s="21" t="s">
        <v>236</v>
      </c>
      <c r="F225" s="23">
        <v>44659</v>
      </c>
      <c r="G225" s="6" t="s">
        <v>235</v>
      </c>
      <c r="H225" s="7">
        <v>44659</v>
      </c>
      <c r="I225" s="14" t="str">
        <f t="shared" si="33"/>
        <v/>
      </c>
      <c r="J225" s="13" t="str">
        <f t="shared" si="34"/>
        <v/>
      </c>
      <c r="K225" s="13" t="str">
        <f t="shared" si="35"/>
        <v/>
      </c>
      <c r="L225" s="25" t="str">
        <f t="shared" si="36"/>
        <v/>
      </c>
      <c r="M225"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5" s="26" t="str">
        <f t="shared" si="38"/>
        <v>}</v>
      </c>
      <c r="O225" s="13" t="str">
        <f t="shared" si="39"/>
        <v>,</v>
      </c>
      <c r="P225" s="13" t="str">
        <f t="shared" si="40"/>
        <v/>
      </c>
      <c r="Q225" s="13" t="str">
        <f t="shared" si="41"/>
        <v/>
      </c>
      <c r="R225" s="13" t="str">
        <f t="shared" si="42"/>
        <v/>
      </c>
      <c r="S225"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6" spans="1:19" ht="57.6" hidden="1" x14ac:dyDescent="0.55000000000000004">
      <c r="A226" s="9" t="s">
        <v>118</v>
      </c>
      <c r="B226" s="9" t="s">
        <v>42</v>
      </c>
      <c r="C226" s="9" t="s">
        <v>288</v>
      </c>
      <c r="D226" s="9" t="s">
        <v>203</v>
      </c>
      <c r="E226" s="5"/>
      <c r="F226" s="5"/>
      <c r="G226" s="6" t="s">
        <v>235</v>
      </c>
      <c r="H226" s="7">
        <v>44659</v>
      </c>
      <c r="I226" s="14" t="str">
        <f t="shared" si="33"/>
        <v/>
      </c>
      <c r="J226" s="13" t="str">
        <f t="shared" si="34"/>
        <v/>
      </c>
      <c r="K226" s="13" t="str">
        <f t="shared" si="35"/>
        <v/>
      </c>
      <c r="L226" s="25" t="str">
        <f t="shared" si="36"/>
        <v>"MWI": {</v>
      </c>
      <c r="M226"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6" s="26" t="str">
        <f t="shared" si="38"/>
        <v>}</v>
      </c>
      <c r="O226" s="13" t="str">
        <f t="shared" si="39"/>
        <v>,</v>
      </c>
      <c r="P226" s="13" t="str">
        <f t="shared" si="40"/>
        <v/>
      </c>
      <c r="Q226" s="13" t="str">
        <f t="shared" si="41"/>
        <v/>
      </c>
      <c r="R226" s="13" t="str">
        <f t="shared" si="42"/>
        <v/>
      </c>
      <c r="S226" s="13" t="str">
        <f t="shared" si="43"/>
        <v>"MWI": {"floods":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7" spans="1:19" ht="57.6" hidden="1" x14ac:dyDescent="0.55000000000000004">
      <c r="A227" s="9" t="s">
        <v>118</v>
      </c>
      <c r="B227" s="9" t="s">
        <v>42</v>
      </c>
      <c r="C227" s="9" t="s">
        <v>7</v>
      </c>
      <c r="D227" s="9" t="s">
        <v>204</v>
      </c>
      <c r="E227" s="5"/>
      <c r="F227" s="5"/>
      <c r="G227" s="6" t="s">
        <v>235</v>
      </c>
      <c r="H227" s="7">
        <v>44659</v>
      </c>
      <c r="I227" s="14" t="str">
        <f t="shared" si="33"/>
        <v/>
      </c>
      <c r="J227" s="13" t="str">
        <f t="shared" si="34"/>
        <v/>
      </c>
      <c r="K227" s="13" t="str">
        <f t="shared" si="35"/>
        <v/>
      </c>
      <c r="L227" s="25" t="str">
        <f t="shared" si="36"/>
        <v>"UGA": {</v>
      </c>
      <c r="M227"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227" s="26" t="str">
        <f t="shared" si="38"/>
        <v>,</v>
      </c>
      <c r="O227" s="13" t="str">
        <f t="shared" si="39"/>
        <v/>
      </c>
      <c r="P227" s="13" t="str">
        <f t="shared" si="40"/>
        <v/>
      </c>
      <c r="Q227" s="13" t="str">
        <f t="shared" si="41"/>
        <v/>
      </c>
      <c r="R227" s="13" t="str">
        <f t="shared" si="42"/>
        <v/>
      </c>
      <c r="S227" s="13" t="str">
        <f t="shared" si="43"/>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228" spans="1:19" ht="57.6" hidden="1" x14ac:dyDescent="0.55000000000000004">
      <c r="A228" s="9" t="s">
        <v>118</v>
      </c>
      <c r="B228" s="9" t="s">
        <v>42</v>
      </c>
      <c r="C228" s="9" t="s">
        <v>7</v>
      </c>
      <c r="D228" s="9" t="s">
        <v>203</v>
      </c>
      <c r="E228" s="5"/>
      <c r="F228" s="5"/>
      <c r="G228" s="6" t="s">
        <v>43</v>
      </c>
      <c r="H228" s="7">
        <v>44575</v>
      </c>
      <c r="I228" s="14" t="str">
        <f t="shared" si="33"/>
        <v/>
      </c>
      <c r="J228" s="13" t="str">
        <f t="shared" si="34"/>
        <v/>
      </c>
      <c r="K228" s="13" t="str">
        <f t="shared" si="35"/>
        <v/>
      </c>
      <c r="L228" s="25" t="str">
        <f t="shared" si="36"/>
        <v/>
      </c>
      <c r="M228"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8" s="26" t="str">
        <f t="shared" si="38"/>
        <v>}</v>
      </c>
      <c r="O228" s="13" t="str">
        <f t="shared" si="39"/>
        <v>,</v>
      </c>
      <c r="P228" s="13" t="str">
        <f t="shared" si="40"/>
        <v/>
      </c>
      <c r="Q228" s="13" t="str">
        <f t="shared" si="41"/>
        <v/>
      </c>
      <c r="R228" s="13" t="str">
        <f t="shared" si="42"/>
        <v/>
      </c>
      <c r="S228"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29" spans="1:19" ht="57.6" hidden="1" x14ac:dyDescent="0.55000000000000004">
      <c r="A229" s="9" t="s">
        <v>118</v>
      </c>
      <c r="B229" s="9" t="s">
        <v>42</v>
      </c>
      <c r="C229" s="9" t="s">
        <v>41</v>
      </c>
      <c r="D229" s="9" t="s">
        <v>203</v>
      </c>
      <c r="E229" s="5"/>
      <c r="F229" s="5"/>
      <c r="G229" s="6" t="s">
        <v>43</v>
      </c>
      <c r="H229" s="19"/>
      <c r="I229" s="14" t="str">
        <f t="shared" si="33"/>
        <v/>
      </c>
      <c r="J229" s="13" t="str">
        <f t="shared" si="34"/>
        <v/>
      </c>
      <c r="K229" s="13" t="str">
        <f t="shared" si="35"/>
        <v/>
      </c>
      <c r="L229" s="25" t="str">
        <f t="shared" si="36"/>
        <v>"ZMB": {</v>
      </c>
      <c r="M22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29" s="26" t="str">
        <f t="shared" si="38"/>
        <v>}</v>
      </c>
      <c r="O229" s="13" t="str">
        <f t="shared" si="39"/>
        <v>,</v>
      </c>
      <c r="P229" s="13" t="str">
        <f t="shared" si="40"/>
        <v/>
      </c>
      <c r="Q229" s="13" t="str">
        <f t="shared" si="41"/>
        <v/>
      </c>
      <c r="R229" s="13" t="str">
        <f t="shared" si="42"/>
        <v/>
      </c>
      <c r="S229"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0" spans="1:19" ht="86.4" hidden="1" x14ac:dyDescent="0.55000000000000004">
      <c r="A230" s="9" t="s">
        <v>118</v>
      </c>
      <c r="B230" s="9" t="s">
        <v>42</v>
      </c>
      <c r="C230" s="9" t="s">
        <v>9</v>
      </c>
      <c r="D230" s="9" t="s">
        <v>204</v>
      </c>
      <c r="E230" s="21" t="s">
        <v>152</v>
      </c>
      <c r="F230" s="23">
        <v>44614</v>
      </c>
      <c r="G230" s="6" t="s">
        <v>43</v>
      </c>
      <c r="H230" s="7">
        <v>44614</v>
      </c>
      <c r="I230" s="14" t="str">
        <f t="shared" si="33"/>
        <v/>
      </c>
      <c r="J230" s="13" t="str">
        <f t="shared" si="34"/>
        <v/>
      </c>
      <c r="K230" s="13" t="str">
        <f t="shared" si="35"/>
        <v/>
      </c>
      <c r="L230" s="25" t="str">
        <f t="shared" si="36"/>
        <v>"ZWE": {</v>
      </c>
      <c r="M230"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230" s="26" t="str">
        <f t="shared" si="38"/>
        <v>}</v>
      </c>
      <c r="O230" s="13" t="str">
        <f t="shared" si="39"/>
        <v>}</v>
      </c>
      <c r="P230" s="13" t="str">
        <f t="shared" si="40"/>
        <v>,</v>
      </c>
      <c r="Q230" s="13" t="str">
        <f t="shared" si="41"/>
        <v/>
      </c>
      <c r="R230" s="13" t="str">
        <f t="shared" si="42"/>
        <v/>
      </c>
      <c r="S230"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231" spans="1:19" ht="43.2" x14ac:dyDescent="0.55000000000000004">
      <c r="A231" s="9" t="s">
        <v>118</v>
      </c>
      <c r="B231" s="9" t="s">
        <v>133</v>
      </c>
      <c r="C231" s="9" t="s">
        <v>18</v>
      </c>
      <c r="D231" s="9" t="s">
        <v>207</v>
      </c>
      <c r="E231" s="21" t="s">
        <v>262</v>
      </c>
      <c r="F231" s="5"/>
      <c r="G231" s="6" t="s">
        <v>287</v>
      </c>
      <c r="H231" s="19"/>
      <c r="I231" s="14" t="str">
        <f t="shared" si="33"/>
        <v/>
      </c>
      <c r="J231" s="13" t="str">
        <f t="shared" si="34"/>
        <v/>
      </c>
      <c r="K231" s="13" t="str">
        <f t="shared" si="35"/>
        <v>"windspeed": {</v>
      </c>
      <c r="L231" s="25" t="str">
        <f t="shared" si="36"/>
        <v>"PHL": {</v>
      </c>
      <c r="M231" s="13" t="str">
        <f t="shared" si="37"/>
        <v>"typhoon": "&lt;p&gt;Forecasted maximum windspeed exposure for each municipalities during the duration of the typhoon event. The source for this forecast data is ECMWF&lt;/p&gt;"</v>
      </c>
      <c r="N231" s="26" t="str">
        <f t="shared" si="38"/>
        <v>}</v>
      </c>
      <c r="O231" s="13" t="str">
        <f t="shared" si="39"/>
        <v>}</v>
      </c>
      <c r="P231" s="13" t="str">
        <f t="shared" si="40"/>
        <v/>
      </c>
      <c r="Q231" s="13" t="str">
        <f t="shared" si="41"/>
        <v>}</v>
      </c>
      <c r="R231" s="13" t="str">
        <f t="shared" si="42"/>
        <v>}</v>
      </c>
      <c r="S231" s="13" t="str">
        <f t="shared" si="43"/>
        <v>"windspeed": {"PHL": {"typhoon": "&lt;p&gt;Forecasted maximum windspeed exposure for each municipalities during the duration of the typhoon event. The source for this forecast data is ECMWF&lt;/p&gt;"}}}}</v>
      </c>
    </row>
    <row r="232" spans="1:19" hidden="1" x14ac:dyDescent="0.55000000000000004">
      <c r="A232" s="9"/>
      <c r="B232" s="9"/>
      <c r="C232" s="9"/>
      <c r="D232" s="9"/>
      <c r="E232" s="5"/>
      <c r="F232" s="5"/>
      <c r="G232" s="6"/>
      <c r="H232" s="19"/>
      <c r="I232" s="14" t="str">
        <f t="shared" si="33"/>
        <v/>
      </c>
      <c r="J232" s="13" t="str">
        <f t="shared" si="34"/>
        <v>"": {</v>
      </c>
      <c r="K232" s="13" t="str">
        <f t="shared" si="35"/>
        <v>"": {</v>
      </c>
      <c r="L232" s="25" t="str">
        <f t="shared" si="36"/>
        <v>"":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hidden="1" x14ac:dyDescent="0.55000000000000004">
      <c r="A233" s="9"/>
      <c r="B233" s="9"/>
      <c r="C233" s="9"/>
      <c r="D233" s="9"/>
      <c r="E233" s="5"/>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hidden="1" x14ac:dyDescent="0.55000000000000004">
      <c r="A234" s="9"/>
      <c r="B234" s="9"/>
      <c r="C234" s="9"/>
      <c r="D234" s="9"/>
      <c r="E234" s="5"/>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hidden="1" x14ac:dyDescent="0.55000000000000004">
      <c r="A235" s="9"/>
      <c r="B235" s="9"/>
      <c r="C235" s="9"/>
      <c r="D235" s="9"/>
      <c r="E235" s="5"/>
      <c r="F235" s="5"/>
      <c r="G235" s="6"/>
      <c r="H235" s="19"/>
      <c r="I235" s="14" t="str">
        <f t="shared" si="33"/>
        <v/>
      </c>
      <c r="J235" s="13" t="str">
        <f t="shared" si="34"/>
        <v/>
      </c>
      <c r="K235" s="13" t="str">
        <f t="shared" si="35"/>
        <v/>
      </c>
      <c r="L235" s="25" t="str">
        <f t="shared" si="36"/>
        <v/>
      </c>
      <c r="M235" s="13" t="str">
        <f t="shared" si="37"/>
        <v>"": ""</v>
      </c>
      <c r="N235" s="26" t="str">
        <f t="shared" si="38"/>
        <v>,</v>
      </c>
      <c r="O235" s="13" t="str">
        <f t="shared" si="39"/>
        <v/>
      </c>
      <c r="P235" s="13" t="str">
        <f t="shared" si="40"/>
        <v/>
      </c>
      <c r="Q235" s="13" t="str">
        <f t="shared" si="41"/>
        <v/>
      </c>
      <c r="R235" s="13" t="str">
        <f t="shared" si="42"/>
        <v>}</v>
      </c>
      <c r="S235" s="13" t="str">
        <f t="shared" si="43"/>
        <v/>
      </c>
    </row>
    <row r="236" spans="1:19" hidden="1" x14ac:dyDescent="0.55000000000000004">
      <c r="A236" s="9"/>
      <c r="B236" s="9"/>
      <c r="C236" s="9"/>
      <c r="D236" s="9"/>
      <c r="E236" s="5"/>
      <c r="F236" s="5"/>
      <c r="G236" s="6"/>
      <c r="H236" s="19"/>
      <c r="I236" s="14" t="str">
        <f t="shared" si="33"/>
        <v/>
      </c>
      <c r="J236" s="13" t="str">
        <f t="shared" si="34"/>
        <v/>
      </c>
      <c r="K236" s="13" t="str">
        <f t="shared" si="35"/>
        <v/>
      </c>
      <c r="L236" s="25" t="str">
        <f t="shared" si="36"/>
        <v/>
      </c>
      <c r="M236" s="13" t="str">
        <f t="shared" si="37"/>
        <v>"": ""</v>
      </c>
      <c r="N236" s="26" t="str">
        <f t="shared" si="38"/>
        <v>,</v>
      </c>
      <c r="O236" s="13" t="str">
        <f t="shared" si="39"/>
        <v/>
      </c>
      <c r="P236" s="13" t="str">
        <f t="shared" si="40"/>
        <v/>
      </c>
      <c r="Q236" s="13" t="str">
        <f t="shared" si="41"/>
        <v/>
      </c>
      <c r="R236" s="13" t="str">
        <f t="shared" si="42"/>
        <v>}</v>
      </c>
      <c r="S236" s="13" t="str">
        <f t="shared" si="43"/>
        <v/>
      </c>
    </row>
    <row r="237" spans="1:19" hidden="1" x14ac:dyDescent="0.55000000000000004">
      <c r="A237" s="9"/>
      <c r="B237" s="9"/>
      <c r="C237" s="9"/>
      <c r="D237" s="9"/>
      <c r="E237" s="5"/>
      <c r="F237" s="5"/>
      <c r="G237" s="6"/>
      <c r="H237" s="19"/>
      <c r="I237" s="14" t="str">
        <f t="shared" si="33"/>
        <v/>
      </c>
      <c r="J237" s="13" t="str">
        <f t="shared" si="34"/>
        <v/>
      </c>
      <c r="K237" s="13" t="str">
        <f t="shared" si="35"/>
        <v/>
      </c>
      <c r="L237" s="25" t="str">
        <f t="shared" si="36"/>
        <v/>
      </c>
      <c r="M237" s="13" t="str">
        <f t="shared" si="37"/>
        <v>"": ""</v>
      </c>
      <c r="N237" s="26" t="str">
        <f t="shared" si="38"/>
        <v>,</v>
      </c>
      <c r="O237" s="13" t="str">
        <f t="shared" si="39"/>
        <v/>
      </c>
      <c r="P237" s="13" t="str">
        <f t="shared" si="40"/>
        <v/>
      </c>
      <c r="Q237" s="13" t="str">
        <f t="shared" si="41"/>
        <v/>
      </c>
      <c r="R237" s="13" t="str">
        <f t="shared" si="42"/>
        <v>}</v>
      </c>
      <c r="S237" s="13" t="str">
        <f t="shared" si="43"/>
        <v/>
      </c>
    </row>
    <row r="238" spans="1:19" hidden="1" x14ac:dyDescent="0.55000000000000004">
      <c r="A238" s="9"/>
      <c r="B238" s="9"/>
      <c r="C238" s="9"/>
      <c r="D238" s="9"/>
      <c r="E238" s="5"/>
      <c r="F238" s="5"/>
      <c r="G238" s="6"/>
      <c r="H238" s="19"/>
      <c r="I238" s="14" t="str">
        <f t="shared" si="33"/>
        <v/>
      </c>
      <c r="J238" s="13" t="str">
        <f t="shared" si="34"/>
        <v/>
      </c>
      <c r="K238" s="13" t="str">
        <f t="shared" si="35"/>
        <v/>
      </c>
      <c r="L238" s="25" t="str">
        <f t="shared" si="36"/>
        <v/>
      </c>
      <c r="M238" s="13" t="str">
        <f t="shared" si="37"/>
        <v>"": ""</v>
      </c>
      <c r="N238" s="26" t="str">
        <f t="shared" si="38"/>
        <v>,</v>
      </c>
      <c r="O238" s="13" t="str">
        <f t="shared" si="39"/>
        <v/>
      </c>
      <c r="P238" s="13" t="str">
        <f t="shared" si="40"/>
        <v/>
      </c>
      <c r="Q238" s="13" t="str">
        <f t="shared" si="41"/>
        <v/>
      </c>
      <c r="R238" s="13" t="str">
        <f t="shared" si="42"/>
        <v>}</v>
      </c>
      <c r="S238" s="13" t="str">
        <f t="shared" si="43"/>
        <v/>
      </c>
    </row>
    <row r="239" spans="1:19" hidden="1" x14ac:dyDescent="0.55000000000000004">
      <c r="A239" s="9"/>
      <c r="B239" s="9"/>
      <c r="C239" s="9"/>
      <c r="D239" s="9"/>
      <c r="E239" s="5"/>
      <c r="F239" s="5"/>
      <c r="G239" s="6"/>
      <c r="H239" s="19"/>
      <c r="I239" s="14" t="str">
        <f t="shared" si="33"/>
        <v/>
      </c>
      <c r="J239" s="13" t="str">
        <f t="shared" si="34"/>
        <v/>
      </c>
      <c r="K239" s="13" t="str">
        <f t="shared" si="35"/>
        <v/>
      </c>
      <c r="L239" s="25" t="str">
        <f t="shared" si="36"/>
        <v/>
      </c>
      <c r="M239" s="13" t="str">
        <f t="shared" si="37"/>
        <v>"": ""</v>
      </c>
      <c r="N239" s="26" t="str">
        <f t="shared" si="38"/>
        <v>,</v>
      </c>
      <c r="O239" s="13" t="str">
        <f t="shared" si="39"/>
        <v/>
      </c>
      <c r="P239" s="13" t="str">
        <f t="shared" si="40"/>
        <v/>
      </c>
      <c r="Q239" s="13" t="str">
        <f t="shared" si="41"/>
        <v/>
      </c>
      <c r="R239" s="13" t="str">
        <f t="shared" si="42"/>
        <v>}</v>
      </c>
      <c r="S239" s="13" t="str">
        <f t="shared" si="43"/>
        <v/>
      </c>
    </row>
    <row r="240" spans="1:19" hidden="1" x14ac:dyDescent="0.55000000000000004">
      <c r="A240" s="9"/>
      <c r="B240" s="9"/>
      <c r="C240" s="9"/>
      <c r="D240" s="9"/>
      <c r="E240" s="5"/>
      <c r="F240" s="5"/>
      <c r="G240" s="6"/>
      <c r="H240" s="19"/>
      <c r="I240" s="14" t="str">
        <f t="shared" si="33"/>
        <v/>
      </c>
      <c r="J240" s="13" t="str">
        <f t="shared" si="34"/>
        <v/>
      </c>
      <c r="K240" s="13" t="str">
        <f t="shared" si="35"/>
        <v/>
      </c>
      <c r="L240" s="25" t="str">
        <f t="shared" si="36"/>
        <v/>
      </c>
      <c r="M240" s="13" t="str">
        <f t="shared" si="37"/>
        <v>"": ""</v>
      </c>
      <c r="N240" s="26" t="str">
        <f t="shared" si="38"/>
        <v>,</v>
      </c>
      <c r="O240" s="13" t="str">
        <f t="shared" si="39"/>
        <v/>
      </c>
      <c r="P240" s="13" t="str">
        <f t="shared" si="40"/>
        <v/>
      </c>
      <c r="Q240" s="13" t="str">
        <f t="shared" si="41"/>
        <v/>
      </c>
      <c r="R240" s="13" t="str">
        <f t="shared" si="42"/>
        <v>}</v>
      </c>
      <c r="S240" s="13" t="str">
        <f t="shared" si="43"/>
        <v/>
      </c>
    </row>
    <row r="241" spans="1:19" hidden="1" x14ac:dyDescent="0.55000000000000004">
      <c r="A241" s="9"/>
      <c r="B241" s="9"/>
      <c r="C241" s="9"/>
      <c r="D241" s="9"/>
      <c r="E241" s="5"/>
      <c r="F241" s="5"/>
      <c r="G241" s="6"/>
      <c r="H241" s="19"/>
      <c r="I241" s="14" t="str">
        <f t="shared" si="33"/>
        <v/>
      </c>
      <c r="J241" s="13" t="str">
        <f t="shared" si="34"/>
        <v/>
      </c>
      <c r="K241" s="13" t="str">
        <f t="shared" si="35"/>
        <v/>
      </c>
      <c r="L241" s="25" t="str">
        <f t="shared" si="36"/>
        <v/>
      </c>
      <c r="M241" s="13" t="str">
        <f t="shared" si="37"/>
        <v>"": ""</v>
      </c>
      <c r="N241" s="26" t="str">
        <f t="shared" si="38"/>
        <v>,</v>
      </c>
      <c r="O241" s="13" t="str">
        <f t="shared" si="39"/>
        <v/>
      </c>
      <c r="P241" s="13" t="str">
        <f t="shared" si="40"/>
        <v/>
      </c>
      <c r="Q241" s="13" t="str">
        <f t="shared" si="41"/>
        <v/>
      </c>
      <c r="R241" s="13" t="str">
        <f t="shared" si="42"/>
        <v>}</v>
      </c>
      <c r="S241" s="13" t="str">
        <f t="shared" si="43"/>
        <v/>
      </c>
    </row>
    <row r="242" spans="1:19" hidden="1" x14ac:dyDescent="0.55000000000000004">
      <c r="A242" s="9"/>
      <c r="B242" s="9"/>
      <c r="C242" s="9"/>
      <c r="D242" s="9"/>
      <c r="E242" s="5"/>
      <c r="F242" s="5"/>
      <c r="G242" s="6"/>
      <c r="H242" s="19"/>
      <c r="I242" s="14" t="str">
        <f t="shared" si="33"/>
        <v/>
      </c>
      <c r="J242" s="13" t="str">
        <f t="shared" si="34"/>
        <v/>
      </c>
      <c r="K242" s="13" t="str">
        <f t="shared" si="35"/>
        <v/>
      </c>
      <c r="L242" s="25" t="str">
        <f t="shared" si="36"/>
        <v/>
      </c>
      <c r="M242" s="13" t="str">
        <f t="shared" si="37"/>
        <v>"": ""</v>
      </c>
      <c r="N242" s="26" t="str">
        <f t="shared" si="38"/>
        <v>,</v>
      </c>
      <c r="O242" s="13" t="str">
        <f t="shared" si="39"/>
        <v/>
      </c>
      <c r="P242" s="13" t="str">
        <f t="shared" si="40"/>
        <v/>
      </c>
      <c r="Q242" s="13" t="str">
        <f t="shared" si="41"/>
        <v/>
      </c>
      <c r="R242" s="13" t="str">
        <f t="shared" si="42"/>
        <v>}</v>
      </c>
      <c r="S242" s="13" t="str">
        <f t="shared" si="43"/>
        <v/>
      </c>
    </row>
    <row r="243" spans="1:19" hidden="1" x14ac:dyDescent="0.55000000000000004">
      <c r="A243" s="9"/>
      <c r="B243" s="9"/>
      <c r="C243" s="9"/>
      <c r="D243" s="9"/>
      <c r="E243" s="5"/>
      <c r="F243" s="5"/>
      <c r="G243" s="6"/>
      <c r="H243" s="19"/>
      <c r="I243" s="14" t="str">
        <f t="shared" si="33"/>
        <v/>
      </c>
      <c r="J243" s="13" t="str">
        <f t="shared" si="34"/>
        <v/>
      </c>
      <c r="K243" s="13" t="str">
        <f t="shared" si="35"/>
        <v/>
      </c>
      <c r="L243" s="25" t="str">
        <f t="shared" si="36"/>
        <v/>
      </c>
      <c r="M243" s="13" t="str">
        <f t="shared" si="37"/>
        <v>"": ""</v>
      </c>
      <c r="N243" s="26" t="str">
        <f t="shared" si="38"/>
        <v>,</v>
      </c>
      <c r="O243" s="13" t="str">
        <f t="shared" si="39"/>
        <v/>
      </c>
      <c r="P243" s="13" t="str">
        <f t="shared" si="40"/>
        <v/>
      </c>
      <c r="Q243" s="13" t="str">
        <f t="shared" si="41"/>
        <v/>
      </c>
      <c r="R243" s="13" t="str">
        <f t="shared" si="42"/>
        <v>}</v>
      </c>
      <c r="S243" s="13" t="str">
        <f t="shared" si="43"/>
        <v/>
      </c>
    </row>
    <row r="244" spans="1:19" hidden="1" x14ac:dyDescent="0.55000000000000004">
      <c r="A244" s="9"/>
      <c r="B244" s="9"/>
      <c r="C244" s="9"/>
      <c r="D244" s="9"/>
      <c r="E244" s="5"/>
      <c r="F244" s="5"/>
      <c r="G244" s="6"/>
      <c r="H244" s="19"/>
      <c r="I244" s="14" t="str">
        <f t="shared" si="33"/>
        <v/>
      </c>
      <c r="J244" s="13" t="str">
        <f t="shared" si="34"/>
        <v/>
      </c>
      <c r="K244" s="13" t="str">
        <f t="shared" si="35"/>
        <v/>
      </c>
      <c r="L244" s="25" t="str">
        <f t="shared" si="36"/>
        <v/>
      </c>
      <c r="M244" s="13" t="str">
        <f t="shared" si="37"/>
        <v>"": ""</v>
      </c>
      <c r="N244" s="26" t="str">
        <f t="shared" si="38"/>
        <v>,</v>
      </c>
      <c r="O244" s="13" t="str">
        <f t="shared" si="39"/>
        <v/>
      </c>
      <c r="P244" s="13" t="str">
        <f t="shared" si="40"/>
        <v/>
      </c>
      <c r="Q244" s="13" t="str">
        <f t="shared" si="41"/>
        <v/>
      </c>
      <c r="R244" s="13" t="str">
        <f t="shared" si="42"/>
        <v>}</v>
      </c>
      <c r="S244" s="13" t="str">
        <f t="shared" si="43"/>
        <v/>
      </c>
    </row>
    <row r="245" spans="1:19" hidden="1" x14ac:dyDescent="0.55000000000000004">
      <c r="A245" s="9"/>
      <c r="B245" s="9"/>
      <c r="C245" s="9"/>
      <c r="D245" s="9"/>
      <c r="E245" s="5"/>
      <c r="F245" s="5"/>
      <c r="G245" s="6"/>
      <c r="H245" s="19"/>
      <c r="I245" s="14" t="str">
        <f t="shared" si="33"/>
        <v/>
      </c>
      <c r="J245" s="13" t="str">
        <f t="shared" si="34"/>
        <v/>
      </c>
      <c r="K245" s="13" t="str">
        <f t="shared" si="35"/>
        <v/>
      </c>
      <c r="L245" s="25" t="str">
        <f t="shared" si="36"/>
        <v/>
      </c>
      <c r="M245" s="13" t="str">
        <f t="shared" si="37"/>
        <v>"": ""</v>
      </c>
      <c r="N245" s="26" t="str">
        <f t="shared" si="38"/>
        <v>,</v>
      </c>
      <c r="O245" s="13" t="str">
        <f t="shared" si="39"/>
        <v/>
      </c>
      <c r="P245" s="13" t="str">
        <f t="shared" si="40"/>
        <v/>
      </c>
      <c r="Q245" s="13" t="str">
        <f t="shared" si="41"/>
        <v/>
      </c>
      <c r="R245" s="13" t="str">
        <f t="shared" si="42"/>
        <v>}</v>
      </c>
      <c r="S245" s="13" t="str">
        <f t="shared" si="43"/>
        <v/>
      </c>
    </row>
    <row r="246" spans="1:19" hidden="1" x14ac:dyDescent="0.55000000000000004">
      <c r="A246" s="9"/>
      <c r="B246" s="9"/>
      <c r="C246" s="9"/>
      <c r="D246" s="9"/>
      <c r="E246" s="5"/>
      <c r="F246" s="5"/>
      <c r="G246" s="6"/>
      <c r="H246" s="19"/>
      <c r="I246" s="14" t="str">
        <f t="shared" si="33"/>
        <v/>
      </c>
      <c r="J246" s="13" t="str">
        <f t="shared" si="34"/>
        <v/>
      </c>
      <c r="K246" s="13" t="str">
        <f t="shared" si="35"/>
        <v/>
      </c>
      <c r="L246" s="25" t="str">
        <f t="shared" si="36"/>
        <v/>
      </c>
      <c r="M246" s="13" t="str">
        <f t="shared" si="37"/>
        <v>"": ""</v>
      </c>
      <c r="N246" s="26" t="str">
        <f t="shared" si="38"/>
        <v>,</v>
      </c>
      <c r="O246" s="13" t="str">
        <f t="shared" si="39"/>
        <v/>
      </c>
      <c r="P246" s="13" t="str">
        <f t="shared" si="40"/>
        <v/>
      </c>
      <c r="Q246" s="13" t="str">
        <f t="shared" si="41"/>
        <v/>
      </c>
      <c r="R246" s="13" t="str">
        <f t="shared" si="42"/>
        <v>}</v>
      </c>
      <c r="S246" s="13" t="str">
        <f t="shared" si="43"/>
        <v/>
      </c>
    </row>
    <row r="247" spans="1:19" hidden="1" x14ac:dyDescent="0.55000000000000004">
      <c r="A247" s="9"/>
      <c r="B247" s="9"/>
      <c r="C247" s="9"/>
      <c r="D247" s="9"/>
      <c r="E247" s="5"/>
      <c r="F247" s="5"/>
      <c r="G247" s="6"/>
      <c r="H247" s="19"/>
      <c r="I247" s="14" t="str">
        <f t="shared" si="33"/>
        <v/>
      </c>
      <c r="J247" s="13" t="str">
        <f t="shared" si="34"/>
        <v/>
      </c>
      <c r="K247" s="13" t="str">
        <f t="shared" si="35"/>
        <v/>
      </c>
      <c r="L247" s="25" t="str">
        <f t="shared" si="36"/>
        <v/>
      </c>
      <c r="M247" s="13" t="str">
        <f t="shared" si="37"/>
        <v>"": ""</v>
      </c>
      <c r="N247" s="26" t="str">
        <f t="shared" si="38"/>
        <v>,</v>
      </c>
      <c r="O247" s="13" t="str">
        <f t="shared" si="39"/>
        <v/>
      </c>
      <c r="P247" s="13" t="str">
        <f t="shared" si="40"/>
        <v/>
      </c>
      <c r="Q247" s="13" t="str">
        <f t="shared" si="41"/>
        <v/>
      </c>
      <c r="R247" s="13" t="str">
        <f t="shared" si="42"/>
        <v>}</v>
      </c>
      <c r="S247" s="13" t="str">
        <f t="shared" si="43"/>
        <v/>
      </c>
    </row>
    <row r="248" spans="1:19" hidden="1" x14ac:dyDescent="0.55000000000000004">
      <c r="A248" s="9"/>
      <c r="B248" s="9"/>
      <c r="C248" s="9"/>
      <c r="D248" s="9"/>
      <c r="E248" s="5"/>
      <c r="F248" s="5"/>
      <c r="G248" s="6"/>
      <c r="H248" s="19"/>
      <c r="I248" s="14" t="str">
        <f t="shared" si="33"/>
        <v/>
      </c>
      <c r="J248" s="13" t="str">
        <f t="shared" si="34"/>
        <v/>
      </c>
      <c r="K248" s="13" t="str">
        <f t="shared" si="35"/>
        <v/>
      </c>
      <c r="L248" s="25" t="str">
        <f t="shared" si="36"/>
        <v/>
      </c>
      <c r="M248" s="13" t="str">
        <f t="shared" si="37"/>
        <v>"": ""</v>
      </c>
      <c r="N248" s="26" t="str">
        <f t="shared" si="38"/>
        <v>,</v>
      </c>
      <c r="O248" s="13" t="str">
        <f t="shared" si="39"/>
        <v/>
      </c>
      <c r="P248" s="13" t="str">
        <f t="shared" si="40"/>
        <v/>
      </c>
      <c r="Q248" s="13" t="str">
        <f t="shared" si="41"/>
        <v/>
      </c>
      <c r="R248" s="13" t="str">
        <f t="shared" si="42"/>
        <v>}</v>
      </c>
      <c r="S248" s="13" t="str">
        <f t="shared" si="43"/>
        <v/>
      </c>
    </row>
    <row r="249" spans="1:19" hidden="1" x14ac:dyDescent="0.55000000000000004">
      <c r="A249" s="9"/>
      <c r="B249" s="9"/>
      <c r="C249" s="9"/>
      <c r="D249" s="9"/>
      <c r="E249" s="5"/>
      <c r="F249" s="5"/>
      <c r="G249" s="6"/>
      <c r="H249" s="19"/>
      <c r="I249" s="14" t="str">
        <f t="shared" si="33"/>
        <v/>
      </c>
      <c r="J249" s="13" t="str">
        <f t="shared" si="34"/>
        <v/>
      </c>
      <c r="K249" s="13" t="str">
        <f t="shared" si="35"/>
        <v/>
      </c>
      <c r="L249" s="25" t="str">
        <f t="shared" si="36"/>
        <v/>
      </c>
      <c r="M249" s="13" t="str">
        <f t="shared" si="37"/>
        <v>"": ""</v>
      </c>
      <c r="N249" s="26" t="str">
        <f t="shared" si="38"/>
        <v>,</v>
      </c>
      <c r="O249" s="13" t="str">
        <f t="shared" si="39"/>
        <v/>
      </c>
      <c r="P249" s="13" t="str">
        <f t="shared" si="40"/>
        <v/>
      </c>
      <c r="Q249" s="13" t="str">
        <f t="shared" si="41"/>
        <v/>
      </c>
      <c r="R249" s="13" t="str">
        <f t="shared" si="42"/>
        <v>}</v>
      </c>
      <c r="S249" s="13" t="str">
        <f t="shared" si="43"/>
        <v/>
      </c>
    </row>
    <row r="250" spans="1:19" hidden="1" x14ac:dyDescent="0.55000000000000004">
      <c r="A250" s="9"/>
      <c r="B250" s="9"/>
      <c r="C250" s="9"/>
      <c r="D250" s="9"/>
      <c r="E250" s="5"/>
      <c r="F250" s="5"/>
      <c r="G250" s="6"/>
      <c r="H250" s="19"/>
      <c r="I250" s="14" t="str">
        <f t="shared" si="33"/>
        <v/>
      </c>
      <c r="J250" s="13" t="str">
        <f t="shared" si="34"/>
        <v/>
      </c>
      <c r="K250" s="13" t="str">
        <f t="shared" si="35"/>
        <v/>
      </c>
      <c r="L250" s="25" t="str">
        <f t="shared" si="36"/>
        <v/>
      </c>
      <c r="M250" s="13" t="str">
        <f t="shared" si="37"/>
        <v>"": ""</v>
      </c>
      <c r="N250" s="26" t="str">
        <f t="shared" si="38"/>
        <v>,</v>
      </c>
      <c r="O250" s="13" t="str">
        <f t="shared" si="39"/>
        <v/>
      </c>
      <c r="P250" s="13" t="str">
        <f t="shared" si="40"/>
        <v/>
      </c>
      <c r="Q250" s="13" t="str">
        <f t="shared" si="41"/>
        <v/>
      </c>
      <c r="R250" s="13" t="str">
        <f t="shared" si="42"/>
        <v>}</v>
      </c>
      <c r="S250" s="13" t="str">
        <f t="shared" si="43"/>
        <v/>
      </c>
    </row>
    <row r="251" spans="1:19" hidden="1" x14ac:dyDescent="0.55000000000000004">
      <c r="A251" s="9"/>
      <c r="B251" s="9"/>
      <c r="C251" s="9"/>
      <c r="D251" s="9"/>
      <c r="E251" s="5"/>
      <c r="F251" s="5"/>
      <c r="G251" s="6"/>
      <c r="H251" s="19"/>
      <c r="I251" s="14" t="str">
        <f t="shared" si="33"/>
        <v/>
      </c>
      <c r="J251" s="13" t="str">
        <f t="shared" si="34"/>
        <v/>
      </c>
      <c r="K251" s="13" t="str">
        <f t="shared" si="35"/>
        <v/>
      </c>
      <c r="L251" s="25" t="str">
        <f t="shared" si="36"/>
        <v/>
      </c>
      <c r="M251" s="13" t="str">
        <f t="shared" si="37"/>
        <v>"": ""</v>
      </c>
      <c r="N251" s="26" t="str">
        <f t="shared" si="38"/>
        <v>,</v>
      </c>
      <c r="O251" s="13" t="str">
        <f t="shared" si="39"/>
        <v/>
      </c>
      <c r="P251" s="13" t="str">
        <f t="shared" si="40"/>
        <v/>
      </c>
      <c r="Q251" s="13" t="str">
        <f t="shared" si="41"/>
        <v/>
      </c>
      <c r="R251" s="13" t="str">
        <f t="shared" si="42"/>
        <v>}</v>
      </c>
      <c r="S251" s="13" t="str">
        <f t="shared" si="43"/>
        <v/>
      </c>
    </row>
    <row r="252" spans="1:19" hidden="1" x14ac:dyDescent="0.55000000000000004">
      <c r="A252" s="9"/>
      <c r="B252" s="9"/>
      <c r="C252" s="9"/>
      <c r="D252" s="9"/>
      <c r="E252" s="5"/>
      <c r="F252" s="5"/>
      <c r="G252" s="6"/>
      <c r="H252" s="19"/>
      <c r="I252" s="14" t="str">
        <f t="shared" si="33"/>
        <v/>
      </c>
      <c r="J252" s="13" t="str">
        <f t="shared" si="34"/>
        <v/>
      </c>
      <c r="K252" s="13" t="str">
        <f t="shared" si="35"/>
        <v/>
      </c>
      <c r="L252" s="25" t="str">
        <f t="shared" si="36"/>
        <v/>
      </c>
      <c r="M252" s="13" t="str">
        <f t="shared" si="37"/>
        <v>"": ""</v>
      </c>
      <c r="N252" s="26" t="str">
        <f t="shared" si="38"/>
        <v>,</v>
      </c>
      <c r="O252" s="13" t="str">
        <f t="shared" si="39"/>
        <v/>
      </c>
      <c r="P252" s="13" t="str">
        <f t="shared" si="40"/>
        <v/>
      </c>
      <c r="Q252" s="13" t="str">
        <f t="shared" si="41"/>
        <v/>
      </c>
      <c r="R252" s="13" t="str">
        <f t="shared" si="42"/>
        <v>}</v>
      </c>
      <c r="S252" s="13" t="str">
        <f t="shared" si="43"/>
        <v/>
      </c>
    </row>
    <row r="253" spans="1:19" hidden="1" x14ac:dyDescent="0.55000000000000004">
      <c r="A253" s="9"/>
      <c r="B253" s="9"/>
      <c r="C253" s="9"/>
      <c r="D253" s="9"/>
      <c r="E253" s="5"/>
      <c r="F253" s="5"/>
      <c r="G253" s="6"/>
      <c r="H253" s="19"/>
      <c r="I253" s="14" t="str">
        <f t="shared" si="33"/>
        <v/>
      </c>
      <c r="J253" s="13" t="str">
        <f t="shared" si="34"/>
        <v/>
      </c>
      <c r="K253" s="13" t="str">
        <f t="shared" si="35"/>
        <v/>
      </c>
      <c r="L253" s="25" t="str">
        <f t="shared" si="36"/>
        <v/>
      </c>
      <c r="M253" s="13" t="str">
        <f t="shared" si="37"/>
        <v>"": ""</v>
      </c>
      <c r="N253" s="26" t="str">
        <f t="shared" si="38"/>
        <v>,</v>
      </c>
      <c r="O253" s="13" t="str">
        <f t="shared" si="39"/>
        <v/>
      </c>
      <c r="P253" s="13" t="str">
        <f t="shared" si="40"/>
        <v/>
      </c>
      <c r="Q253" s="13" t="str">
        <f t="shared" si="41"/>
        <v/>
      </c>
      <c r="R253" s="13" t="str">
        <f t="shared" si="42"/>
        <v>}</v>
      </c>
      <c r="S253" s="13" t="str">
        <f t="shared" si="43"/>
        <v/>
      </c>
    </row>
    <row r="254" spans="1:19" hidden="1" x14ac:dyDescent="0.55000000000000004">
      <c r="A254" s="9"/>
      <c r="B254" s="9"/>
      <c r="C254" s="9"/>
      <c r="D254" s="9"/>
      <c r="E254" s="5"/>
      <c r="F254" s="5"/>
      <c r="G254" s="6"/>
      <c r="H254" s="19"/>
      <c r="I254" s="14" t="str">
        <f t="shared" si="33"/>
        <v/>
      </c>
      <c r="J254" s="13" t="str">
        <f t="shared" si="34"/>
        <v/>
      </c>
      <c r="K254" s="13" t="str">
        <f t="shared" si="35"/>
        <v/>
      </c>
      <c r="L254" s="25" t="str">
        <f t="shared" si="36"/>
        <v/>
      </c>
      <c r="M254" s="13" t="str">
        <f t="shared" si="37"/>
        <v>"": ""</v>
      </c>
      <c r="N254" s="26" t="str">
        <f t="shared" si="38"/>
        <v>,</v>
      </c>
      <c r="O254" s="13" t="str">
        <f t="shared" si="39"/>
        <v/>
      </c>
      <c r="P254" s="13" t="str">
        <f t="shared" si="40"/>
        <v/>
      </c>
      <c r="Q254" s="13" t="str">
        <f t="shared" si="41"/>
        <v/>
      </c>
      <c r="R254" s="13" t="str">
        <f t="shared" si="42"/>
        <v>}</v>
      </c>
      <c r="S254" s="13" t="str">
        <f t="shared" si="43"/>
        <v/>
      </c>
    </row>
    <row r="255" spans="1:19" hidden="1" x14ac:dyDescent="0.55000000000000004">
      <c r="A255" s="9"/>
      <c r="B255" s="9"/>
      <c r="C255" s="9"/>
      <c r="D255" s="9"/>
      <c r="E255" s="5"/>
      <c r="F255" s="5"/>
      <c r="G255" s="6"/>
      <c r="H255" s="19"/>
      <c r="I255" s="14" t="str">
        <f t="shared" si="33"/>
        <v/>
      </c>
      <c r="J255" s="13" t="str">
        <f t="shared" si="34"/>
        <v/>
      </c>
      <c r="K255" s="13" t="str">
        <f t="shared" si="35"/>
        <v/>
      </c>
      <c r="L255" s="25" t="str">
        <f t="shared" si="36"/>
        <v/>
      </c>
      <c r="M255" s="13" t="str">
        <f t="shared" si="37"/>
        <v>"": ""</v>
      </c>
      <c r="N255" s="26" t="str">
        <f t="shared" si="38"/>
        <v>,</v>
      </c>
      <c r="O255" s="13" t="str">
        <f t="shared" si="39"/>
        <v/>
      </c>
      <c r="P255" s="13" t="str">
        <f t="shared" si="40"/>
        <v/>
      </c>
      <c r="Q255" s="13" t="str">
        <f t="shared" si="41"/>
        <v/>
      </c>
      <c r="R255" s="13" t="str">
        <f t="shared" si="42"/>
        <v>}</v>
      </c>
      <c r="S255" s="13" t="str">
        <f t="shared" si="43"/>
        <v/>
      </c>
    </row>
    <row r="256" spans="1:19" hidden="1" x14ac:dyDescent="0.55000000000000004">
      <c r="A256" s="9"/>
      <c r="B256" s="9"/>
      <c r="C256" s="9"/>
      <c r="D256" s="9"/>
      <c r="E256" s="5"/>
      <c r="F256" s="5"/>
      <c r="G256" s="6"/>
      <c r="H256" s="19"/>
      <c r="I256" s="14" t="str">
        <f t="shared" si="33"/>
        <v/>
      </c>
      <c r="J256" s="13" t="str">
        <f t="shared" si="34"/>
        <v/>
      </c>
      <c r="K256" s="13" t="str">
        <f t="shared" si="35"/>
        <v/>
      </c>
      <c r="L256" s="25" t="str">
        <f t="shared" si="36"/>
        <v/>
      </c>
      <c r="M256" s="13" t="str">
        <f t="shared" si="37"/>
        <v>"": ""</v>
      </c>
      <c r="N256" s="26" t="str">
        <f t="shared" si="38"/>
        <v>,</v>
      </c>
      <c r="O256" s="13" t="str">
        <f t="shared" si="39"/>
        <v/>
      </c>
      <c r="P256" s="13" t="str">
        <f t="shared" si="40"/>
        <v/>
      </c>
      <c r="Q256" s="13" t="str">
        <f t="shared" si="41"/>
        <v/>
      </c>
      <c r="R256" s="13" t="str">
        <f t="shared" si="42"/>
        <v>}</v>
      </c>
      <c r="S256" s="13" t="str">
        <f t="shared" si="43"/>
        <v/>
      </c>
    </row>
    <row r="257" spans="1:19" hidden="1" x14ac:dyDescent="0.55000000000000004">
      <c r="A257" s="9"/>
      <c r="B257" s="9"/>
      <c r="C257" s="9"/>
      <c r="D257" s="9"/>
      <c r="E257" s="5"/>
      <c r="F257" s="5"/>
      <c r="G257" s="6"/>
      <c r="H257" s="19"/>
      <c r="I257" s="14" t="str">
        <f t="shared" si="33"/>
        <v/>
      </c>
      <c r="J257" s="13" t="str">
        <f t="shared" si="34"/>
        <v/>
      </c>
      <c r="K257" s="13" t="str">
        <f t="shared" si="35"/>
        <v/>
      </c>
      <c r="L257" s="25" t="str">
        <f t="shared" si="36"/>
        <v/>
      </c>
      <c r="M257" s="13" t="str">
        <f t="shared" si="37"/>
        <v>"": ""</v>
      </c>
      <c r="N257" s="26" t="str">
        <f t="shared" si="38"/>
        <v>,</v>
      </c>
      <c r="O257" s="13" t="str">
        <f t="shared" si="39"/>
        <v/>
      </c>
      <c r="P257" s="13" t="str">
        <f t="shared" si="40"/>
        <v/>
      </c>
      <c r="Q257" s="13" t="str">
        <f t="shared" si="41"/>
        <v/>
      </c>
      <c r="R257" s="13" t="str">
        <f t="shared" si="42"/>
        <v>}</v>
      </c>
      <c r="S257" s="13" t="str">
        <f t="shared" si="43"/>
        <v/>
      </c>
    </row>
    <row r="258" spans="1:19" hidden="1" x14ac:dyDescent="0.55000000000000004">
      <c r="A258" s="9"/>
      <c r="B258" s="9"/>
      <c r="C258" s="9"/>
      <c r="D258" s="9"/>
      <c r="E258" s="5"/>
      <c r="F258" s="5"/>
      <c r="G258" s="6"/>
      <c r="H258" s="19"/>
      <c r="I258" s="14" t="str">
        <f t="shared" ref="I258:I321" si="44">IF(A257="section","{","")</f>
        <v/>
      </c>
      <c r="J258" s="13" t="str">
        <f t="shared" ref="J258:J321" si="45">IF(A258=A257,"",""""&amp;A258&amp;""": {")</f>
        <v/>
      </c>
      <c r="K258" s="13" t="str">
        <f t="shared" ref="K258:K321" si="46">IF(B258=B257,"",""""&amp;B258&amp;""": {")</f>
        <v/>
      </c>
      <c r="L258" s="25" t="str">
        <f t="shared" ref="L258:L321" si="47">IF(AND(B258=B257,C258=C257),"",""""&amp;C258&amp;""": {")</f>
        <v/>
      </c>
      <c r="M258" s="13" t="str">
        <f t="shared" ref="M258:M321" si="48">""""&amp;D258&amp;""": """&amp;SUBSTITUTE(G258,"""","'")&amp;""""</f>
        <v>"": ""</v>
      </c>
      <c r="N258" s="26" t="str">
        <f t="shared" ref="N258:N321" si="49">IF(AND(B259=B258,C259=C258),",","}")</f>
        <v>,</v>
      </c>
      <c r="O258" s="13" t="str">
        <f t="shared" ref="O258:O321" si="50">IF(NOT(B258=B259),"}",IF(C258=C259,"",","))</f>
        <v/>
      </c>
      <c r="P258" s="13" t="str">
        <f t="shared" ref="P258:P321" si="51">IF(B258=B259,"",IF(A258=A259,",",""))</f>
        <v/>
      </c>
      <c r="Q258" s="13" t="str">
        <f t="shared" ref="Q258:Q321" si="52">IF(A259=A258,"",IF(A259="","}","},"))</f>
        <v/>
      </c>
      <c r="R258" s="13" t="str">
        <f t="shared" ref="R258:R321" si="53">IF(A259="","}","")</f>
        <v>}</v>
      </c>
      <c r="S258" s="13" t="str">
        <f t="shared" ref="S258:S321" si="54">IF(A258="","",I258&amp;J258&amp;K258&amp;L258&amp;M258&amp;N258&amp;O258&amp;P258&amp;Q258&amp;R258)</f>
        <v/>
      </c>
    </row>
    <row r="259" spans="1:19" hidden="1" x14ac:dyDescent="0.55000000000000004">
      <c r="A259" s="9"/>
      <c r="B259" s="9"/>
      <c r="C259" s="9"/>
      <c r="D259" s="9"/>
      <c r="E259" s="5"/>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hidden="1" x14ac:dyDescent="0.55000000000000004">
      <c r="A260" s="9"/>
      <c r="B260" s="9"/>
      <c r="C260" s="9"/>
      <c r="D260" s="9"/>
      <c r="E260" s="5"/>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hidden="1" x14ac:dyDescent="0.55000000000000004">
      <c r="A261" s="9"/>
      <c r="B261" s="9"/>
      <c r="C261" s="9"/>
      <c r="D261" s="9"/>
      <c r="E261" s="5"/>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hidden="1" x14ac:dyDescent="0.55000000000000004">
      <c r="A262" s="9"/>
      <c r="B262" s="9"/>
      <c r="C262" s="9"/>
      <c r="D262" s="9"/>
      <c r="E262" s="5"/>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hidden="1" x14ac:dyDescent="0.55000000000000004">
      <c r="A263" s="9"/>
      <c r="B263" s="9"/>
      <c r="C263" s="9"/>
      <c r="D263" s="9"/>
      <c r="E263" s="5"/>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hidden="1" x14ac:dyDescent="0.55000000000000004">
      <c r="A264" s="9"/>
      <c r="B264" s="9"/>
      <c r="C264" s="9"/>
      <c r="D264" s="9"/>
      <c r="E264" s="5"/>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hidden="1" x14ac:dyDescent="0.55000000000000004">
      <c r="A265" s="9"/>
      <c r="B265" s="9"/>
      <c r="C265" s="9"/>
      <c r="D265" s="9"/>
      <c r="E265" s="5"/>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hidden="1" x14ac:dyDescent="0.55000000000000004">
      <c r="A266" s="9"/>
      <c r="B266" s="9"/>
      <c r="C266" s="9"/>
      <c r="D266" s="9"/>
      <c r="E266" s="5"/>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hidden="1" x14ac:dyDescent="0.55000000000000004">
      <c r="A267" s="9"/>
      <c r="B267" s="9"/>
      <c r="C267" s="9"/>
      <c r="D267" s="9"/>
      <c r="E267" s="5"/>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hidden="1" x14ac:dyDescent="0.55000000000000004">
      <c r="A268" s="9"/>
      <c r="B268" s="9"/>
      <c r="C268" s="9"/>
      <c r="D268" s="9"/>
      <c r="E268" s="5"/>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hidden="1" x14ac:dyDescent="0.55000000000000004">
      <c r="A269" s="9"/>
      <c r="B269" s="9"/>
      <c r="C269" s="9"/>
      <c r="D269" s="9"/>
      <c r="E269" s="5"/>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hidden="1" x14ac:dyDescent="0.55000000000000004">
      <c r="A270" s="9"/>
      <c r="B270" s="9"/>
      <c r="C270" s="9"/>
      <c r="D270" s="9"/>
      <c r="E270" s="5"/>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hidden="1" x14ac:dyDescent="0.55000000000000004">
      <c r="A271" s="9"/>
      <c r="B271" s="9"/>
      <c r="C271" s="9"/>
      <c r="D271" s="9"/>
      <c r="E271" s="5"/>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hidden="1" x14ac:dyDescent="0.55000000000000004">
      <c r="A272" s="9"/>
      <c r="B272" s="9"/>
      <c r="C272" s="9"/>
      <c r="D272" s="9"/>
      <c r="E272" s="5"/>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hidden="1" x14ac:dyDescent="0.55000000000000004">
      <c r="A273" s="9"/>
      <c r="B273" s="9"/>
      <c r="C273" s="9"/>
      <c r="D273" s="9"/>
      <c r="E273" s="5"/>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hidden="1" x14ac:dyDescent="0.55000000000000004">
      <c r="A274" s="9"/>
      <c r="B274" s="9"/>
      <c r="C274" s="9"/>
      <c r="D274" s="9"/>
      <c r="E274" s="5"/>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hidden="1" x14ac:dyDescent="0.55000000000000004">
      <c r="A275" s="9"/>
      <c r="B275" s="9"/>
      <c r="C275" s="9"/>
      <c r="D275" s="9"/>
      <c r="E275" s="5"/>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hidden="1" x14ac:dyDescent="0.55000000000000004">
      <c r="A276" s="9"/>
      <c r="B276" s="9"/>
      <c r="C276" s="9"/>
      <c r="D276" s="9"/>
      <c r="E276" s="5"/>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hidden="1" x14ac:dyDescent="0.55000000000000004">
      <c r="A277" s="9"/>
      <c r="B277" s="9"/>
      <c r="C277" s="9"/>
      <c r="D277" s="9"/>
      <c r="E277" s="5"/>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hidden="1" x14ac:dyDescent="0.55000000000000004">
      <c r="A278" s="9"/>
      <c r="B278" s="9"/>
      <c r="C278" s="9"/>
      <c r="D278" s="9"/>
      <c r="E278" s="5"/>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hidden="1" x14ac:dyDescent="0.55000000000000004">
      <c r="A279" s="9"/>
      <c r="B279" s="9"/>
      <c r="C279" s="9"/>
      <c r="D279" s="9"/>
      <c r="E279" s="5"/>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hidden="1" x14ac:dyDescent="0.55000000000000004">
      <c r="A280" s="9"/>
      <c r="B280" s="9"/>
      <c r="C280" s="9"/>
      <c r="D280" s="9"/>
      <c r="E280" s="5"/>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hidden="1" x14ac:dyDescent="0.55000000000000004">
      <c r="A281" s="9"/>
      <c r="B281" s="9"/>
      <c r="C281" s="9"/>
      <c r="D281" s="9"/>
      <c r="E281" s="5"/>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hidden="1" x14ac:dyDescent="0.55000000000000004">
      <c r="A282" s="9"/>
      <c r="B282" s="9"/>
      <c r="C282" s="9"/>
      <c r="D282" s="9"/>
      <c r="E282" s="5"/>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hidden="1" x14ac:dyDescent="0.55000000000000004">
      <c r="A283" s="9"/>
      <c r="B283" s="9"/>
      <c r="C283" s="9"/>
      <c r="D283" s="9"/>
      <c r="E283" s="5"/>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hidden="1" x14ac:dyDescent="0.55000000000000004">
      <c r="A284" s="9"/>
      <c r="B284" s="9"/>
      <c r="C284" s="9"/>
      <c r="D284" s="9"/>
      <c r="E284" s="5"/>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hidden="1" x14ac:dyDescent="0.55000000000000004">
      <c r="A285" s="9"/>
      <c r="B285" s="9"/>
      <c r="C285" s="9"/>
      <c r="D285" s="9"/>
      <c r="E285" s="5"/>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hidden="1" x14ac:dyDescent="0.55000000000000004">
      <c r="A286" s="9"/>
      <c r="B286" s="9"/>
      <c r="C286" s="9"/>
      <c r="D286" s="9"/>
      <c r="E286" s="5"/>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hidden="1" x14ac:dyDescent="0.55000000000000004">
      <c r="A287" s="9"/>
      <c r="B287" s="9"/>
      <c r="C287" s="9"/>
      <c r="D287" s="9"/>
      <c r="E287" s="5"/>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hidden="1" x14ac:dyDescent="0.55000000000000004">
      <c r="A288" s="9"/>
      <c r="B288" s="9"/>
      <c r="C288" s="9"/>
      <c r="D288" s="9"/>
      <c r="E288" s="5"/>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hidden="1" x14ac:dyDescent="0.55000000000000004">
      <c r="A289" s="9"/>
      <c r="B289" s="9"/>
      <c r="C289" s="9"/>
      <c r="D289" s="9"/>
      <c r="E289" s="5"/>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hidden="1" x14ac:dyDescent="0.55000000000000004">
      <c r="A290" s="9"/>
      <c r="B290" s="9"/>
      <c r="C290" s="9"/>
      <c r="D290" s="9"/>
      <c r="E290" s="5"/>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hidden="1" x14ac:dyDescent="0.55000000000000004">
      <c r="A291" s="9"/>
      <c r="B291" s="9"/>
      <c r="C291" s="9"/>
      <c r="D291" s="9"/>
      <c r="E291" s="5"/>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hidden="1" x14ac:dyDescent="0.55000000000000004">
      <c r="A292" s="9"/>
      <c r="B292" s="9"/>
      <c r="C292" s="9"/>
      <c r="D292" s="9"/>
      <c r="E292" s="5"/>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hidden="1" x14ac:dyDescent="0.55000000000000004">
      <c r="A293" s="9"/>
      <c r="B293" s="9"/>
      <c r="C293" s="9"/>
      <c r="D293" s="9"/>
      <c r="E293" s="5"/>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hidden="1" x14ac:dyDescent="0.55000000000000004">
      <c r="A294" s="9"/>
      <c r="B294" s="9"/>
      <c r="C294" s="9"/>
      <c r="D294" s="9"/>
      <c r="E294" s="5"/>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hidden="1" x14ac:dyDescent="0.55000000000000004">
      <c r="A295" s="9"/>
      <c r="B295" s="9"/>
      <c r="C295" s="9"/>
      <c r="D295" s="9"/>
      <c r="E295" s="5"/>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hidden="1" x14ac:dyDescent="0.55000000000000004">
      <c r="A296" s="9"/>
      <c r="B296" s="9"/>
      <c r="C296" s="9"/>
      <c r="D296" s="9"/>
      <c r="E296" s="5"/>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hidden="1" x14ac:dyDescent="0.55000000000000004">
      <c r="A297" s="9"/>
      <c r="B297" s="9"/>
      <c r="C297" s="9"/>
      <c r="D297" s="9"/>
      <c r="E297" s="5"/>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hidden="1" x14ac:dyDescent="0.55000000000000004">
      <c r="A298" s="9"/>
      <c r="B298" s="9"/>
      <c r="C298" s="9"/>
      <c r="D298" s="9"/>
      <c r="E298" s="5"/>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hidden="1" x14ac:dyDescent="0.55000000000000004">
      <c r="A299" s="9"/>
      <c r="B299" s="9"/>
      <c r="C299" s="9"/>
      <c r="D299" s="9"/>
      <c r="E299" s="5"/>
      <c r="F299" s="5"/>
      <c r="G299" s="6"/>
      <c r="H299" s="19"/>
      <c r="I299" s="14" t="str">
        <f t="shared" si="44"/>
        <v/>
      </c>
      <c r="J299" s="13" t="str">
        <f t="shared" si="45"/>
        <v/>
      </c>
      <c r="K299" s="13" t="str">
        <f t="shared" si="46"/>
        <v/>
      </c>
      <c r="L299" s="25" t="str">
        <f t="shared" si="47"/>
        <v/>
      </c>
      <c r="M299" s="13" t="str">
        <f t="shared" si="48"/>
        <v>"": ""</v>
      </c>
      <c r="N299" s="26" t="str">
        <f t="shared" si="49"/>
        <v>,</v>
      </c>
      <c r="O299" s="13" t="str">
        <f t="shared" si="50"/>
        <v/>
      </c>
      <c r="P299" s="13" t="str">
        <f t="shared" si="51"/>
        <v/>
      </c>
      <c r="Q299" s="13" t="str">
        <f t="shared" si="52"/>
        <v/>
      </c>
      <c r="R299" s="13" t="str">
        <f t="shared" si="53"/>
        <v>}</v>
      </c>
      <c r="S299" s="13" t="str">
        <f t="shared" si="54"/>
        <v/>
      </c>
    </row>
    <row r="300" spans="1:19" hidden="1" x14ac:dyDescent="0.55000000000000004">
      <c r="A300" s="9"/>
      <c r="B300" s="9"/>
      <c r="C300" s="9"/>
      <c r="D300" s="9"/>
      <c r="E300" s="5"/>
      <c r="F300" s="5"/>
      <c r="G300" s="6"/>
      <c r="H300" s="19"/>
      <c r="I300" s="14" t="str">
        <f t="shared" si="44"/>
        <v/>
      </c>
      <c r="J300" s="13" t="str">
        <f t="shared" si="45"/>
        <v/>
      </c>
      <c r="K300" s="13" t="str">
        <f t="shared" si="46"/>
        <v/>
      </c>
      <c r="L300" s="25" t="str">
        <f t="shared" si="47"/>
        <v/>
      </c>
      <c r="M300" s="13" t="str">
        <f t="shared" si="48"/>
        <v>"": ""</v>
      </c>
      <c r="N300" s="26" t="str">
        <f t="shared" si="49"/>
        <v>,</v>
      </c>
      <c r="O300" s="13" t="str">
        <f t="shared" si="50"/>
        <v/>
      </c>
      <c r="P300" s="13" t="str">
        <f t="shared" si="51"/>
        <v/>
      </c>
      <c r="Q300" s="13" t="str">
        <f t="shared" si="52"/>
        <v/>
      </c>
      <c r="R300" s="13" t="str">
        <f t="shared" si="53"/>
        <v>}</v>
      </c>
      <c r="S300" s="13" t="str">
        <f t="shared" si="54"/>
        <v/>
      </c>
    </row>
    <row r="301" spans="1:19" hidden="1" x14ac:dyDescent="0.55000000000000004">
      <c r="A301" s="9"/>
      <c r="B301" s="9"/>
      <c r="C301" s="9"/>
      <c r="D301" s="9"/>
      <c r="E301" s="5"/>
      <c r="F301" s="5"/>
      <c r="G301" s="6"/>
      <c r="H301" s="19"/>
      <c r="I301" s="14" t="str">
        <f t="shared" si="44"/>
        <v/>
      </c>
      <c r="J301" s="13" t="str">
        <f t="shared" si="45"/>
        <v/>
      </c>
      <c r="K301" s="13" t="str">
        <f t="shared" si="46"/>
        <v/>
      </c>
      <c r="L301" s="25" t="str">
        <f t="shared" si="47"/>
        <v/>
      </c>
      <c r="M301" s="13" t="str">
        <f t="shared" si="48"/>
        <v>"": ""</v>
      </c>
      <c r="N301" s="26" t="str">
        <f t="shared" si="49"/>
        <v>,</v>
      </c>
      <c r="O301" s="13" t="str">
        <f t="shared" si="50"/>
        <v/>
      </c>
      <c r="P301" s="13" t="str">
        <f t="shared" si="51"/>
        <v/>
      </c>
      <c r="Q301" s="13" t="str">
        <f t="shared" si="52"/>
        <v/>
      </c>
      <c r="R301" s="13" t="str">
        <f t="shared" si="53"/>
        <v>}</v>
      </c>
      <c r="S301" s="13" t="str">
        <f t="shared" si="54"/>
        <v/>
      </c>
    </row>
    <row r="302" spans="1:19" hidden="1" x14ac:dyDescent="0.55000000000000004">
      <c r="A302" s="9"/>
      <c r="B302" s="9"/>
      <c r="C302" s="9"/>
      <c r="D302" s="9"/>
      <c r="E302" s="5"/>
      <c r="F302" s="5"/>
      <c r="G302" s="6"/>
      <c r="H302" s="19"/>
      <c r="I302" s="14" t="str">
        <f t="shared" si="44"/>
        <v/>
      </c>
      <c r="J302" s="13" t="str">
        <f t="shared" si="45"/>
        <v/>
      </c>
      <c r="K302" s="13" t="str">
        <f t="shared" si="46"/>
        <v/>
      </c>
      <c r="L302" s="25" t="str">
        <f t="shared" si="47"/>
        <v/>
      </c>
      <c r="M302" s="13" t="str">
        <f t="shared" si="48"/>
        <v>"": ""</v>
      </c>
      <c r="N302" s="26" t="str">
        <f t="shared" si="49"/>
        <v>,</v>
      </c>
      <c r="O302" s="13" t="str">
        <f t="shared" si="50"/>
        <v/>
      </c>
      <c r="P302" s="13" t="str">
        <f t="shared" si="51"/>
        <v/>
      </c>
      <c r="Q302" s="13" t="str">
        <f t="shared" si="52"/>
        <v/>
      </c>
      <c r="R302" s="13" t="str">
        <f t="shared" si="53"/>
        <v>}</v>
      </c>
      <c r="S302" s="13" t="str">
        <f t="shared" si="54"/>
        <v/>
      </c>
    </row>
    <row r="303" spans="1:19" hidden="1" x14ac:dyDescent="0.55000000000000004">
      <c r="A303" s="9"/>
      <c r="B303" s="9"/>
      <c r="C303" s="9"/>
      <c r="D303" s="9"/>
      <c r="E303" s="5"/>
      <c r="F303" s="5"/>
      <c r="G303" s="6"/>
      <c r="H303" s="19"/>
      <c r="I303" s="14" t="str">
        <f t="shared" si="44"/>
        <v/>
      </c>
      <c r="J303" s="13" t="str">
        <f t="shared" si="45"/>
        <v/>
      </c>
      <c r="K303" s="13" t="str">
        <f t="shared" si="46"/>
        <v/>
      </c>
      <c r="L303" s="25" t="str">
        <f t="shared" si="47"/>
        <v/>
      </c>
      <c r="M303" s="13" t="str">
        <f t="shared" si="48"/>
        <v>"": ""</v>
      </c>
      <c r="N303" s="26" t="str">
        <f t="shared" si="49"/>
        <v>,</v>
      </c>
      <c r="O303" s="13" t="str">
        <f t="shared" si="50"/>
        <v/>
      </c>
      <c r="P303" s="13" t="str">
        <f t="shared" si="51"/>
        <v/>
      </c>
      <c r="Q303" s="13" t="str">
        <f t="shared" si="52"/>
        <v/>
      </c>
      <c r="R303" s="13" t="str">
        <f t="shared" si="53"/>
        <v>}</v>
      </c>
      <c r="S303" s="13" t="str">
        <f t="shared" si="54"/>
        <v/>
      </c>
    </row>
    <row r="304" spans="1:19" hidden="1" x14ac:dyDescent="0.55000000000000004">
      <c r="A304" s="9"/>
      <c r="B304" s="9"/>
      <c r="C304" s="9"/>
      <c r="D304" s="9"/>
      <c r="E304" s="5"/>
      <c r="F304" s="5"/>
      <c r="G304" s="6"/>
      <c r="H304" s="19"/>
      <c r="I304" s="14" t="str">
        <f t="shared" si="44"/>
        <v/>
      </c>
      <c r="J304" s="13" t="str">
        <f t="shared" si="45"/>
        <v/>
      </c>
      <c r="K304" s="13" t="str">
        <f t="shared" si="46"/>
        <v/>
      </c>
      <c r="L304" s="25" t="str">
        <f t="shared" si="47"/>
        <v/>
      </c>
      <c r="M304" s="13" t="str">
        <f t="shared" si="48"/>
        <v>"": ""</v>
      </c>
      <c r="N304" s="26" t="str">
        <f t="shared" si="49"/>
        <v>,</v>
      </c>
      <c r="O304" s="13" t="str">
        <f t="shared" si="50"/>
        <v/>
      </c>
      <c r="P304" s="13" t="str">
        <f t="shared" si="51"/>
        <v/>
      </c>
      <c r="Q304" s="13" t="str">
        <f t="shared" si="52"/>
        <v/>
      </c>
      <c r="R304" s="13" t="str">
        <f t="shared" si="53"/>
        <v>}</v>
      </c>
      <c r="S304" s="13" t="str">
        <f t="shared" si="54"/>
        <v/>
      </c>
    </row>
    <row r="305" spans="1:19" hidden="1" x14ac:dyDescent="0.55000000000000004">
      <c r="A305" s="9"/>
      <c r="B305" s="9"/>
      <c r="C305" s="9"/>
      <c r="D305" s="9"/>
      <c r="E305" s="5"/>
      <c r="F305" s="5"/>
      <c r="G305" s="6"/>
      <c r="H305" s="19"/>
      <c r="I305" s="14" t="str">
        <f t="shared" si="44"/>
        <v/>
      </c>
      <c r="J305" s="13" t="str">
        <f t="shared" si="45"/>
        <v/>
      </c>
      <c r="K305" s="13" t="str">
        <f t="shared" si="46"/>
        <v/>
      </c>
      <c r="L305" s="25" t="str">
        <f t="shared" si="47"/>
        <v/>
      </c>
      <c r="M305" s="13" t="str">
        <f t="shared" si="48"/>
        <v>"": ""</v>
      </c>
      <c r="N305" s="26" t="str">
        <f t="shared" si="49"/>
        <v>,</v>
      </c>
      <c r="O305" s="13" t="str">
        <f t="shared" si="50"/>
        <v/>
      </c>
      <c r="P305" s="13" t="str">
        <f t="shared" si="51"/>
        <v/>
      </c>
      <c r="Q305" s="13" t="str">
        <f t="shared" si="52"/>
        <v/>
      </c>
      <c r="R305" s="13" t="str">
        <f t="shared" si="53"/>
        <v>}</v>
      </c>
      <c r="S305" s="13" t="str">
        <f t="shared" si="54"/>
        <v/>
      </c>
    </row>
    <row r="306" spans="1:19" hidden="1" x14ac:dyDescent="0.55000000000000004">
      <c r="A306" s="9"/>
      <c r="B306" s="9"/>
      <c r="C306" s="9"/>
      <c r="D306" s="9"/>
      <c r="E306" s="5"/>
      <c r="F306" s="5"/>
      <c r="G306" s="6"/>
      <c r="H306" s="19"/>
      <c r="I306" s="14" t="str">
        <f t="shared" si="44"/>
        <v/>
      </c>
      <c r="J306" s="13" t="str">
        <f t="shared" si="45"/>
        <v/>
      </c>
      <c r="K306" s="13" t="str">
        <f t="shared" si="46"/>
        <v/>
      </c>
      <c r="L306" s="25" t="str">
        <f t="shared" si="47"/>
        <v/>
      </c>
      <c r="M306" s="13" t="str">
        <f t="shared" si="48"/>
        <v>"": ""</v>
      </c>
      <c r="N306" s="26" t="str">
        <f t="shared" si="49"/>
        <v>,</v>
      </c>
      <c r="O306" s="13" t="str">
        <f t="shared" si="50"/>
        <v/>
      </c>
      <c r="P306" s="13" t="str">
        <f t="shared" si="51"/>
        <v/>
      </c>
      <c r="Q306" s="13" t="str">
        <f t="shared" si="52"/>
        <v/>
      </c>
      <c r="R306" s="13" t="str">
        <f t="shared" si="53"/>
        <v>}</v>
      </c>
      <c r="S306" s="13" t="str">
        <f t="shared" si="54"/>
        <v/>
      </c>
    </row>
    <row r="307" spans="1:19" hidden="1" x14ac:dyDescent="0.55000000000000004">
      <c r="A307" s="9"/>
      <c r="B307" s="9"/>
      <c r="C307" s="9"/>
      <c r="D307" s="9"/>
      <c r="E307" s="5"/>
      <c r="F307" s="5"/>
      <c r="G307" s="6"/>
      <c r="H307" s="19"/>
      <c r="I307" s="14" t="str">
        <f t="shared" si="44"/>
        <v/>
      </c>
      <c r="J307" s="13" t="str">
        <f t="shared" si="45"/>
        <v/>
      </c>
      <c r="K307" s="13" t="str">
        <f t="shared" si="46"/>
        <v/>
      </c>
      <c r="L307" s="25" t="str">
        <f t="shared" si="47"/>
        <v/>
      </c>
      <c r="M307" s="13" t="str">
        <f t="shared" si="48"/>
        <v>"": ""</v>
      </c>
      <c r="N307" s="26" t="str">
        <f t="shared" si="49"/>
        <v>,</v>
      </c>
      <c r="O307" s="13" t="str">
        <f t="shared" si="50"/>
        <v/>
      </c>
      <c r="P307" s="13" t="str">
        <f t="shared" si="51"/>
        <v/>
      </c>
      <c r="Q307" s="13" t="str">
        <f t="shared" si="52"/>
        <v/>
      </c>
      <c r="R307" s="13" t="str">
        <f t="shared" si="53"/>
        <v>}</v>
      </c>
      <c r="S307" s="13" t="str">
        <f t="shared" si="54"/>
        <v/>
      </c>
    </row>
    <row r="308" spans="1:19" hidden="1" x14ac:dyDescent="0.55000000000000004">
      <c r="A308" s="9"/>
      <c r="B308" s="9"/>
      <c r="C308" s="9"/>
      <c r="D308" s="9"/>
      <c r="E308" s="5"/>
      <c r="F308" s="5"/>
      <c r="G308" s="6"/>
      <c r="H308" s="19"/>
      <c r="I308" s="14" t="str">
        <f t="shared" si="44"/>
        <v/>
      </c>
      <c r="J308" s="13" t="str">
        <f t="shared" si="45"/>
        <v/>
      </c>
      <c r="K308" s="13" t="str">
        <f t="shared" si="46"/>
        <v/>
      </c>
      <c r="L308" s="25" t="str">
        <f t="shared" si="47"/>
        <v/>
      </c>
      <c r="M308" s="13" t="str">
        <f t="shared" si="48"/>
        <v>"": ""</v>
      </c>
      <c r="N308" s="26" t="str">
        <f t="shared" si="49"/>
        <v>,</v>
      </c>
      <c r="O308" s="13" t="str">
        <f t="shared" si="50"/>
        <v/>
      </c>
      <c r="P308" s="13" t="str">
        <f t="shared" si="51"/>
        <v/>
      </c>
      <c r="Q308" s="13" t="str">
        <f t="shared" si="52"/>
        <v/>
      </c>
      <c r="R308" s="13" t="str">
        <f t="shared" si="53"/>
        <v>}</v>
      </c>
      <c r="S308" s="13" t="str">
        <f t="shared" si="54"/>
        <v/>
      </c>
    </row>
    <row r="309" spans="1:19" hidden="1" x14ac:dyDescent="0.55000000000000004">
      <c r="A309" s="9"/>
      <c r="B309" s="9"/>
      <c r="C309" s="9"/>
      <c r="D309" s="9"/>
      <c r="E309" s="5"/>
      <c r="F309" s="5"/>
      <c r="G309" s="6"/>
      <c r="H309" s="19"/>
      <c r="I309" s="14" t="str">
        <f t="shared" si="44"/>
        <v/>
      </c>
      <c r="J309" s="13" t="str">
        <f t="shared" si="45"/>
        <v/>
      </c>
      <c r="K309" s="13" t="str">
        <f t="shared" si="46"/>
        <v/>
      </c>
      <c r="L309" s="25" t="str">
        <f t="shared" si="47"/>
        <v/>
      </c>
      <c r="M309" s="13" t="str">
        <f t="shared" si="48"/>
        <v>"": ""</v>
      </c>
      <c r="N309" s="26" t="str">
        <f t="shared" si="49"/>
        <v>,</v>
      </c>
      <c r="O309" s="13" t="str">
        <f t="shared" si="50"/>
        <v/>
      </c>
      <c r="P309" s="13" t="str">
        <f t="shared" si="51"/>
        <v/>
      </c>
      <c r="Q309" s="13" t="str">
        <f t="shared" si="52"/>
        <v/>
      </c>
      <c r="R309" s="13" t="str">
        <f t="shared" si="53"/>
        <v>}</v>
      </c>
      <c r="S309" s="13" t="str">
        <f t="shared" si="54"/>
        <v/>
      </c>
    </row>
    <row r="310" spans="1:19" hidden="1" x14ac:dyDescent="0.55000000000000004">
      <c r="A310" s="9"/>
      <c r="B310" s="9"/>
      <c r="C310" s="9"/>
      <c r="D310" s="9"/>
      <c r="E310" s="5"/>
      <c r="F310" s="5"/>
      <c r="G310" s="6"/>
      <c r="H310" s="19"/>
      <c r="I310" s="14" t="str">
        <f t="shared" si="44"/>
        <v/>
      </c>
      <c r="J310" s="13" t="str">
        <f t="shared" si="45"/>
        <v/>
      </c>
      <c r="K310" s="13" t="str">
        <f t="shared" si="46"/>
        <v/>
      </c>
      <c r="L310" s="25" t="str">
        <f t="shared" si="47"/>
        <v/>
      </c>
      <c r="M310" s="13" t="str">
        <f t="shared" si="48"/>
        <v>"": ""</v>
      </c>
      <c r="N310" s="26" t="str">
        <f t="shared" si="49"/>
        <v>,</v>
      </c>
      <c r="O310" s="13" t="str">
        <f t="shared" si="50"/>
        <v/>
      </c>
      <c r="P310" s="13" t="str">
        <f t="shared" si="51"/>
        <v/>
      </c>
      <c r="Q310" s="13" t="str">
        <f t="shared" si="52"/>
        <v/>
      </c>
      <c r="R310" s="13" t="str">
        <f t="shared" si="53"/>
        <v>}</v>
      </c>
      <c r="S310" s="13" t="str">
        <f t="shared" si="54"/>
        <v/>
      </c>
    </row>
    <row r="311" spans="1:19" hidden="1" x14ac:dyDescent="0.55000000000000004">
      <c r="A311" s="9"/>
      <c r="B311" s="9"/>
      <c r="C311" s="9"/>
      <c r="D311" s="9"/>
      <c r="E311" s="5"/>
      <c r="F311" s="5"/>
      <c r="G311" s="6"/>
      <c r="H311" s="19"/>
      <c r="I311" s="14" t="str">
        <f t="shared" si="44"/>
        <v/>
      </c>
      <c r="J311" s="13" t="str">
        <f t="shared" si="45"/>
        <v/>
      </c>
      <c r="K311" s="13" t="str">
        <f t="shared" si="46"/>
        <v/>
      </c>
      <c r="L311" s="25" t="str">
        <f t="shared" si="47"/>
        <v/>
      </c>
      <c r="M311" s="13" t="str">
        <f t="shared" si="48"/>
        <v>"": ""</v>
      </c>
      <c r="N311" s="26" t="str">
        <f t="shared" si="49"/>
        <v>,</v>
      </c>
      <c r="O311" s="13" t="str">
        <f t="shared" si="50"/>
        <v/>
      </c>
      <c r="P311" s="13" t="str">
        <f t="shared" si="51"/>
        <v/>
      </c>
      <c r="Q311" s="13" t="str">
        <f t="shared" si="52"/>
        <v/>
      </c>
      <c r="R311" s="13" t="str">
        <f t="shared" si="53"/>
        <v>}</v>
      </c>
      <c r="S311" s="13" t="str">
        <f t="shared" si="54"/>
        <v/>
      </c>
    </row>
    <row r="312" spans="1:19" hidden="1" x14ac:dyDescent="0.55000000000000004">
      <c r="A312" s="9"/>
      <c r="B312" s="9"/>
      <c r="C312" s="9"/>
      <c r="D312" s="9"/>
      <c r="E312" s="5"/>
      <c r="F312" s="5"/>
      <c r="G312" s="6"/>
      <c r="H312" s="19"/>
      <c r="I312" s="14" t="str">
        <f t="shared" si="44"/>
        <v/>
      </c>
      <c r="J312" s="13" t="str">
        <f t="shared" si="45"/>
        <v/>
      </c>
      <c r="K312" s="13" t="str">
        <f t="shared" si="46"/>
        <v/>
      </c>
      <c r="L312" s="25" t="str">
        <f t="shared" si="47"/>
        <v/>
      </c>
      <c r="M312" s="13" t="str">
        <f t="shared" si="48"/>
        <v>"": ""</v>
      </c>
      <c r="N312" s="26" t="str">
        <f t="shared" si="49"/>
        <v>,</v>
      </c>
      <c r="O312" s="13" t="str">
        <f t="shared" si="50"/>
        <v/>
      </c>
      <c r="P312" s="13" t="str">
        <f t="shared" si="51"/>
        <v/>
      </c>
      <c r="Q312" s="13" t="str">
        <f t="shared" si="52"/>
        <v/>
      </c>
      <c r="R312" s="13" t="str">
        <f t="shared" si="53"/>
        <v>}</v>
      </c>
      <c r="S312" s="13" t="str">
        <f t="shared" si="54"/>
        <v/>
      </c>
    </row>
    <row r="313" spans="1:19" hidden="1" x14ac:dyDescent="0.55000000000000004">
      <c r="A313" s="9"/>
      <c r="B313" s="9"/>
      <c r="C313" s="9"/>
      <c r="D313" s="9"/>
      <c r="E313" s="5"/>
      <c r="F313" s="5"/>
      <c r="G313" s="6"/>
      <c r="H313" s="19"/>
      <c r="I313" s="14" t="str">
        <f t="shared" si="44"/>
        <v/>
      </c>
      <c r="J313" s="13" t="str">
        <f t="shared" si="45"/>
        <v/>
      </c>
      <c r="K313" s="13" t="str">
        <f t="shared" si="46"/>
        <v/>
      </c>
      <c r="L313" s="25" t="str">
        <f t="shared" si="47"/>
        <v/>
      </c>
      <c r="M313" s="13" t="str">
        <f t="shared" si="48"/>
        <v>"": ""</v>
      </c>
      <c r="N313" s="26" t="str">
        <f t="shared" si="49"/>
        <v>,</v>
      </c>
      <c r="O313" s="13" t="str">
        <f t="shared" si="50"/>
        <v/>
      </c>
      <c r="P313" s="13" t="str">
        <f t="shared" si="51"/>
        <v/>
      </c>
      <c r="Q313" s="13" t="str">
        <f t="shared" si="52"/>
        <v/>
      </c>
      <c r="R313" s="13" t="str">
        <f t="shared" si="53"/>
        <v>}</v>
      </c>
      <c r="S313" s="13" t="str">
        <f t="shared" si="54"/>
        <v/>
      </c>
    </row>
    <row r="314" spans="1:19" hidden="1" x14ac:dyDescent="0.55000000000000004">
      <c r="A314" s="9"/>
      <c r="B314" s="9"/>
      <c r="C314" s="9"/>
      <c r="D314" s="9"/>
      <c r="E314" s="5"/>
      <c r="F314" s="5"/>
      <c r="G314" s="6"/>
      <c r="H314" s="19"/>
      <c r="I314" s="14" t="str">
        <f t="shared" si="44"/>
        <v/>
      </c>
      <c r="J314" s="13" t="str">
        <f t="shared" si="45"/>
        <v/>
      </c>
      <c r="K314" s="13" t="str">
        <f t="shared" si="46"/>
        <v/>
      </c>
      <c r="L314" s="25" t="str">
        <f t="shared" si="47"/>
        <v/>
      </c>
      <c r="M314" s="13" t="str">
        <f t="shared" si="48"/>
        <v>"": ""</v>
      </c>
      <c r="N314" s="26" t="str">
        <f t="shared" si="49"/>
        <v>,</v>
      </c>
      <c r="O314" s="13" t="str">
        <f t="shared" si="50"/>
        <v/>
      </c>
      <c r="P314" s="13" t="str">
        <f t="shared" si="51"/>
        <v/>
      </c>
      <c r="Q314" s="13" t="str">
        <f t="shared" si="52"/>
        <v/>
      </c>
      <c r="R314" s="13" t="str">
        <f t="shared" si="53"/>
        <v>}</v>
      </c>
      <c r="S314" s="13" t="str">
        <f t="shared" si="54"/>
        <v/>
      </c>
    </row>
    <row r="315" spans="1:19" hidden="1" x14ac:dyDescent="0.55000000000000004">
      <c r="A315" s="9"/>
      <c r="B315" s="9"/>
      <c r="C315" s="9"/>
      <c r="D315" s="9"/>
      <c r="E315" s="5"/>
      <c r="F315" s="5"/>
      <c r="G315" s="6"/>
      <c r="H315" s="19"/>
      <c r="I315" s="14" t="str">
        <f t="shared" si="44"/>
        <v/>
      </c>
      <c r="J315" s="13" t="str">
        <f t="shared" si="45"/>
        <v/>
      </c>
      <c r="K315" s="13" t="str">
        <f t="shared" si="46"/>
        <v/>
      </c>
      <c r="L315" s="25" t="str">
        <f t="shared" si="47"/>
        <v/>
      </c>
      <c r="M315" s="13" t="str">
        <f t="shared" si="48"/>
        <v>"": ""</v>
      </c>
      <c r="N315" s="26" t="str">
        <f t="shared" si="49"/>
        <v>,</v>
      </c>
      <c r="O315" s="13" t="str">
        <f t="shared" si="50"/>
        <v/>
      </c>
      <c r="P315" s="13" t="str">
        <f t="shared" si="51"/>
        <v/>
      </c>
      <c r="Q315" s="13" t="str">
        <f t="shared" si="52"/>
        <v/>
      </c>
      <c r="R315" s="13" t="str">
        <f t="shared" si="53"/>
        <v>}</v>
      </c>
      <c r="S315" s="13" t="str">
        <f t="shared" si="54"/>
        <v/>
      </c>
    </row>
    <row r="316" spans="1:19" hidden="1" x14ac:dyDescent="0.55000000000000004">
      <c r="A316" s="9"/>
      <c r="B316" s="9"/>
      <c r="C316" s="9"/>
      <c r="D316" s="9"/>
      <c r="E316" s="5"/>
      <c r="F316" s="5"/>
      <c r="G316" s="6"/>
      <c r="H316" s="19"/>
      <c r="I316" s="14" t="str">
        <f t="shared" si="44"/>
        <v/>
      </c>
      <c r="J316" s="13" t="str">
        <f t="shared" si="45"/>
        <v/>
      </c>
      <c r="K316" s="13" t="str">
        <f t="shared" si="46"/>
        <v/>
      </c>
      <c r="L316" s="25" t="str">
        <f t="shared" si="47"/>
        <v/>
      </c>
      <c r="M316" s="13" t="str">
        <f t="shared" si="48"/>
        <v>"": ""</v>
      </c>
      <c r="N316" s="26" t="str">
        <f t="shared" si="49"/>
        <v>,</v>
      </c>
      <c r="O316" s="13" t="str">
        <f t="shared" si="50"/>
        <v/>
      </c>
      <c r="P316" s="13" t="str">
        <f t="shared" si="51"/>
        <v/>
      </c>
      <c r="Q316" s="13" t="str">
        <f t="shared" si="52"/>
        <v/>
      </c>
      <c r="R316" s="13" t="str">
        <f t="shared" si="53"/>
        <v>}</v>
      </c>
      <c r="S316" s="13" t="str">
        <f t="shared" si="54"/>
        <v/>
      </c>
    </row>
    <row r="317" spans="1:19" hidden="1" x14ac:dyDescent="0.55000000000000004">
      <c r="A317" s="9"/>
      <c r="B317" s="9"/>
      <c r="C317" s="9"/>
      <c r="D317" s="9"/>
      <c r="E317" s="5"/>
      <c r="F317" s="5"/>
      <c r="G317" s="6"/>
      <c r="H317" s="19"/>
      <c r="I317" s="14" t="str">
        <f t="shared" si="44"/>
        <v/>
      </c>
      <c r="J317" s="13" t="str">
        <f t="shared" si="45"/>
        <v/>
      </c>
      <c r="K317" s="13" t="str">
        <f t="shared" si="46"/>
        <v/>
      </c>
      <c r="L317" s="25" t="str">
        <f t="shared" si="47"/>
        <v/>
      </c>
      <c r="M317" s="13" t="str">
        <f t="shared" si="48"/>
        <v>"": ""</v>
      </c>
      <c r="N317" s="26" t="str">
        <f t="shared" si="49"/>
        <v>,</v>
      </c>
      <c r="O317" s="13" t="str">
        <f t="shared" si="50"/>
        <v/>
      </c>
      <c r="P317" s="13" t="str">
        <f t="shared" si="51"/>
        <v/>
      </c>
      <c r="Q317" s="13" t="str">
        <f t="shared" si="52"/>
        <v/>
      </c>
      <c r="R317" s="13" t="str">
        <f t="shared" si="53"/>
        <v>}</v>
      </c>
      <c r="S317" s="13" t="str">
        <f t="shared" si="54"/>
        <v/>
      </c>
    </row>
    <row r="318" spans="1:19" hidden="1" x14ac:dyDescent="0.55000000000000004">
      <c r="A318" s="9"/>
      <c r="B318" s="9"/>
      <c r="C318" s="9"/>
      <c r="D318" s="9"/>
      <c r="E318" s="5"/>
      <c r="F318" s="5"/>
      <c r="G318" s="6"/>
      <c r="H318" s="19"/>
      <c r="I318" s="14" t="str">
        <f t="shared" si="44"/>
        <v/>
      </c>
      <c r="J318" s="13" t="str">
        <f t="shared" si="45"/>
        <v/>
      </c>
      <c r="K318" s="13" t="str">
        <f t="shared" si="46"/>
        <v/>
      </c>
      <c r="L318" s="25" t="str">
        <f t="shared" si="47"/>
        <v/>
      </c>
      <c r="M318" s="13" t="str">
        <f t="shared" si="48"/>
        <v>"": ""</v>
      </c>
      <c r="N318" s="26" t="str">
        <f t="shared" si="49"/>
        <v>,</v>
      </c>
      <c r="O318" s="13" t="str">
        <f t="shared" si="50"/>
        <v/>
      </c>
      <c r="P318" s="13" t="str">
        <f t="shared" si="51"/>
        <v/>
      </c>
      <c r="Q318" s="13" t="str">
        <f t="shared" si="52"/>
        <v/>
      </c>
      <c r="R318" s="13" t="str">
        <f t="shared" si="53"/>
        <v>}</v>
      </c>
      <c r="S318" s="13" t="str">
        <f t="shared" si="54"/>
        <v/>
      </c>
    </row>
    <row r="319" spans="1:19" hidden="1" x14ac:dyDescent="0.55000000000000004">
      <c r="A319" s="9"/>
      <c r="B319" s="9"/>
      <c r="C319" s="9"/>
      <c r="D319" s="9"/>
      <c r="E319" s="5"/>
      <c r="F319" s="5"/>
      <c r="G319" s="6"/>
      <c r="H319" s="19"/>
      <c r="I319" s="14" t="str">
        <f t="shared" si="44"/>
        <v/>
      </c>
      <c r="J319" s="13" t="str">
        <f t="shared" si="45"/>
        <v/>
      </c>
      <c r="K319" s="13" t="str">
        <f t="shared" si="46"/>
        <v/>
      </c>
      <c r="L319" s="25" t="str">
        <f t="shared" si="47"/>
        <v/>
      </c>
      <c r="M319" s="13" t="str">
        <f t="shared" si="48"/>
        <v>"": ""</v>
      </c>
      <c r="N319" s="26" t="str">
        <f t="shared" si="49"/>
        <v>,</v>
      </c>
      <c r="O319" s="13" t="str">
        <f t="shared" si="50"/>
        <v/>
      </c>
      <c r="P319" s="13" t="str">
        <f t="shared" si="51"/>
        <v/>
      </c>
      <c r="Q319" s="13" t="str">
        <f t="shared" si="52"/>
        <v/>
      </c>
      <c r="R319" s="13" t="str">
        <f t="shared" si="53"/>
        <v>}</v>
      </c>
      <c r="S319" s="13" t="str">
        <f t="shared" si="54"/>
        <v/>
      </c>
    </row>
    <row r="320" spans="1:19" hidden="1" x14ac:dyDescent="0.55000000000000004">
      <c r="A320" s="9"/>
      <c r="B320" s="9"/>
      <c r="C320" s="9"/>
      <c r="D320" s="9"/>
      <c r="E320" s="5"/>
      <c r="F320" s="5"/>
      <c r="G320" s="6"/>
      <c r="H320" s="19"/>
      <c r="I320" s="14" t="str">
        <f t="shared" si="44"/>
        <v/>
      </c>
      <c r="J320" s="13" t="str">
        <f t="shared" si="45"/>
        <v/>
      </c>
      <c r="K320" s="13" t="str">
        <f t="shared" si="46"/>
        <v/>
      </c>
      <c r="L320" s="25" t="str">
        <f t="shared" si="47"/>
        <v/>
      </c>
      <c r="M320" s="13" t="str">
        <f t="shared" si="48"/>
        <v>"": ""</v>
      </c>
      <c r="N320" s="26" t="str">
        <f t="shared" si="49"/>
        <v>,</v>
      </c>
      <c r="O320" s="13" t="str">
        <f t="shared" si="50"/>
        <v/>
      </c>
      <c r="P320" s="13" t="str">
        <f t="shared" si="51"/>
        <v/>
      </c>
      <c r="Q320" s="13" t="str">
        <f t="shared" si="52"/>
        <v/>
      </c>
      <c r="R320" s="13" t="str">
        <f t="shared" si="53"/>
        <v>}</v>
      </c>
      <c r="S320" s="13" t="str">
        <f t="shared" si="54"/>
        <v/>
      </c>
    </row>
    <row r="321" spans="1:19" hidden="1" x14ac:dyDescent="0.55000000000000004">
      <c r="A321" s="9"/>
      <c r="B321" s="9"/>
      <c r="C321" s="9"/>
      <c r="D321" s="9"/>
      <c r="E321" s="5"/>
      <c r="F321" s="5"/>
      <c r="G321" s="6"/>
      <c r="H321" s="19"/>
      <c r="I321" s="14" t="str">
        <f t="shared" si="44"/>
        <v/>
      </c>
      <c r="J321" s="13" t="str">
        <f t="shared" si="45"/>
        <v/>
      </c>
      <c r="K321" s="13" t="str">
        <f t="shared" si="46"/>
        <v/>
      </c>
      <c r="L321" s="25" t="str">
        <f t="shared" si="47"/>
        <v/>
      </c>
      <c r="M321" s="13" t="str">
        <f t="shared" si="48"/>
        <v>"": ""</v>
      </c>
      <c r="N321" s="26" t="str">
        <f t="shared" si="49"/>
        <v>,</v>
      </c>
      <c r="O321" s="13" t="str">
        <f t="shared" si="50"/>
        <v/>
      </c>
      <c r="P321" s="13" t="str">
        <f t="shared" si="51"/>
        <v/>
      </c>
      <c r="Q321" s="13" t="str">
        <f t="shared" si="52"/>
        <v/>
      </c>
      <c r="R321" s="13" t="str">
        <f t="shared" si="53"/>
        <v>}</v>
      </c>
      <c r="S321" s="13" t="str">
        <f t="shared" si="54"/>
        <v/>
      </c>
    </row>
    <row r="322" spans="1:19" hidden="1" x14ac:dyDescent="0.55000000000000004">
      <c r="A322" s="9"/>
      <c r="B322" s="9"/>
      <c r="C322" s="9"/>
      <c r="D322" s="9"/>
      <c r="E322" s="5"/>
      <c r="F322" s="5"/>
      <c r="G322" s="6"/>
      <c r="H322" s="19"/>
      <c r="I322" s="14" t="str">
        <f t="shared" ref="I322:I385" si="55">IF(A321="section","{","")</f>
        <v/>
      </c>
      <c r="J322" s="13" t="str">
        <f t="shared" ref="J322:J385" si="56">IF(A322=A321,"",""""&amp;A322&amp;""": {")</f>
        <v/>
      </c>
      <c r="K322" s="13" t="str">
        <f t="shared" ref="K322:K385" si="57">IF(B322=B321,"",""""&amp;B322&amp;""": {")</f>
        <v/>
      </c>
      <c r="L322" s="25" t="str">
        <f t="shared" ref="L322:L385" si="58">IF(AND(B322=B321,C322=C321),"",""""&amp;C322&amp;""": {")</f>
        <v/>
      </c>
      <c r="M322" s="13" t="str">
        <f t="shared" ref="M322:M385" si="59">""""&amp;D322&amp;""": """&amp;SUBSTITUTE(G322,"""","'")&amp;""""</f>
        <v>"": ""</v>
      </c>
      <c r="N322" s="26" t="str">
        <f t="shared" ref="N322:N385" si="60">IF(AND(B323=B322,C323=C322),",","}")</f>
        <v>,</v>
      </c>
      <c r="O322" s="13" t="str">
        <f t="shared" ref="O322:O385" si="61">IF(NOT(B322=B323),"}",IF(C322=C323,"",","))</f>
        <v/>
      </c>
      <c r="P322" s="13" t="str">
        <f t="shared" ref="P322:P385" si="62">IF(B322=B323,"",IF(A322=A323,",",""))</f>
        <v/>
      </c>
      <c r="Q322" s="13" t="str">
        <f t="shared" ref="Q322:Q385" si="63">IF(A323=A322,"",IF(A323="","}","},"))</f>
        <v/>
      </c>
      <c r="R322" s="13" t="str">
        <f t="shared" ref="R322:R385" si="64">IF(A323="","}","")</f>
        <v>}</v>
      </c>
      <c r="S322" s="13" t="str">
        <f t="shared" ref="S322:S385" si="65">IF(A322="","",I322&amp;J322&amp;K322&amp;L322&amp;M322&amp;N322&amp;O322&amp;P322&amp;Q322&amp;R322)</f>
        <v/>
      </c>
    </row>
    <row r="323" spans="1:19" hidden="1" x14ac:dyDescent="0.55000000000000004">
      <c r="A323" s="9"/>
      <c r="B323" s="9"/>
      <c r="C323" s="9"/>
      <c r="D323" s="9"/>
      <c r="E323" s="5"/>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hidden="1" x14ac:dyDescent="0.55000000000000004">
      <c r="A324" s="9"/>
      <c r="B324" s="9"/>
      <c r="C324" s="9"/>
      <c r="D324" s="9"/>
      <c r="E324" s="5"/>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hidden="1" x14ac:dyDescent="0.55000000000000004">
      <c r="A325" s="9"/>
      <c r="B325" s="9"/>
      <c r="C325" s="9"/>
      <c r="D325" s="9"/>
      <c r="E325" s="5"/>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hidden="1" x14ac:dyDescent="0.55000000000000004">
      <c r="A326" s="9"/>
      <c r="B326" s="9"/>
      <c r="C326" s="9"/>
      <c r="D326" s="9"/>
      <c r="E326" s="5"/>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hidden="1" x14ac:dyDescent="0.55000000000000004">
      <c r="A327" s="9"/>
      <c r="B327" s="9"/>
      <c r="C327" s="9"/>
      <c r="D327" s="9"/>
      <c r="E327" s="5"/>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hidden="1" x14ac:dyDescent="0.55000000000000004">
      <c r="A328" s="9"/>
      <c r="B328" s="9"/>
      <c r="C328" s="9"/>
      <c r="D328" s="9"/>
      <c r="E328" s="5"/>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hidden="1" x14ac:dyDescent="0.55000000000000004">
      <c r="A329" s="9"/>
      <c r="B329" s="9"/>
      <c r="C329" s="9"/>
      <c r="D329" s="9"/>
      <c r="E329" s="5"/>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hidden="1" x14ac:dyDescent="0.55000000000000004">
      <c r="A330" s="9"/>
      <c r="B330" s="9"/>
      <c r="C330" s="9"/>
      <c r="D330" s="9"/>
      <c r="E330" s="5"/>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hidden="1" x14ac:dyDescent="0.55000000000000004">
      <c r="A331" s="9"/>
      <c r="B331" s="9"/>
      <c r="C331" s="9"/>
      <c r="D331" s="9"/>
      <c r="E331" s="5"/>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hidden="1" x14ac:dyDescent="0.55000000000000004">
      <c r="A332" s="9"/>
      <c r="B332" s="9"/>
      <c r="C332" s="9"/>
      <c r="D332" s="9"/>
      <c r="E332" s="5"/>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hidden="1" x14ac:dyDescent="0.55000000000000004">
      <c r="A333" s="9"/>
      <c r="B333" s="9"/>
      <c r="C333" s="9"/>
      <c r="D333" s="9"/>
      <c r="E333" s="5"/>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hidden="1" x14ac:dyDescent="0.55000000000000004">
      <c r="A334" s="9"/>
      <c r="B334" s="9"/>
      <c r="C334" s="9"/>
      <c r="D334" s="9"/>
      <c r="E334" s="5"/>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hidden="1" x14ac:dyDescent="0.55000000000000004">
      <c r="A335" s="9"/>
      <c r="B335" s="9"/>
      <c r="C335" s="9"/>
      <c r="D335" s="9"/>
      <c r="E335" s="5"/>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hidden="1" x14ac:dyDescent="0.55000000000000004">
      <c r="A336" s="9"/>
      <c r="B336" s="9"/>
      <c r="C336" s="9"/>
      <c r="D336" s="9"/>
      <c r="E336" s="5"/>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hidden="1" x14ac:dyDescent="0.55000000000000004">
      <c r="A337" s="9"/>
      <c r="B337" s="9"/>
      <c r="C337" s="9"/>
      <c r="D337" s="9"/>
      <c r="E337" s="5"/>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hidden="1" x14ac:dyDescent="0.55000000000000004">
      <c r="A338" s="9"/>
      <c r="B338" s="9"/>
      <c r="C338" s="9"/>
      <c r="D338" s="9"/>
      <c r="E338" s="5"/>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hidden="1" x14ac:dyDescent="0.55000000000000004">
      <c r="A339" s="9"/>
      <c r="B339" s="9"/>
      <c r="C339" s="9"/>
      <c r="D339" s="9"/>
      <c r="E339" s="5"/>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hidden="1" x14ac:dyDescent="0.55000000000000004">
      <c r="A340" s="9"/>
      <c r="B340" s="9"/>
      <c r="C340" s="9"/>
      <c r="D340" s="9"/>
      <c r="E340" s="5"/>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hidden="1" x14ac:dyDescent="0.55000000000000004">
      <c r="A341" s="9"/>
      <c r="B341" s="9"/>
      <c r="C341" s="9"/>
      <c r="D341" s="9"/>
      <c r="E341" s="5"/>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hidden="1" x14ac:dyDescent="0.55000000000000004">
      <c r="A342" s="9"/>
      <c r="B342" s="9"/>
      <c r="C342" s="9"/>
      <c r="D342" s="9"/>
      <c r="E342" s="5"/>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hidden="1" x14ac:dyDescent="0.55000000000000004">
      <c r="A343" s="9"/>
      <c r="B343" s="9"/>
      <c r="C343" s="9"/>
      <c r="D343" s="9"/>
      <c r="E343" s="5"/>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hidden="1" x14ac:dyDescent="0.55000000000000004">
      <c r="A344" s="9"/>
      <c r="B344" s="9"/>
      <c r="C344" s="9"/>
      <c r="D344" s="9"/>
      <c r="E344" s="5"/>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hidden="1" x14ac:dyDescent="0.55000000000000004">
      <c r="A345" s="9"/>
      <c r="B345" s="9"/>
      <c r="C345" s="9"/>
      <c r="D345" s="9"/>
      <c r="E345" s="5"/>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hidden="1" x14ac:dyDescent="0.55000000000000004">
      <c r="A346" s="9"/>
      <c r="B346" s="9"/>
      <c r="C346" s="9"/>
      <c r="D346" s="9"/>
      <c r="E346" s="5"/>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hidden="1" x14ac:dyDescent="0.55000000000000004">
      <c r="A347" s="9"/>
      <c r="B347" s="9"/>
      <c r="C347" s="9"/>
      <c r="D347" s="9"/>
      <c r="E347" s="5"/>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hidden="1" x14ac:dyDescent="0.55000000000000004">
      <c r="A348" s="9"/>
      <c r="B348" s="9"/>
      <c r="C348" s="9"/>
      <c r="D348" s="9"/>
      <c r="E348" s="5"/>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hidden="1" x14ac:dyDescent="0.55000000000000004">
      <c r="A349" s="9"/>
      <c r="B349" s="9"/>
      <c r="C349" s="9"/>
      <c r="D349" s="9"/>
      <c r="E349" s="5"/>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hidden="1" x14ac:dyDescent="0.55000000000000004">
      <c r="A350" s="9"/>
      <c r="B350" s="9"/>
      <c r="C350" s="9"/>
      <c r="D350" s="9"/>
      <c r="E350" s="5"/>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hidden="1" x14ac:dyDescent="0.55000000000000004">
      <c r="A351" s="9"/>
      <c r="B351" s="9"/>
      <c r="C351" s="9"/>
      <c r="D351" s="9"/>
      <c r="E351" s="5"/>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hidden="1" x14ac:dyDescent="0.55000000000000004">
      <c r="A352" s="9"/>
      <c r="B352" s="9"/>
      <c r="C352" s="9"/>
      <c r="D352" s="9"/>
      <c r="E352" s="5"/>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hidden="1" x14ac:dyDescent="0.55000000000000004">
      <c r="A353" s="9"/>
      <c r="B353" s="9"/>
      <c r="C353" s="9"/>
      <c r="D353" s="9"/>
      <c r="E353" s="5"/>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hidden="1" x14ac:dyDescent="0.55000000000000004">
      <c r="A354" s="9"/>
      <c r="B354" s="9"/>
      <c r="C354" s="9"/>
      <c r="D354" s="9"/>
      <c r="E354" s="5"/>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hidden="1" x14ac:dyDescent="0.55000000000000004">
      <c r="A355" s="9"/>
      <c r="B355" s="9"/>
      <c r="C355" s="9"/>
      <c r="D355" s="9"/>
      <c r="E355" s="5"/>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hidden="1" x14ac:dyDescent="0.55000000000000004">
      <c r="A356" s="9"/>
      <c r="B356" s="9"/>
      <c r="C356" s="9"/>
      <c r="D356" s="9"/>
      <c r="E356" s="5"/>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hidden="1" x14ac:dyDescent="0.55000000000000004">
      <c r="A357" s="9"/>
      <c r="B357" s="9"/>
      <c r="C357" s="9"/>
      <c r="D357" s="9"/>
      <c r="E357" s="5"/>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hidden="1" x14ac:dyDescent="0.55000000000000004">
      <c r="A358" s="9"/>
      <c r="B358" s="9"/>
      <c r="C358" s="9"/>
      <c r="D358" s="9"/>
      <c r="E358" s="5"/>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hidden="1" x14ac:dyDescent="0.55000000000000004">
      <c r="A359" s="9"/>
      <c r="B359" s="9"/>
      <c r="C359" s="9"/>
      <c r="D359" s="9"/>
      <c r="E359" s="5"/>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hidden="1" x14ac:dyDescent="0.55000000000000004">
      <c r="A360" s="9"/>
      <c r="B360" s="9"/>
      <c r="C360" s="9"/>
      <c r="D360" s="9"/>
      <c r="E360" s="5"/>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hidden="1" x14ac:dyDescent="0.55000000000000004">
      <c r="A361" s="9"/>
      <c r="B361" s="9"/>
      <c r="C361" s="9"/>
      <c r="D361" s="9"/>
      <c r="E361" s="5"/>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hidden="1" x14ac:dyDescent="0.55000000000000004">
      <c r="A362" s="9"/>
      <c r="B362" s="9"/>
      <c r="C362" s="9"/>
      <c r="D362" s="9"/>
      <c r="E362" s="5"/>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hidden="1" x14ac:dyDescent="0.55000000000000004">
      <c r="A363" s="9"/>
      <c r="B363" s="9"/>
      <c r="C363" s="9"/>
      <c r="D363" s="9"/>
      <c r="E363" s="5"/>
      <c r="F363" s="5"/>
      <c r="G363" s="6"/>
      <c r="H363" s="19"/>
      <c r="I363" s="14" t="str">
        <f t="shared" si="55"/>
        <v/>
      </c>
      <c r="J363" s="13" t="str">
        <f t="shared" si="56"/>
        <v/>
      </c>
      <c r="K363" s="13" t="str">
        <f t="shared" si="57"/>
        <v/>
      </c>
      <c r="L363" s="25" t="str">
        <f t="shared" si="58"/>
        <v/>
      </c>
      <c r="M363" s="13" t="str">
        <f t="shared" si="59"/>
        <v>"": ""</v>
      </c>
      <c r="N363" s="26" t="str">
        <f t="shared" si="60"/>
        <v>,</v>
      </c>
      <c r="O363" s="13" t="str">
        <f t="shared" si="61"/>
        <v/>
      </c>
      <c r="P363" s="13" t="str">
        <f t="shared" si="62"/>
        <v/>
      </c>
      <c r="Q363" s="13" t="str">
        <f t="shared" si="63"/>
        <v/>
      </c>
      <c r="R363" s="13" t="str">
        <f t="shared" si="64"/>
        <v>}</v>
      </c>
      <c r="S363" s="13" t="str">
        <f t="shared" si="65"/>
        <v/>
      </c>
    </row>
    <row r="364" spans="1:19" hidden="1" x14ac:dyDescent="0.55000000000000004">
      <c r="A364" s="9"/>
      <c r="B364" s="9"/>
      <c r="C364" s="9"/>
      <c r="D364" s="9"/>
      <c r="E364" s="5"/>
      <c r="F364" s="5"/>
      <c r="G364" s="6"/>
      <c r="H364" s="19"/>
      <c r="I364" s="14" t="str">
        <f t="shared" si="55"/>
        <v/>
      </c>
      <c r="J364" s="13" t="str">
        <f t="shared" si="56"/>
        <v/>
      </c>
      <c r="K364" s="13" t="str">
        <f t="shared" si="57"/>
        <v/>
      </c>
      <c r="L364" s="25" t="str">
        <f t="shared" si="58"/>
        <v/>
      </c>
      <c r="M364" s="13" t="str">
        <f t="shared" si="59"/>
        <v>"": ""</v>
      </c>
      <c r="N364" s="26" t="str">
        <f t="shared" si="60"/>
        <v>,</v>
      </c>
      <c r="O364" s="13" t="str">
        <f t="shared" si="61"/>
        <v/>
      </c>
      <c r="P364" s="13" t="str">
        <f t="shared" si="62"/>
        <v/>
      </c>
      <c r="Q364" s="13" t="str">
        <f t="shared" si="63"/>
        <v/>
      </c>
      <c r="R364" s="13" t="str">
        <f t="shared" si="64"/>
        <v>}</v>
      </c>
      <c r="S364" s="13" t="str">
        <f t="shared" si="65"/>
        <v/>
      </c>
    </row>
    <row r="365" spans="1:19" hidden="1" x14ac:dyDescent="0.55000000000000004">
      <c r="A365" s="9"/>
      <c r="B365" s="9"/>
      <c r="C365" s="9"/>
      <c r="D365" s="9"/>
      <c r="E365" s="5"/>
      <c r="F365" s="5"/>
      <c r="G365" s="6"/>
      <c r="H365" s="19"/>
      <c r="I365" s="14" t="str">
        <f t="shared" si="55"/>
        <v/>
      </c>
      <c r="J365" s="13" t="str">
        <f t="shared" si="56"/>
        <v/>
      </c>
      <c r="K365" s="13" t="str">
        <f t="shared" si="57"/>
        <v/>
      </c>
      <c r="L365" s="25" t="str">
        <f t="shared" si="58"/>
        <v/>
      </c>
      <c r="M365" s="13" t="str">
        <f t="shared" si="59"/>
        <v>"": ""</v>
      </c>
      <c r="N365" s="26" t="str">
        <f t="shared" si="60"/>
        <v>,</v>
      </c>
      <c r="O365" s="13" t="str">
        <f t="shared" si="61"/>
        <v/>
      </c>
      <c r="P365" s="13" t="str">
        <f t="shared" si="62"/>
        <v/>
      </c>
      <c r="Q365" s="13" t="str">
        <f t="shared" si="63"/>
        <v/>
      </c>
      <c r="R365" s="13" t="str">
        <f t="shared" si="64"/>
        <v>}</v>
      </c>
      <c r="S365" s="13" t="str">
        <f t="shared" si="65"/>
        <v/>
      </c>
    </row>
    <row r="366" spans="1:19" hidden="1" x14ac:dyDescent="0.55000000000000004">
      <c r="A366" s="9"/>
      <c r="B366" s="9"/>
      <c r="C366" s="9"/>
      <c r="D366" s="9"/>
      <c r="E366" s="5"/>
      <c r="F366" s="5"/>
      <c r="G366" s="6"/>
      <c r="H366" s="19"/>
      <c r="I366" s="14" t="str">
        <f t="shared" si="55"/>
        <v/>
      </c>
      <c r="J366" s="13" t="str">
        <f t="shared" si="56"/>
        <v/>
      </c>
      <c r="K366" s="13" t="str">
        <f t="shared" si="57"/>
        <v/>
      </c>
      <c r="L366" s="25" t="str">
        <f t="shared" si="58"/>
        <v/>
      </c>
      <c r="M366" s="13" t="str">
        <f t="shared" si="59"/>
        <v>"": ""</v>
      </c>
      <c r="N366" s="26" t="str">
        <f t="shared" si="60"/>
        <v>,</v>
      </c>
      <c r="O366" s="13" t="str">
        <f t="shared" si="61"/>
        <v/>
      </c>
      <c r="P366" s="13" t="str">
        <f t="shared" si="62"/>
        <v/>
      </c>
      <c r="Q366" s="13" t="str">
        <f t="shared" si="63"/>
        <v/>
      </c>
      <c r="R366" s="13" t="str">
        <f t="shared" si="64"/>
        <v>}</v>
      </c>
      <c r="S366" s="13" t="str">
        <f t="shared" si="65"/>
        <v/>
      </c>
    </row>
    <row r="367" spans="1:19" hidden="1" x14ac:dyDescent="0.55000000000000004">
      <c r="A367" s="9"/>
      <c r="B367" s="9"/>
      <c r="C367" s="9"/>
      <c r="D367" s="9"/>
      <c r="E367" s="5"/>
      <c r="F367" s="5"/>
      <c r="G367" s="6"/>
      <c r="H367" s="19"/>
      <c r="I367" s="14" t="str">
        <f t="shared" si="55"/>
        <v/>
      </c>
      <c r="J367" s="13" t="str">
        <f t="shared" si="56"/>
        <v/>
      </c>
      <c r="K367" s="13" t="str">
        <f t="shared" si="57"/>
        <v/>
      </c>
      <c r="L367" s="25" t="str">
        <f t="shared" si="58"/>
        <v/>
      </c>
      <c r="M367" s="13" t="str">
        <f t="shared" si="59"/>
        <v>"": ""</v>
      </c>
      <c r="N367" s="26" t="str">
        <f t="shared" si="60"/>
        <v>,</v>
      </c>
      <c r="O367" s="13" t="str">
        <f t="shared" si="61"/>
        <v/>
      </c>
      <c r="P367" s="13" t="str">
        <f t="shared" si="62"/>
        <v/>
      </c>
      <c r="Q367" s="13" t="str">
        <f t="shared" si="63"/>
        <v/>
      </c>
      <c r="R367" s="13" t="str">
        <f t="shared" si="64"/>
        <v>}</v>
      </c>
      <c r="S367" s="13" t="str">
        <f t="shared" si="65"/>
        <v/>
      </c>
    </row>
    <row r="368" spans="1:19" hidden="1" x14ac:dyDescent="0.55000000000000004">
      <c r="A368" s="9"/>
      <c r="B368" s="9"/>
      <c r="C368" s="9"/>
      <c r="D368" s="9"/>
      <c r="E368" s="5"/>
      <c r="F368" s="5"/>
      <c r="G368" s="6"/>
      <c r="H368" s="19"/>
      <c r="I368" s="14" t="str">
        <f t="shared" si="55"/>
        <v/>
      </c>
      <c r="J368" s="13" t="str">
        <f t="shared" si="56"/>
        <v/>
      </c>
      <c r="K368" s="13" t="str">
        <f t="shared" si="57"/>
        <v/>
      </c>
      <c r="L368" s="25" t="str">
        <f t="shared" si="58"/>
        <v/>
      </c>
      <c r="M368" s="13" t="str">
        <f t="shared" si="59"/>
        <v>"": ""</v>
      </c>
      <c r="N368" s="26" t="str">
        <f t="shared" si="60"/>
        <v>,</v>
      </c>
      <c r="O368" s="13" t="str">
        <f t="shared" si="61"/>
        <v/>
      </c>
      <c r="P368" s="13" t="str">
        <f t="shared" si="62"/>
        <v/>
      </c>
      <c r="Q368" s="13" t="str">
        <f t="shared" si="63"/>
        <v/>
      </c>
      <c r="R368" s="13" t="str">
        <f t="shared" si="64"/>
        <v>}</v>
      </c>
      <c r="S368" s="13" t="str">
        <f t="shared" si="65"/>
        <v/>
      </c>
    </row>
    <row r="369" spans="1:19" hidden="1" x14ac:dyDescent="0.55000000000000004">
      <c r="A369" s="9"/>
      <c r="B369" s="9"/>
      <c r="C369" s="9"/>
      <c r="D369" s="9"/>
      <c r="E369" s="5"/>
      <c r="F369" s="5"/>
      <c r="G369" s="6"/>
      <c r="H369" s="19"/>
      <c r="I369" s="14" t="str">
        <f t="shared" si="55"/>
        <v/>
      </c>
      <c r="J369" s="13" t="str">
        <f t="shared" si="56"/>
        <v/>
      </c>
      <c r="K369" s="13" t="str">
        <f t="shared" si="57"/>
        <v/>
      </c>
      <c r="L369" s="25" t="str">
        <f t="shared" si="58"/>
        <v/>
      </c>
      <c r="M369" s="13" t="str">
        <f t="shared" si="59"/>
        <v>"": ""</v>
      </c>
      <c r="N369" s="26" t="str">
        <f t="shared" si="60"/>
        <v>,</v>
      </c>
      <c r="O369" s="13" t="str">
        <f t="shared" si="61"/>
        <v/>
      </c>
      <c r="P369" s="13" t="str">
        <f t="shared" si="62"/>
        <v/>
      </c>
      <c r="Q369" s="13" t="str">
        <f t="shared" si="63"/>
        <v/>
      </c>
      <c r="R369" s="13" t="str">
        <f t="shared" si="64"/>
        <v>}</v>
      </c>
      <c r="S369" s="13" t="str">
        <f t="shared" si="65"/>
        <v/>
      </c>
    </row>
    <row r="370" spans="1:19" hidden="1" x14ac:dyDescent="0.55000000000000004">
      <c r="A370" s="9"/>
      <c r="B370" s="9"/>
      <c r="C370" s="9"/>
      <c r="D370" s="9"/>
      <c r="E370" s="5"/>
      <c r="F370" s="5"/>
      <c r="G370" s="6"/>
      <c r="H370" s="19"/>
      <c r="I370" s="14" t="str">
        <f t="shared" si="55"/>
        <v/>
      </c>
      <c r="J370" s="13" t="str">
        <f t="shared" si="56"/>
        <v/>
      </c>
      <c r="K370" s="13" t="str">
        <f t="shared" si="57"/>
        <v/>
      </c>
      <c r="L370" s="25" t="str">
        <f t="shared" si="58"/>
        <v/>
      </c>
      <c r="M370" s="13" t="str">
        <f t="shared" si="59"/>
        <v>"": ""</v>
      </c>
      <c r="N370" s="26" t="str">
        <f t="shared" si="60"/>
        <v>,</v>
      </c>
      <c r="O370" s="13" t="str">
        <f t="shared" si="61"/>
        <v/>
      </c>
      <c r="P370" s="13" t="str">
        <f t="shared" si="62"/>
        <v/>
      </c>
      <c r="Q370" s="13" t="str">
        <f t="shared" si="63"/>
        <v/>
      </c>
      <c r="R370" s="13" t="str">
        <f t="shared" si="64"/>
        <v>}</v>
      </c>
      <c r="S370" s="13" t="str">
        <f t="shared" si="65"/>
        <v/>
      </c>
    </row>
    <row r="371" spans="1:19" hidden="1" x14ac:dyDescent="0.55000000000000004">
      <c r="A371" s="9"/>
      <c r="B371" s="9"/>
      <c r="C371" s="9"/>
      <c r="D371" s="9"/>
      <c r="E371" s="5"/>
      <c r="F371" s="5"/>
      <c r="G371" s="6"/>
      <c r="H371" s="19"/>
      <c r="I371" s="14" t="str">
        <f t="shared" si="55"/>
        <v/>
      </c>
      <c r="J371" s="13" t="str">
        <f t="shared" si="56"/>
        <v/>
      </c>
      <c r="K371" s="13" t="str">
        <f t="shared" si="57"/>
        <v/>
      </c>
      <c r="L371" s="25" t="str">
        <f t="shared" si="58"/>
        <v/>
      </c>
      <c r="M371" s="13" t="str">
        <f t="shared" si="59"/>
        <v>"": ""</v>
      </c>
      <c r="N371" s="26" t="str">
        <f t="shared" si="60"/>
        <v>,</v>
      </c>
      <c r="O371" s="13" t="str">
        <f t="shared" si="61"/>
        <v/>
      </c>
      <c r="P371" s="13" t="str">
        <f t="shared" si="62"/>
        <v/>
      </c>
      <c r="Q371" s="13" t="str">
        <f t="shared" si="63"/>
        <v/>
      </c>
      <c r="R371" s="13" t="str">
        <f t="shared" si="64"/>
        <v>}</v>
      </c>
      <c r="S371" s="13" t="str">
        <f t="shared" si="65"/>
        <v/>
      </c>
    </row>
    <row r="372" spans="1:19" hidden="1" x14ac:dyDescent="0.55000000000000004">
      <c r="A372" s="9"/>
      <c r="B372" s="9"/>
      <c r="C372" s="9"/>
      <c r="D372" s="9"/>
      <c r="E372" s="5"/>
      <c r="F372" s="5"/>
      <c r="G372" s="6"/>
      <c r="H372" s="19"/>
      <c r="I372" s="14" t="str">
        <f t="shared" si="55"/>
        <v/>
      </c>
      <c r="J372" s="13" t="str">
        <f t="shared" si="56"/>
        <v/>
      </c>
      <c r="K372" s="13" t="str">
        <f t="shared" si="57"/>
        <v/>
      </c>
      <c r="L372" s="25" t="str">
        <f t="shared" si="58"/>
        <v/>
      </c>
      <c r="M372" s="13" t="str">
        <f t="shared" si="59"/>
        <v>"": ""</v>
      </c>
      <c r="N372" s="26" t="str">
        <f t="shared" si="60"/>
        <v>,</v>
      </c>
      <c r="O372" s="13" t="str">
        <f t="shared" si="61"/>
        <v/>
      </c>
      <c r="P372" s="13" t="str">
        <f t="shared" si="62"/>
        <v/>
      </c>
      <c r="Q372" s="13" t="str">
        <f t="shared" si="63"/>
        <v/>
      </c>
      <c r="R372" s="13" t="str">
        <f t="shared" si="64"/>
        <v>}</v>
      </c>
      <c r="S372" s="13" t="str">
        <f t="shared" si="65"/>
        <v/>
      </c>
    </row>
    <row r="373" spans="1:19" hidden="1" x14ac:dyDescent="0.55000000000000004">
      <c r="A373" s="9"/>
      <c r="B373" s="9"/>
      <c r="C373" s="9"/>
      <c r="D373" s="9"/>
      <c r="E373" s="5"/>
      <c r="F373" s="5"/>
      <c r="G373" s="6"/>
      <c r="H373" s="19"/>
      <c r="I373" s="14" t="str">
        <f t="shared" si="55"/>
        <v/>
      </c>
      <c r="J373" s="13" t="str">
        <f t="shared" si="56"/>
        <v/>
      </c>
      <c r="K373" s="13" t="str">
        <f t="shared" si="57"/>
        <v/>
      </c>
      <c r="L373" s="25" t="str">
        <f t="shared" si="58"/>
        <v/>
      </c>
      <c r="M373" s="13" t="str">
        <f t="shared" si="59"/>
        <v>"": ""</v>
      </c>
      <c r="N373" s="26" t="str">
        <f t="shared" si="60"/>
        <v>,</v>
      </c>
      <c r="O373" s="13" t="str">
        <f t="shared" si="61"/>
        <v/>
      </c>
      <c r="P373" s="13" t="str">
        <f t="shared" si="62"/>
        <v/>
      </c>
      <c r="Q373" s="13" t="str">
        <f t="shared" si="63"/>
        <v/>
      </c>
      <c r="R373" s="13" t="str">
        <f t="shared" si="64"/>
        <v>}</v>
      </c>
      <c r="S373" s="13" t="str">
        <f t="shared" si="65"/>
        <v/>
      </c>
    </row>
    <row r="374" spans="1:19" hidden="1" x14ac:dyDescent="0.55000000000000004">
      <c r="A374" s="9"/>
      <c r="B374" s="9"/>
      <c r="C374" s="9"/>
      <c r="D374" s="9"/>
      <c r="E374" s="5"/>
      <c r="F374" s="5"/>
      <c r="G374" s="6"/>
      <c r="H374" s="19"/>
      <c r="I374" s="14" t="str">
        <f t="shared" si="55"/>
        <v/>
      </c>
      <c r="J374" s="13" t="str">
        <f t="shared" si="56"/>
        <v/>
      </c>
      <c r="K374" s="13" t="str">
        <f t="shared" si="57"/>
        <v/>
      </c>
      <c r="L374" s="25" t="str">
        <f t="shared" si="58"/>
        <v/>
      </c>
      <c r="M374" s="13" t="str">
        <f t="shared" si="59"/>
        <v>"": ""</v>
      </c>
      <c r="N374" s="26" t="str">
        <f t="shared" si="60"/>
        <v>,</v>
      </c>
      <c r="O374" s="13" t="str">
        <f t="shared" si="61"/>
        <v/>
      </c>
      <c r="P374" s="13" t="str">
        <f t="shared" si="62"/>
        <v/>
      </c>
      <c r="Q374" s="13" t="str">
        <f t="shared" si="63"/>
        <v/>
      </c>
      <c r="R374" s="13" t="str">
        <f t="shared" si="64"/>
        <v>}</v>
      </c>
      <c r="S374" s="13" t="str">
        <f t="shared" si="65"/>
        <v/>
      </c>
    </row>
    <row r="375" spans="1:19" hidden="1" x14ac:dyDescent="0.55000000000000004">
      <c r="A375" s="9"/>
      <c r="B375" s="9"/>
      <c r="C375" s="9"/>
      <c r="D375" s="9"/>
      <c r="E375" s="5"/>
      <c r="F375" s="5"/>
      <c r="G375" s="6"/>
      <c r="H375" s="19"/>
      <c r="I375" s="14" t="str">
        <f t="shared" si="55"/>
        <v/>
      </c>
      <c r="J375" s="13" t="str">
        <f t="shared" si="56"/>
        <v/>
      </c>
      <c r="K375" s="13" t="str">
        <f t="shared" si="57"/>
        <v/>
      </c>
      <c r="L375" s="25" t="str">
        <f t="shared" si="58"/>
        <v/>
      </c>
      <c r="M375" s="13" t="str">
        <f t="shared" si="59"/>
        <v>"": ""</v>
      </c>
      <c r="N375" s="26" t="str">
        <f t="shared" si="60"/>
        <v>,</v>
      </c>
      <c r="O375" s="13" t="str">
        <f t="shared" si="61"/>
        <v/>
      </c>
      <c r="P375" s="13" t="str">
        <f t="shared" si="62"/>
        <v/>
      </c>
      <c r="Q375" s="13" t="str">
        <f t="shared" si="63"/>
        <v/>
      </c>
      <c r="R375" s="13" t="str">
        <f t="shared" si="64"/>
        <v>}</v>
      </c>
      <c r="S375" s="13" t="str">
        <f t="shared" si="65"/>
        <v/>
      </c>
    </row>
    <row r="376" spans="1:19" hidden="1" x14ac:dyDescent="0.55000000000000004">
      <c r="A376" s="9"/>
      <c r="B376" s="9"/>
      <c r="C376" s="9"/>
      <c r="D376" s="9"/>
      <c r="E376" s="5"/>
      <c r="F376" s="5"/>
      <c r="G376" s="6"/>
      <c r="H376" s="19"/>
      <c r="I376" s="14" t="str">
        <f t="shared" si="55"/>
        <v/>
      </c>
      <c r="J376" s="13" t="str">
        <f t="shared" si="56"/>
        <v/>
      </c>
      <c r="K376" s="13" t="str">
        <f t="shared" si="57"/>
        <v/>
      </c>
      <c r="L376" s="25" t="str">
        <f t="shared" si="58"/>
        <v/>
      </c>
      <c r="M376" s="13" t="str">
        <f t="shared" si="59"/>
        <v>"": ""</v>
      </c>
      <c r="N376" s="26" t="str">
        <f t="shared" si="60"/>
        <v>,</v>
      </c>
      <c r="O376" s="13" t="str">
        <f t="shared" si="61"/>
        <v/>
      </c>
      <c r="P376" s="13" t="str">
        <f t="shared" si="62"/>
        <v/>
      </c>
      <c r="Q376" s="13" t="str">
        <f t="shared" si="63"/>
        <v/>
      </c>
      <c r="R376" s="13" t="str">
        <f t="shared" si="64"/>
        <v>}</v>
      </c>
      <c r="S376" s="13" t="str">
        <f t="shared" si="65"/>
        <v/>
      </c>
    </row>
    <row r="377" spans="1:19" hidden="1" x14ac:dyDescent="0.55000000000000004">
      <c r="A377" s="9"/>
      <c r="B377" s="9"/>
      <c r="C377" s="9"/>
      <c r="D377" s="9"/>
      <c r="E377" s="5"/>
      <c r="F377" s="5"/>
      <c r="G377" s="6"/>
      <c r="H377" s="19"/>
      <c r="I377" s="14" t="str">
        <f t="shared" si="55"/>
        <v/>
      </c>
      <c r="J377" s="13" t="str">
        <f t="shared" si="56"/>
        <v/>
      </c>
      <c r="K377" s="13" t="str">
        <f t="shared" si="57"/>
        <v/>
      </c>
      <c r="L377" s="25" t="str">
        <f t="shared" si="58"/>
        <v/>
      </c>
      <c r="M377" s="13" t="str">
        <f t="shared" si="59"/>
        <v>"": ""</v>
      </c>
      <c r="N377" s="26" t="str">
        <f t="shared" si="60"/>
        <v>,</v>
      </c>
      <c r="O377" s="13" t="str">
        <f t="shared" si="61"/>
        <v/>
      </c>
      <c r="P377" s="13" t="str">
        <f t="shared" si="62"/>
        <v/>
      </c>
      <c r="Q377" s="13" t="str">
        <f t="shared" si="63"/>
        <v/>
      </c>
      <c r="R377" s="13" t="str">
        <f t="shared" si="64"/>
        <v>}</v>
      </c>
      <c r="S377" s="13" t="str">
        <f t="shared" si="65"/>
        <v/>
      </c>
    </row>
    <row r="378" spans="1:19" hidden="1" x14ac:dyDescent="0.55000000000000004">
      <c r="A378" s="9"/>
      <c r="B378" s="9"/>
      <c r="C378" s="9"/>
      <c r="D378" s="9"/>
      <c r="E378" s="5"/>
      <c r="F378" s="5"/>
      <c r="G378" s="6"/>
      <c r="H378" s="19"/>
      <c r="I378" s="14" t="str">
        <f t="shared" si="55"/>
        <v/>
      </c>
      <c r="J378" s="13" t="str">
        <f t="shared" si="56"/>
        <v/>
      </c>
      <c r="K378" s="13" t="str">
        <f t="shared" si="57"/>
        <v/>
      </c>
      <c r="L378" s="25" t="str">
        <f t="shared" si="58"/>
        <v/>
      </c>
      <c r="M378" s="13" t="str">
        <f t="shared" si="59"/>
        <v>"": ""</v>
      </c>
      <c r="N378" s="26" t="str">
        <f t="shared" si="60"/>
        <v>,</v>
      </c>
      <c r="O378" s="13" t="str">
        <f t="shared" si="61"/>
        <v/>
      </c>
      <c r="P378" s="13" t="str">
        <f t="shared" si="62"/>
        <v/>
      </c>
      <c r="Q378" s="13" t="str">
        <f t="shared" si="63"/>
        <v/>
      </c>
      <c r="R378" s="13" t="str">
        <f t="shared" si="64"/>
        <v>}</v>
      </c>
      <c r="S378" s="13" t="str">
        <f t="shared" si="65"/>
        <v/>
      </c>
    </row>
    <row r="379" spans="1:19" hidden="1" x14ac:dyDescent="0.55000000000000004">
      <c r="A379" s="9"/>
      <c r="B379" s="9"/>
      <c r="C379" s="9"/>
      <c r="D379" s="9"/>
      <c r="E379" s="5"/>
      <c r="F379" s="5"/>
      <c r="G379" s="6"/>
      <c r="H379" s="19"/>
      <c r="I379" s="14" t="str">
        <f t="shared" si="55"/>
        <v/>
      </c>
      <c r="J379" s="13" t="str">
        <f t="shared" si="56"/>
        <v/>
      </c>
      <c r="K379" s="13" t="str">
        <f t="shared" si="57"/>
        <v/>
      </c>
      <c r="L379" s="25" t="str">
        <f t="shared" si="58"/>
        <v/>
      </c>
      <c r="M379" s="13" t="str">
        <f t="shared" si="59"/>
        <v>"": ""</v>
      </c>
      <c r="N379" s="26" t="str">
        <f t="shared" si="60"/>
        <v>,</v>
      </c>
      <c r="O379" s="13" t="str">
        <f t="shared" si="61"/>
        <v/>
      </c>
      <c r="P379" s="13" t="str">
        <f t="shared" si="62"/>
        <v/>
      </c>
      <c r="Q379" s="13" t="str">
        <f t="shared" si="63"/>
        <v/>
      </c>
      <c r="R379" s="13" t="str">
        <f t="shared" si="64"/>
        <v>}</v>
      </c>
      <c r="S379" s="13" t="str">
        <f t="shared" si="65"/>
        <v/>
      </c>
    </row>
    <row r="380" spans="1:19" hidden="1" x14ac:dyDescent="0.55000000000000004">
      <c r="A380" s="9"/>
      <c r="B380" s="9"/>
      <c r="C380" s="9"/>
      <c r="D380" s="9"/>
      <c r="E380" s="5"/>
      <c r="F380" s="5"/>
      <c r="G380" s="6"/>
      <c r="H380" s="19"/>
      <c r="I380" s="14" t="str">
        <f t="shared" si="55"/>
        <v/>
      </c>
      <c r="J380" s="13" t="str">
        <f t="shared" si="56"/>
        <v/>
      </c>
      <c r="K380" s="13" t="str">
        <f t="shared" si="57"/>
        <v/>
      </c>
      <c r="L380" s="25" t="str">
        <f t="shared" si="58"/>
        <v/>
      </c>
      <c r="M380" s="13" t="str">
        <f t="shared" si="59"/>
        <v>"": ""</v>
      </c>
      <c r="N380" s="26" t="str">
        <f t="shared" si="60"/>
        <v>,</v>
      </c>
      <c r="O380" s="13" t="str">
        <f t="shared" si="61"/>
        <v/>
      </c>
      <c r="P380" s="13" t="str">
        <f t="shared" si="62"/>
        <v/>
      </c>
      <c r="Q380" s="13" t="str">
        <f t="shared" si="63"/>
        <v/>
      </c>
      <c r="R380" s="13" t="str">
        <f t="shared" si="64"/>
        <v>}</v>
      </c>
      <c r="S380" s="13" t="str">
        <f t="shared" si="65"/>
        <v/>
      </c>
    </row>
    <row r="381" spans="1:19" hidden="1" x14ac:dyDescent="0.55000000000000004">
      <c r="A381" s="9"/>
      <c r="B381" s="9"/>
      <c r="C381" s="9"/>
      <c r="D381" s="9"/>
      <c r="E381" s="5"/>
      <c r="F381" s="5"/>
      <c r="G381" s="6"/>
      <c r="H381" s="19"/>
      <c r="I381" s="14" t="str">
        <f t="shared" si="55"/>
        <v/>
      </c>
      <c r="J381" s="13" t="str">
        <f t="shared" si="56"/>
        <v/>
      </c>
      <c r="K381" s="13" t="str">
        <f t="shared" si="57"/>
        <v/>
      </c>
      <c r="L381" s="25" t="str">
        <f t="shared" si="58"/>
        <v/>
      </c>
      <c r="M381" s="13" t="str">
        <f t="shared" si="59"/>
        <v>"": ""</v>
      </c>
      <c r="N381" s="26" t="str">
        <f t="shared" si="60"/>
        <v>,</v>
      </c>
      <c r="O381" s="13" t="str">
        <f t="shared" si="61"/>
        <v/>
      </c>
      <c r="P381" s="13" t="str">
        <f t="shared" si="62"/>
        <v/>
      </c>
      <c r="Q381" s="13" t="str">
        <f t="shared" si="63"/>
        <v/>
      </c>
      <c r="R381" s="13" t="str">
        <f t="shared" si="64"/>
        <v>}</v>
      </c>
      <c r="S381" s="13" t="str">
        <f t="shared" si="65"/>
        <v/>
      </c>
    </row>
    <row r="382" spans="1:19" hidden="1" x14ac:dyDescent="0.55000000000000004">
      <c r="A382" s="9"/>
      <c r="B382" s="9"/>
      <c r="C382" s="9"/>
      <c r="D382" s="9"/>
      <c r="E382" s="5"/>
      <c r="F382" s="5"/>
      <c r="G382" s="6"/>
      <c r="H382" s="19"/>
      <c r="I382" s="14" t="str">
        <f t="shared" si="55"/>
        <v/>
      </c>
      <c r="J382" s="13" t="str">
        <f t="shared" si="56"/>
        <v/>
      </c>
      <c r="K382" s="13" t="str">
        <f t="shared" si="57"/>
        <v/>
      </c>
      <c r="L382" s="25" t="str">
        <f t="shared" si="58"/>
        <v/>
      </c>
      <c r="M382" s="13" t="str">
        <f t="shared" si="59"/>
        <v>"": ""</v>
      </c>
      <c r="N382" s="26" t="str">
        <f t="shared" si="60"/>
        <v>,</v>
      </c>
      <c r="O382" s="13" t="str">
        <f t="shared" si="61"/>
        <v/>
      </c>
      <c r="P382" s="13" t="str">
        <f t="shared" si="62"/>
        <v/>
      </c>
      <c r="Q382" s="13" t="str">
        <f t="shared" si="63"/>
        <v/>
      </c>
      <c r="R382" s="13" t="str">
        <f t="shared" si="64"/>
        <v>}</v>
      </c>
      <c r="S382" s="13" t="str">
        <f t="shared" si="65"/>
        <v/>
      </c>
    </row>
    <row r="383" spans="1:19" hidden="1" x14ac:dyDescent="0.55000000000000004">
      <c r="A383" s="9"/>
      <c r="B383" s="9"/>
      <c r="C383" s="9"/>
      <c r="D383" s="9"/>
      <c r="E383" s="5"/>
      <c r="F383" s="5"/>
      <c r="G383" s="6"/>
      <c r="H383" s="19"/>
      <c r="I383" s="14" t="str">
        <f t="shared" si="55"/>
        <v/>
      </c>
      <c r="J383" s="13" t="str">
        <f t="shared" si="56"/>
        <v/>
      </c>
      <c r="K383" s="13" t="str">
        <f t="shared" si="57"/>
        <v/>
      </c>
      <c r="L383" s="25" t="str">
        <f t="shared" si="58"/>
        <v/>
      </c>
      <c r="M383" s="13" t="str">
        <f t="shared" si="59"/>
        <v>"": ""</v>
      </c>
      <c r="N383" s="26" t="str">
        <f t="shared" si="60"/>
        <v>,</v>
      </c>
      <c r="O383" s="13" t="str">
        <f t="shared" si="61"/>
        <v/>
      </c>
      <c r="P383" s="13" t="str">
        <f t="shared" si="62"/>
        <v/>
      </c>
      <c r="Q383" s="13" t="str">
        <f t="shared" si="63"/>
        <v/>
      </c>
      <c r="R383" s="13" t="str">
        <f t="shared" si="64"/>
        <v>}</v>
      </c>
      <c r="S383" s="13" t="str">
        <f t="shared" si="65"/>
        <v/>
      </c>
    </row>
    <row r="384" spans="1:19" hidden="1" x14ac:dyDescent="0.55000000000000004">
      <c r="A384" s="9"/>
      <c r="B384" s="9"/>
      <c r="C384" s="9"/>
      <c r="D384" s="9"/>
      <c r="E384" s="5"/>
      <c r="F384" s="5"/>
      <c r="G384" s="6"/>
      <c r="H384" s="19"/>
      <c r="I384" s="14" t="str">
        <f t="shared" si="55"/>
        <v/>
      </c>
      <c r="J384" s="13" t="str">
        <f t="shared" si="56"/>
        <v/>
      </c>
      <c r="K384" s="13" t="str">
        <f t="shared" si="57"/>
        <v/>
      </c>
      <c r="L384" s="25" t="str">
        <f t="shared" si="58"/>
        <v/>
      </c>
      <c r="M384" s="13" t="str">
        <f t="shared" si="59"/>
        <v>"": ""</v>
      </c>
      <c r="N384" s="26" t="str">
        <f t="shared" si="60"/>
        <v>,</v>
      </c>
      <c r="O384" s="13" t="str">
        <f t="shared" si="61"/>
        <v/>
      </c>
      <c r="P384" s="13" t="str">
        <f t="shared" si="62"/>
        <v/>
      </c>
      <c r="Q384" s="13" t="str">
        <f t="shared" si="63"/>
        <v/>
      </c>
      <c r="R384" s="13" t="str">
        <f t="shared" si="64"/>
        <v>}</v>
      </c>
      <c r="S384" s="13" t="str">
        <f t="shared" si="65"/>
        <v/>
      </c>
    </row>
    <row r="385" spans="1:19" hidden="1" x14ac:dyDescent="0.55000000000000004">
      <c r="A385" s="9"/>
      <c r="B385" s="9"/>
      <c r="C385" s="9"/>
      <c r="D385" s="9"/>
      <c r="E385" s="5"/>
      <c r="F385" s="5"/>
      <c r="G385" s="6"/>
      <c r="H385" s="19"/>
      <c r="I385" s="14" t="str">
        <f t="shared" si="55"/>
        <v/>
      </c>
      <c r="J385" s="13" t="str">
        <f t="shared" si="56"/>
        <v/>
      </c>
      <c r="K385" s="13" t="str">
        <f t="shared" si="57"/>
        <v/>
      </c>
      <c r="L385" s="25" t="str">
        <f t="shared" si="58"/>
        <v/>
      </c>
      <c r="M385" s="13" t="str">
        <f t="shared" si="59"/>
        <v>"": ""</v>
      </c>
      <c r="N385" s="26" t="str">
        <f t="shared" si="60"/>
        <v>,</v>
      </c>
      <c r="O385" s="13" t="str">
        <f t="shared" si="61"/>
        <v/>
      </c>
      <c r="P385" s="13" t="str">
        <f t="shared" si="62"/>
        <v/>
      </c>
      <c r="Q385" s="13" t="str">
        <f t="shared" si="63"/>
        <v/>
      </c>
      <c r="R385" s="13" t="str">
        <f t="shared" si="64"/>
        <v>}</v>
      </c>
      <c r="S385" s="13" t="str">
        <f t="shared" si="65"/>
        <v/>
      </c>
    </row>
    <row r="386" spans="1:19" hidden="1" x14ac:dyDescent="0.55000000000000004">
      <c r="A386" s="9"/>
      <c r="B386" s="9"/>
      <c r="C386" s="9"/>
      <c r="D386" s="9"/>
      <c r="E386" s="5"/>
      <c r="F386" s="5"/>
      <c r="G386" s="6"/>
      <c r="H386" s="19"/>
      <c r="I386" s="14" t="str">
        <f t="shared" ref="I386:I449" si="66">IF(A385="section","{","")</f>
        <v/>
      </c>
      <c r="J386" s="13" t="str">
        <f t="shared" ref="J386:J449" si="67">IF(A386=A385,"",""""&amp;A386&amp;""": {")</f>
        <v/>
      </c>
      <c r="K386" s="13" t="str">
        <f t="shared" ref="K386:K449" si="68">IF(B386=B385,"",""""&amp;B386&amp;""": {")</f>
        <v/>
      </c>
      <c r="L386" s="25" t="str">
        <f t="shared" ref="L386:L449" si="69">IF(AND(B386=B385,C386=C385),"",""""&amp;C386&amp;""": {")</f>
        <v/>
      </c>
      <c r="M386" s="13" t="str">
        <f t="shared" ref="M386:M449" si="70">""""&amp;D386&amp;""": """&amp;SUBSTITUTE(G386,"""","'")&amp;""""</f>
        <v>"": ""</v>
      </c>
      <c r="N386" s="26" t="str">
        <f t="shared" ref="N386:N449" si="71">IF(AND(B387=B386,C387=C386),",","}")</f>
        <v>,</v>
      </c>
      <c r="O386" s="13" t="str">
        <f t="shared" ref="O386:O449" si="72">IF(NOT(B386=B387),"}",IF(C386=C387,"",","))</f>
        <v/>
      </c>
      <c r="P386" s="13" t="str">
        <f t="shared" ref="P386:P449" si="73">IF(B386=B387,"",IF(A386=A387,",",""))</f>
        <v/>
      </c>
      <c r="Q386" s="13" t="str">
        <f t="shared" ref="Q386:Q449" si="74">IF(A387=A386,"",IF(A387="","}","},"))</f>
        <v/>
      </c>
      <c r="R386" s="13" t="str">
        <f t="shared" ref="R386:R449" si="75">IF(A387="","}","")</f>
        <v>}</v>
      </c>
      <c r="S386" s="13" t="str">
        <f t="shared" ref="S386:S449" si="76">IF(A386="","",I386&amp;J386&amp;K386&amp;L386&amp;M386&amp;N386&amp;O386&amp;P386&amp;Q386&amp;R386)</f>
        <v/>
      </c>
    </row>
    <row r="387" spans="1:19" hidden="1" x14ac:dyDescent="0.55000000000000004">
      <c r="A387" s="9"/>
      <c r="B387" s="9"/>
      <c r="C387" s="9"/>
      <c r="D387" s="9"/>
      <c r="E387" s="5"/>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hidden="1" x14ac:dyDescent="0.55000000000000004">
      <c r="A388" s="9"/>
      <c r="B388" s="9"/>
      <c r="C388" s="9"/>
      <c r="D388" s="9"/>
      <c r="E388" s="5"/>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hidden="1" x14ac:dyDescent="0.55000000000000004">
      <c r="A389" s="9"/>
      <c r="B389" s="9"/>
      <c r="C389" s="9"/>
      <c r="D389" s="9"/>
      <c r="E389" s="5"/>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hidden="1" x14ac:dyDescent="0.55000000000000004">
      <c r="A390" s="9"/>
      <c r="B390" s="9"/>
      <c r="C390" s="9"/>
      <c r="D390" s="9"/>
      <c r="E390" s="5"/>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hidden="1" x14ac:dyDescent="0.55000000000000004">
      <c r="A391" s="9"/>
      <c r="B391" s="9"/>
      <c r="C391" s="9"/>
      <c r="D391" s="9"/>
      <c r="E391" s="5"/>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hidden="1" x14ac:dyDescent="0.55000000000000004">
      <c r="A392" s="9"/>
      <c r="B392" s="9"/>
      <c r="C392" s="9"/>
      <c r="D392" s="9"/>
      <c r="E392" s="5"/>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hidden="1" x14ac:dyDescent="0.55000000000000004">
      <c r="A393" s="9"/>
      <c r="B393" s="9"/>
      <c r="C393" s="9"/>
      <c r="D393" s="9"/>
      <c r="E393" s="5"/>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hidden="1" x14ac:dyDescent="0.55000000000000004">
      <c r="A394" s="9"/>
      <c r="B394" s="9"/>
      <c r="C394" s="9"/>
      <c r="D394" s="9"/>
      <c r="E394" s="5"/>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hidden="1" x14ac:dyDescent="0.55000000000000004">
      <c r="A395" s="9"/>
      <c r="B395" s="9"/>
      <c r="C395" s="9"/>
      <c r="D395" s="9"/>
      <c r="E395" s="5"/>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hidden="1" x14ac:dyDescent="0.55000000000000004">
      <c r="A396" s="9"/>
      <c r="B396" s="9"/>
      <c r="C396" s="9"/>
      <c r="D396" s="9"/>
      <c r="E396" s="5"/>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hidden="1" x14ac:dyDescent="0.55000000000000004">
      <c r="A397" s="9"/>
      <c r="B397" s="9"/>
      <c r="C397" s="9"/>
      <c r="D397" s="9"/>
      <c r="E397" s="5"/>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hidden="1" x14ac:dyDescent="0.55000000000000004">
      <c r="A398" s="9"/>
      <c r="B398" s="9"/>
      <c r="C398" s="9"/>
      <c r="D398" s="9"/>
      <c r="E398" s="5"/>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hidden="1" x14ac:dyDescent="0.55000000000000004">
      <c r="A399" s="9"/>
      <c r="B399" s="9"/>
      <c r="C399" s="9"/>
      <c r="D399" s="9"/>
      <c r="E399" s="5"/>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hidden="1" x14ac:dyDescent="0.55000000000000004">
      <c r="A400" s="9"/>
      <c r="B400" s="9"/>
      <c r="C400" s="9"/>
      <c r="D400" s="9"/>
      <c r="E400" s="5"/>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hidden="1" x14ac:dyDescent="0.55000000000000004">
      <c r="A401" s="9"/>
      <c r="B401" s="9"/>
      <c r="C401" s="9"/>
      <c r="D401" s="9"/>
      <c r="E401" s="5"/>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hidden="1" x14ac:dyDescent="0.55000000000000004">
      <c r="A402" s="9"/>
      <c r="B402" s="9"/>
      <c r="C402" s="9"/>
      <c r="D402" s="9"/>
      <c r="E402" s="5"/>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hidden="1" x14ac:dyDescent="0.55000000000000004">
      <c r="A403" s="9"/>
      <c r="B403" s="9"/>
      <c r="C403" s="9"/>
      <c r="D403" s="9"/>
      <c r="E403" s="5"/>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hidden="1" x14ac:dyDescent="0.55000000000000004">
      <c r="A404" s="9"/>
      <c r="B404" s="9"/>
      <c r="C404" s="9"/>
      <c r="D404" s="9"/>
      <c r="E404" s="5"/>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hidden="1" x14ac:dyDescent="0.55000000000000004">
      <c r="A405" s="9"/>
      <c r="B405" s="9"/>
      <c r="C405" s="9"/>
      <c r="D405" s="9"/>
      <c r="E405" s="5"/>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hidden="1" x14ac:dyDescent="0.55000000000000004">
      <c r="A406" s="9"/>
      <c r="B406" s="9"/>
      <c r="C406" s="9"/>
      <c r="D406" s="9"/>
      <c r="E406" s="5"/>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hidden="1" x14ac:dyDescent="0.55000000000000004">
      <c r="A407" s="9"/>
      <c r="B407" s="9"/>
      <c r="C407" s="9"/>
      <c r="D407" s="9"/>
      <c r="E407" s="5"/>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hidden="1" x14ac:dyDescent="0.55000000000000004">
      <c r="A408" s="9"/>
      <c r="B408" s="9"/>
      <c r="C408" s="9"/>
      <c r="D408" s="9"/>
      <c r="E408" s="5"/>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hidden="1" x14ac:dyDescent="0.55000000000000004">
      <c r="A409" s="9"/>
      <c r="B409" s="9"/>
      <c r="C409" s="9"/>
      <c r="D409" s="9"/>
      <c r="E409" s="5"/>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hidden="1" x14ac:dyDescent="0.55000000000000004">
      <c r="A410" s="9"/>
      <c r="B410" s="9"/>
      <c r="C410" s="9"/>
      <c r="D410" s="9"/>
      <c r="E410" s="5"/>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hidden="1" x14ac:dyDescent="0.55000000000000004">
      <c r="A411" s="9"/>
      <c r="B411" s="9"/>
      <c r="C411" s="9"/>
      <c r="D411" s="9"/>
      <c r="E411" s="5"/>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hidden="1" x14ac:dyDescent="0.55000000000000004">
      <c r="A412" s="9"/>
      <c r="B412" s="9"/>
      <c r="C412" s="9"/>
      <c r="D412" s="9"/>
      <c r="E412" s="5"/>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hidden="1" x14ac:dyDescent="0.55000000000000004">
      <c r="A413" s="9"/>
      <c r="B413" s="9"/>
      <c r="C413" s="9"/>
      <c r="D413" s="9"/>
      <c r="E413" s="5"/>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hidden="1" x14ac:dyDescent="0.55000000000000004">
      <c r="A414" s="9"/>
      <c r="B414" s="9"/>
      <c r="C414" s="9"/>
      <c r="D414" s="9"/>
      <c r="E414" s="5"/>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hidden="1" x14ac:dyDescent="0.55000000000000004">
      <c r="A415" s="9"/>
      <c r="B415" s="9"/>
      <c r="C415" s="9"/>
      <c r="D415" s="9"/>
      <c r="E415" s="5"/>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hidden="1" x14ac:dyDescent="0.55000000000000004">
      <c r="A416" s="9"/>
      <c r="B416" s="9"/>
      <c r="C416" s="9"/>
      <c r="D416" s="9"/>
      <c r="E416" s="5"/>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hidden="1" x14ac:dyDescent="0.55000000000000004">
      <c r="A417" s="9"/>
      <c r="B417" s="9"/>
      <c r="C417" s="9"/>
      <c r="D417" s="9"/>
      <c r="E417" s="5"/>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hidden="1" x14ac:dyDescent="0.55000000000000004">
      <c r="A418" s="9"/>
      <c r="B418" s="9"/>
      <c r="C418" s="9"/>
      <c r="D418" s="9"/>
      <c r="E418" s="5"/>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hidden="1" x14ac:dyDescent="0.55000000000000004">
      <c r="A419" s="9"/>
      <c r="B419" s="9"/>
      <c r="C419" s="9"/>
      <c r="D419" s="9"/>
      <c r="E419" s="5"/>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hidden="1" x14ac:dyDescent="0.55000000000000004">
      <c r="A420" s="9"/>
      <c r="B420" s="9"/>
      <c r="C420" s="9"/>
      <c r="D420" s="9"/>
      <c r="E420" s="5"/>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hidden="1" x14ac:dyDescent="0.55000000000000004">
      <c r="A421" s="9"/>
      <c r="B421" s="9"/>
      <c r="C421" s="9"/>
      <c r="D421" s="9"/>
      <c r="E421" s="5"/>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hidden="1" x14ac:dyDescent="0.55000000000000004">
      <c r="A422" s="9"/>
      <c r="B422" s="9"/>
      <c r="C422" s="9"/>
      <c r="D422" s="9"/>
      <c r="E422" s="5"/>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hidden="1" x14ac:dyDescent="0.55000000000000004">
      <c r="A423" s="9"/>
      <c r="B423" s="9"/>
      <c r="C423" s="9"/>
      <c r="D423" s="9"/>
      <c r="E423" s="5"/>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hidden="1" x14ac:dyDescent="0.55000000000000004">
      <c r="A424" s="9"/>
      <c r="B424" s="9"/>
      <c r="C424" s="9"/>
      <c r="D424" s="9"/>
      <c r="E424" s="5"/>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hidden="1" x14ac:dyDescent="0.55000000000000004">
      <c r="A425" s="9"/>
      <c r="B425" s="9"/>
      <c r="C425" s="9"/>
      <c r="D425" s="9"/>
      <c r="E425" s="5"/>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hidden="1" x14ac:dyDescent="0.55000000000000004">
      <c r="A426" s="9"/>
      <c r="B426" s="9"/>
      <c r="C426" s="9"/>
      <c r="D426" s="9"/>
      <c r="E426" s="5"/>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hidden="1" x14ac:dyDescent="0.55000000000000004">
      <c r="A427" s="9"/>
      <c r="B427" s="9"/>
      <c r="C427" s="9"/>
      <c r="D427" s="9"/>
      <c r="E427" s="5"/>
      <c r="F427" s="5"/>
      <c r="G427" s="6"/>
      <c r="H427" s="19"/>
      <c r="I427" s="14" t="str">
        <f t="shared" si="66"/>
        <v/>
      </c>
      <c r="J427" s="13" t="str">
        <f t="shared" si="67"/>
        <v/>
      </c>
      <c r="K427" s="13" t="str">
        <f t="shared" si="68"/>
        <v/>
      </c>
      <c r="L427" s="25" t="str">
        <f t="shared" si="69"/>
        <v/>
      </c>
      <c r="M427" s="13" t="str">
        <f t="shared" si="70"/>
        <v>"": ""</v>
      </c>
      <c r="N427" s="26" t="str">
        <f t="shared" si="71"/>
        <v>,</v>
      </c>
      <c r="O427" s="13" t="str">
        <f t="shared" si="72"/>
        <v/>
      </c>
      <c r="P427" s="13" t="str">
        <f t="shared" si="73"/>
        <v/>
      </c>
      <c r="Q427" s="13" t="str">
        <f t="shared" si="74"/>
        <v/>
      </c>
      <c r="R427" s="13" t="str">
        <f t="shared" si="75"/>
        <v>}</v>
      </c>
      <c r="S427" s="13" t="str">
        <f t="shared" si="76"/>
        <v/>
      </c>
    </row>
    <row r="428" spans="1:19" hidden="1" x14ac:dyDescent="0.55000000000000004">
      <c r="A428" s="9"/>
      <c r="B428" s="9"/>
      <c r="C428" s="9"/>
      <c r="D428" s="9"/>
      <c r="E428" s="5"/>
      <c r="F428" s="5"/>
      <c r="G428" s="6"/>
      <c r="H428" s="19"/>
      <c r="I428" s="14" t="str">
        <f t="shared" si="66"/>
        <v/>
      </c>
      <c r="J428" s="13" t="str">
        <f t="shared" si="67"/>
        <v/>
      </c>
      <c r="K428" s="13" t="str">
        <f t="shared" si="68"/>
        <v/>
      </c>
      <c r="L428" s="25" t="str">
        <f t="shared" si="69"/>
        <v/>
      </c>
      <c r="M428" s="13" t="str">
        <f t="shared" si="70"/>
        <v>"": ""</v>
      </c>
      <c r="N428" s="26" t="str">
        <f t="shared" si="71"/>
        <v>,</v>
      </c>
      <c r="O428" s="13" t="str">
        <f t="shared" si="72"/>
        <v/>
      </c>
      <c r="P428" s="13" t="str">
        <f t="shared" si="73"/>
        <v/>
      </c>
      <c r="Q428" s="13" t="str">
        <f t="shared" si="74"/>
        <v/>
      </c>
      <c r="R428" s="13" t="str">
        <f t="shared" si="75"/>
        <v>}</v>
      </c>
      <c r="S428" s="13" t="str">
        <f t="shared" si="76"/>
        <v/>
      </c>
    </row>
    <row r="429" spans="1:19" hidden="1" x14ac:dyDescent="0.55000000000000004">
      <c r="A429" s="9"/>
      <c r="B429" s="9"/>
      <c r="C429" s="9"/>
      <c r="D429" s="9"/>
      <c r="E429" s="5"/>
      <c r="F429" s="5"/>
      <c r="G429" s="6"/>
      <c r="H429" s="19"/>
      <c r="I429" s="14" t="str">
        <f t="shared" si="66"/>
        <v/>
      </c>
      <c r="J429" s="13" t="str">
        <f t="shared" si="67"/>
        <v/>
      </c>
      <c r="K429" s="13" t="str">
        <f t="shared" si="68"/>
        <v/>
      </c>
      <c r="L429" s="25" t="str">
        <f t="shared" si="69"/>
        <v/>
      </c>
      <c r="M429" s="13" t="str">
        <f t="shared" si="70"/>
        <v>"": ""</v>
      </c>
      <c r="N429" s="26" t="str">
        <f t="shared" si="71"/>
        <v>,</v>
      </c>
      <c r="O429" s="13" t="str">
        <f t="shared" si="72"/>
        <v/>
      </c>
      <c r="P429" s="13" t="str">
        <f t="shared" si="73"/>
        <v/>
      </c>
      <c r="Q429" s="13" t="str">
        <f t="shared" si="74"/>
        <v/>
      </c>
      <c r="R429" s="13" t="str">
        <f t="shared" si="75"/>
        <v>}</v>
      </c>
      <c r="S429" s="13" t="str">
        <f t="shared" si="76"/>
        <v/>
      </c>
    </row>
    <row r="430" spans="1:19" hidden="1" x14ac:dyDescent="0.55000000000000004">
      <c r="A430" s="9"/>
      <c r="B430" s="9"/>
      <c r="C430" s="9"/>
      <c r="D430" s="9"/>
      <c r="E430" s="5"/>
      <c r="F430" s="5"/>
      <c r="G430" s="6"/>
      <c r="H430" s="19"/>
      <c r="I430" s="14" t="str">
        <f t="shared" si="66"/>
        <v/>
      </c>
      <c r="J430" s="13" t="str">
        <f t="shared" si="67"/>
        <v/>
      </c>
      <c r="K430" s="13" t="str">
        <f t="shared" si="68"/>
        <v/>
      </c>
      <c r="L430" s="25" t="str">
        <f t="shared" si="69"/>
        <v/>
      </c>
      <c r="M430" s="13" t="str">
        <f t="shared" si="70"/>
        <v>"": ""</v>
      </c>
      <c r="N430" s="26" t="str">
        <f t="shared" si="71"/>
        <v>,</v>
      </c>
      <c r="O430" s="13" t="str">
        <f t="shared" si="72"/>
        <v/>
      </c>
      <c r="P430" s="13" t="str">
        <f t="shared" si="73"/>
        <v/>
      </c>
      <c r="Q430" s="13" t="str">
        <f t="shared" si="74"/>
        <v/>
      </c>
      <c r="R430" s="13" t="str">
        <f t="shared" si="75"/>
        <v>}</v>
      </c>
      <c r="S430" s="13" t="str">
        <f t="shared" si="76"/>
        <v/>
      </c>
    </row>
    <row r="431" spans="1:19" hidden="1" x14ac:dyDescent="0.55000000000000004">
      <c r="A431" s="9"/>
      <c r="B431" s="9"/>
      <c r="C431" s="9"/>
      <c r="D431" s="9"/>
      <c r="E431" s="5"/>
      <c r="F431" s="5"/>
      <c r="G431" s="6"/>
      <c r="H431" s="19"/>
      <c r="I431" s="14" t="str">
        <f t="shared" si="66"/>
        <v/>
      </c>
      <c r="J431" s="13" t="str">
        <f t="shared" si="67"/>
        <v/>
      </c>
      <c r="K431" s="13" t="str">
        <f t="shared" si="68"/>
        <v/>
      </c>
      <c r="L431" s="25" t="str">
        <f t="shared" si="69"/>
        <v/>
      </c>
      <c r="M431" s="13" t="str">
        <f t="shared" si="70"/>
        <v>"": ""</v>
      </c>
      <c r="N431" s="26" t="str">
        <f t="shared" si="71"/>
        <v>,</v>
      </c>
      <c r="O431" s="13" t="str">
        <f t="shared" si="72"/>
        <v/>
      </c>
      <c r="P431" s="13" t="str">
        <f t="shared" si="73"/>
        <v/>
      </c>
      <c r="Q431" s="13" t="str">
        <f t="shared" si="74"/>
        <v/>
      </c>
      <c r="R431" s="13" t="str">
        <f t="shared" si="75"/>
        <v>}</v>
      </c>
      <c r="S431" s="13" t="str">
        <f t="shared" si="76"/>
        <v/>
      </c>
    </row>
    <row r="432" spans="1:19" hidden="1" x14ac:dyDescent="0.55000000000000004">
      <c r="A432" s="9"/>
      <c r="B432" s="9"/>
      <c r="C432" s="9"/>
      <c r="D432" s="9"/>
      <c r="E432" s="5"/>
      <c r="F432" s="5"/>
      <c r="G432" s="6"/>
      <c r="H432" s="19"/>
      <c r="I432" s="14" t="str">
        <f t="shared" si="66"/>
        <v/>
      </c>
      <c r="J432" s="13" t="str">
        <f t="shared" si="67"/>
        <v/>
      </c>
      <c r="K432" s="13" t="str">
        <f t="shared" si="68"/>
        <v/>
      </c>
      <c r="L432" s="25" t="str">
        <f t="shared" si="69"/>
        <v/>
      </c>
      <c r="M432" s="13" t="str">
        <f t="shared" si="70"/>
        <v>"": ""</v>
      </c>
      <c r="N432" s="26" t="str">
        <f t="shared" si="71"/>
        <v>,</v>
      </c>
      <c r="O432" s="13" t="str">
        <f t="shared" si="72"/>
        <v/>
      </c>
      <c r="P432" s="13" t="str">
        <f t="shared" si="73"/>
        <v/>
      </c>
      <c r="Q432" s="13" t="str">
        <f t="shared" si="74"/>
        <v/>
      </c>
      <c r="R432" s="13" t="str">
        <f t="shared" si="75"/>
        <v>}</v>
      </c>
      <c r="S432" s="13" t="str">
        <f t="shared" si="76"/>
        <v/>
      </c>
    </row>
    <row r="433" spans="1:19" hidden="1" x14ac:dyDescent="0.55000000000000004">
      <c r="A433" s="9"/>
      <c r="B433" s="9"/>
      <c r="C433" s="9"/>
      <c r="D433" s="9"/>
      <c r="E433" s="5"/>
      <c r="F433" s="5"/>
      <c r="G433" s="6"/>
      <c r="H433" s="19"/>
      <c r="I433" s="14" t="str">
        <f t="shared" si="66"/>
        <v/>
      </c>
      <c r="J433" s="13" t="str">
        <f t="shared" si="67"/>
        <v/>
      </c>
      <c r="K433" s="13" t="str">
        <f t="shared" si="68"/>
        <v/>
      </c>
      <c r="L433" s="25" t="str">
        <f t="shared" si="69"/>
        <v/>
      </c>
      <c r="M433" s="13" t="str">
        <f t="shared" si="70"/>
        <v>"": ""</v>
      </c>
      <c r="N433" s="26" t="str">
        <f t="shared" si="71"/>
        <v>,</v>
      </c>
      <c r="O433" s="13" t="str">
        <f t="shared" si="72"/>
        <v/>
      </c>
      <c r="P433" s="13" t="str">
        <f t="shared" si="73"/>
        <v/>
      </c>
      <c r="Q433" s="13" t="str">
        <f t="shared" si="74"/>
        <v/>
      </c>
      <c r="R433" s="13" t="str">
        <f t="shared" si="75"/>
        <v>}</v>
      </c>
      <c r="S433" s="13" t="str">
        <f t="shared" si="76"/>
        <v/>
      </c>
    </row>
    <row r="434" spans="1:19" hidden="1" x14ac:dyDescent="0.55000000000000004">
      <c r="A434" s="9"/>
      <c r="B434" s="9"/>
      <c r="C434" s="9"/>
      <c r="D434" s="9"/>
      <c r="E434" s="5"/>
      <c r="F434" s="5"/>
      <c r="G434" s="6"/>
      <c r="H434" s="19"/>
      <c r="I434" s="14" t="str">
        <f t="shared" si="66"/>
        <v/>
      </c>
      <c r="J434" s="13" t="str">
        <f t="shared" si="67"/>
        <v/>
      </c>
      <c r="K434" s="13" t="str">
        <f t="shared" si="68"/>
        <v/>
      </c>
      <c r="L434" s="25" t="str">
        <f t="shared" si="69"/>
        <v/>
      </c>
      <c r="M434" s="13" t="str">
        <f t="shared" si="70"/>
        <v>"": ""</v>
      </c>
      <c r="N434" s="26" t="str">
        <f t="shared" si="71"/>
        <v>,</v>
      </c>
      <c r="O434" s="13" t="str">
        <f t="shared" si="72"/>
        <v/>
      </c>
      <c r="P434" s="13" t="str">
        <f t="shared" si="73"/>
        <v/>
      </c>
      <c r="Q434" s="13" t="str">
        <f t="shared" si="74"/>
        <v/>
      </c>
      <c r="R434" s="13" t="str">
        <f t="shared" si="75"/>
        <v>}</v>
      </c>
      <c r="S434" s="13" t="str">
        <f t="shared" si="76"/>
        <v/>
      </c>
    </row>
    <row r="435" spans="1:19" hidden="1" x14ac:dyDescent="0.55000000000000004">
      <c r="A435" s="9"/>
      <c r="B435" s="9"/>
      <c r="C435" s="9"/>
      <c r="D435" s="9"/>
      <c r="E435" s="5"/>
      <c r="F435" s="5"/>
      <c r="G435" s="6"/>
      <c r="H435" s="19"/>
      <c r="I435" s="14" t="str">
        <f t="shared" si="66"/>
        <v/>
      </c>
      <c r="J435" s="13" t="str">
        <f t="shared" si="67"/>
        <v/>
      </c>
      <c r="K435" s="13" t="str">
        <f t="shared" si="68"/>
        <v/>
      </c>
      <c r="L435" s="25" t="str">
        <f t="shared" si="69"/>
        <v/>
      </c>
      <c r="M435" s="13" t="str">
        <f t="shared" si="70"/>
        <v>"": ""</v>
      </c>
      <c r="N435" s="26" t="str">
        <f t="shared" si="71"/>
        <v>,</v>
      </c>
      <c r="O435" s="13" t="str">
        <f t="shared" si="72"/>
        <v/>
      </c>
      <c r="P435" s="13" t="str">
        <f t="shared" si="73"/>
        <v/>
      </c>
      <c r="Q435" s="13" t="str">
        <f t="shared" si="74"/>
        <v/>
      </c>
      <c r="R435" s="13" t="str">
        <f t="shared" si="75"/>
        <v>}</v>
      </c>
      <c r="S435" s="13" t="str">
        <f t="shared" si="76"/>
        <v/>
      </c>
    </row>
    <row r="436" spans="1:19" hidden="1" x14ac:dyDescent="0.55000000000000004">
      <c r="A436" s="9"/>
      <c r="B436" s="9"/>
      <c r="C436" s="9"/>
      <c r="D436" s="9"/>
      <c r="E436" s="5"/>
      <c r="F436" s="5"/>
      <c r="G436" s="6"/>
      <c r="H436" s="19"/>
      <c r="I436" s="14" t="str">
        <f t="shared" si="66"/>
        <v/>
      </c>
      <c r="J436" s="13" t="str">
        <f t="shared" si="67"/>
        <v/>
      </c>
      <c r="K436" s="13" t="str">
        <f t="shared" si="68"/>
        <v/>
      </c>
      <c r="L436" s="25" t="str">
        <f t="shared" si="69"/>
        <v/>
      </c>
      <c r="M436" s="13" t="str">
        <f t="shared" si="70"/>
        <v>"": ""</v>
      </c>
      <c r="N436" s="26" t="str">
        <f t="shared" si="71"/>
        <v>,</v>
      </c>
      <c r="O436" s="13" t="str">
        <f t="shared" si="72"/>
        <v/>
      </c>
      <c r="P436" s="13" t="str">
        <f t="shared" si="73"/>
        <v/>
      </c>
      <c r="Q436" s="13" t="str">
        <f t="shared" si="74"/>
        <v/>
      </c>
      <c r="R436" s="13" t="str">
        <f t="shared" si="75"/>
        <v>}</v>
      </c>
      <c r="S436" s="13" t="str">
        <f t="shared" si="76"/>
        <v/>
      </c>
    </row>
    <row r="437" spans="1:19" hidden="1" x14ac:dyDescent="0.55000000000000004">
      <c r="A437" s="9"/>
      <c r="B437" s="9"/>
      <c r="C437" s="9"/>
      <c r="D437" s="9"/>
      <c r="E437" s="5"/>
      <c r="F437" s="5"/>
      <c r="G437" s="6"/>
      <c r="H437" s="19"/>
      <c r="I437" s="14" t="str">
        <f t="shared" si="66"/>
        <v/>
      </c>
      <c r="J437" s="13" t="str">
        <f t="shared" si="67"/>
        <v/>
      </c>
      <c r="K437" s="13" t="str">
        <f t="shared" si="68"/>
        <v/>
      </c>
      <c r="L437" s="25" t="str">
        <f t="shared" si="69"/>
        <v/>
      </c>
      <c r="M437" s="13" t="str">
        <f t="shared" si="70"/>
        <v>"": ""</v>
      </c>
      <c r="N437" s="26" t="str">
        <f t="shared" si="71"/>
        <v>,</v>
      </c>
      <c r="O437" s="13" t="str">
        <f t="shared" si="72"/>
        <v/>
      </c>
      <c r="P437" s="13" t="str">
        <f t="shared" si="73"/>
        <v/>
      </c>
      <c r="Q437" s="13" t="str">
        <f t="shared" si="74"/>
        <v/>
      </c>
      <c r="R437" s="13" t="str">
        <f t="shared" si="75"/>
        <v>}</v>
      </c>
      <c r="S437" s="13" t="str">
        <f t="shared" si="76"/>
        <v/>
      </c>
    </row>
    <row r="438" spans="1:19" hidden="1" x14ac:dyDescent="0.55000000000000004">
      <c r="A438" s="9"/>
      <c r="B438" s="9"/>
      <c r="C438" s="9"/>
      <c r="D438" s="9"/>
      <c r="E438" s="5"/>
      <c r="F438" s="5"/>
      <c r="G438" s="6"/>
      <c r="H438" s="19"/>
      <c r="I438" s="14" t="str">
        <f t="shared" si="66"/>
        <v/>
      </c>
      <c r="J438" s="13" t="str">
        <f t="shared" si="67"/>
        <v/>
      </c>
      <c r="K438" s="13" t="str">
        <f t="shared" si="68"/>
        <v/>
      </c>
      <c r="L438" s="25" t="str">
        <f t="shared" si="69"/>
        <v/>
      </c>
      <c r="M438" s="13" t="str">
        <f t="shared" si="70"/>
        <v>"": ""</v>
      </c>
      <c r="N438" s="26" t="str">
        <f t="shared" si="71"/>
        <v>,</v>
      </c>
      <c r="O438" s="13" t="str">
        <f t="shared" si="72"/>
        <v/>
      </c>
      <c r="P438" s="13" t="str">
        <f t="shared" si="73"/>
        <v/>
      </c>
      <c r="Q438" s="13" t="str">
        <f t="shared" si="74"/>
        <v/>
      </c>
      <c r="R438" s="13" t="str">
        <f t="shared" si="75"/>
        <v>}</v>
      </c>
      <c r="S438" s="13" t="str">
        <f t="shared" si="76"/>
        <v/>
      </c>
    </row>
    <row r="439" spans="1:19" hidden="1" x14ac:dyDescent="0.55000000000000004">
      <c r="A439" s="9"/>
      <c r="B439" s="9"/>
      <c r="C439" s="9"/>
      <c r="D439" s="9"/>
      <c r="E439" s="5"/>
      <c r="F439" s="5"/>
      <c r="G439" s="6"/>
      <c r="H439" s="19"/>
      <c r="I439" s="14" t="str">
        <f t="shared" si="66"/>
        <v/>
      </c>
      <c r="J439" s="13" t="str">
        <f t="shared" si="67"/>
        <v/>
      </c>
      <c r="K439" s="13" t="str">
        <f t="shared" si="68"/>
        <v/>
      </c>
      <c r="L439" s="25" t="str">
        <f t="shared" si="69"/>
        <v/>
      </c>
      <c r="M439" s="13" t="str">
        <f t="shared" si="70"/>
        <v>"": ""</v>
      </c>
      <c r="N439" s="26" t="str">
        <f t="shared" si="71"/>
        <v>,</v>
      </c>
      <c r="O439" s="13" t="str">
        <f t="shared" si="72"/>
        <v/>
      </c>
      <c r="P439" s="13" t="str">
        <f t="shared" si="73"/>
        <v/>
      </c>
      <c r="Q439" s="13" t="str">
        <f t="shared" si="74"/>
        <v/>
      </c>
      <c r="R439" s="13" t="str">
        <f t="shared" si="75"/>
        <v>}</v>
      </c>
      <c r="S439" s="13" t="str">
        <f t="shared" si="76"/>
        <v/>
      </c>
    </row>
    <row r="440" spans="1:19" hidden="1" x14ac:dyDescent="0.55000000000000004">
      <c r="A440" s="9"/>
      <c r="B440" s="9"/>
      <c r="C440" s="9"/>
      <c r="D440" s="9"/>
      <c r="E440" s="5"/>
      <c r="F440" s="5"/>
      <c r="G440" s="6"/>
      <c r="H440" s="19"/>
      <c r="I440" s="14" t="str">
        <f t="shared" si="66"/>
        <v/>
      </c>
      <c r="J440" s="13" t="str">
        <f t="shared" si="67"/>
        <v/>
      </c>
      <c r="K440" s="13" t="str">
        <f t="shared" si="68"/>
        <v/>
      </c>
      <c r="L440" s="25" t="str">
        <f t="shared" si="69"/>
        <v/>
      </c>
      <c r="M440" s="13" t="str">
        <f t="shared" si="70"/>
        <v>"": ""</v>
      </c>
      <c r="N440" s="26" t="str">
        <f t="shared" si="71"/>
        <v>,</v>
      </c>
      <c r="O440" s="13" t="str">
        <f t="shared" si="72"/>
        <v/>
      </c>
      <c r="P440" s="13" t="str">
        <f t="shared" si="73"/>
        <v/>
      </c>
      <c r="Q440" s="13" t="str">
        <f t="shared" si="74"/>
        <v/>
      </c>
      <c r="R440" s="13" t="str">
        <f t="shared" si="75"/>
        <v>}</v>
      </c>
      <c r="S440" s="13" t="str">
        <f t="shared" si="76"/>
        <v/>
      </c>
    </row>
    <row r="441" spans="1:19" hidden="1" x14ac:dyDescent="0.55000000000000004">
      <c r="A441" s="9"/>
      <c r="B441" s="9"/>
      <c r="C441" s="9"/>
      <c r="D441" s="9"/>
      <c r="E441" s="5"/>
      <c r="F441" s="5"/>
      <c r="G441" s="6"/>
      <c r="H441" s="19"/>
      <c r="I441" s="14" t="str">
        <f t="shared" si="66"/>
        <v/>
      </c>
      <c r="J441" s="13" t="str">
        <f t="shared" si="67"/>
        <v/>
      </c>
      <c r="K441" s="13" t="str">
        <f t="shared" si="68"/>
        <v/>
      </c>
      <c r="L441" s="25" t="str">
        <f t="shared" si="69"/>
        <v/>
      </c>
      <c r="M441" s="13" t="str">
        <f t="shared" si="70"/>
        <v>"": ""</v>
      </c>
      <c r="N441" s="26" t="str">
        <f t="shared" si="71"/>
        <v>,</v>
      </c>
      <c r="O441" s="13" t="str">
        <f t="shared" si="72"/>
        <v/>
      </c>
      <c r="P441" s="13" t="str">
        <f t="shared" si="73"/>
        <v/>
      </c>
      <c r="Q441" s="13" t="str">
        <f t="shared" si="74"/>
        <v/>
      </c>
      <c r="R441" s="13" t="str">
        <f t="shared" si="75"/>
        <v>}</v>
      </c>
      <c r="S441" s="13" t="str">
        <f t="shared" si="76"/>
        <v/>
      </c>
    </row>
    <row r="442" spans="1:19" hidden="1" x14ac:dyDescent="0.55000000000000004">
      <c r="A442" s="9"/>
      <c r="B442" s="9"/>
      <c r="C442" s="9"/>
      <c r="D442" s="9"/>
      <c r="E442" s="5"/>
      <c r="F442" s="5"/>
      <c r="G442" s="6"/>
      <c r="H442" s="19"/>
      <c r="I442" s="14" t="str">
        <f t="shared" si="66"/>
        <v/>
      </c>
      <c r="J442" s="13" t="str">
        <f t="shared" si="67"/>
        <v/>
      </c>
      <c r="K442" s="13" t="str">
        <f t="shared" si="68"/>
        <v/>
      </c>
      <c r="L442" s="25" t="str">
        <f t="shared" si="69"/>
        <v/>
      </c>
      <c r="M442" s="13" t="str">
        <f t="shared" si="70"/>
        <v>"": ""</v>
      </c>
      <c r="N442" s="26" t="str">
        <f t="shared" si="71"/>
        <v>,</v>
      </c>
      <c r="O442" s="13" t="str">
        <f t="shared" si="72"/>
        <v/>
      </c>
      <c r="P442" s="13" t="str">
        <f t="shared" si="73"/>
        <v/>
      </c>
      <c r="Q442" s="13" t="str">
        <f t="shared" si="74"/>
        <v/>
      </c>
      <c r="R442" s="13" t="str">
        <f t="shared" si="75"/>
        <v>}</v>
      </c>
      <c r="S442" s="13" t="str">
        <f t="shared" si="76"/>
        <v/>
      </c>
    </row>
    <row r="443" spans="1:19" hidden="1" x14ac:dyDescent="0.55000000000000004">
      <c r="A443" s="9"/>
      <c r="B443" s="9"/>
      <c r="C443" s="9"/>
      <c r="D443" s="9"/>
      <c r="E443" s="5"/>
      <c r="F443" s="5"/>
      <c r="G443" s="6"/>
      <c r="H443" s="19"/>
      <c r="I443" s="14" t="str">
        <f t="shared" si="66"/>
        <v/>
      </c>
      <c r="J443" s="13" t="str">
        <f t="shared" si="67"/>
        <v/>
      </c>
      <c r="K443" s="13" t="str">
        <f t="shared" si="68"/>
        <v/>
      </c>
      <c r="L443" s="25" t="str">
        <f t="shared" si="69"/>
        <v/>
      </c>
      <c r="M443" s="13" t="str">
        <f t="shared" si="70"/>
        <v>"": ""</v>
      </c>
      <c r="N443" s="26" t="str">
        <f t="shared" si="71"/>
        <v>,</v>
      </c>
      <c r="O443" s="13" t="str">
        <f t="shared" si="72"/>
        <v/>
      </c>
      <c r="P443" s="13" t="str">
        <f t="shared" si="73"/>
        <v/>
      </c>
      <c r="Q443" s="13" t="str">
        <f t="shared" si="74"/>
        <v/>
      </c>
      <c r="R443" s="13" t="str">
        <f t="shared" si="75"/>
        <v>}</v>
      </c>
      <c r="S443" s="13" t="str">
        <f t="shared" si="76"/>
        <v/>
      </c>
    </row>
    <row r="444" spans="1:19" hidden="1" x14ac:dyDescent="0.55000000000000004">
      <c r="A444" s="9"/>
      <c r="B444" s="9"/>
      <c r="C444" s="9"/>
      <c r="D444" s="9"/>
      <c r="E444" s="5"/>
      <c r="F444" s="5"/>
      <c r="G444" s="6"/>
      <c r="H444" s="19"/>
      <c r="I444" s="14" t="str">
        <f t="shared" si="66"/>
        <v/>
      </c>
      <c r="J444" s="13" t="str">
        <f t="shared" si="67"/>
        <v/>
      </c>
      <c r="K444" s="13" t="str">
        <f t="shared" si="68"/>
        <v/>
      </c>
      <c r="L444" s="25" t="str">
        <f t="shared" si="69"/>
        <v/>
      </c>
      <c r="M444" s="13" t="str">
        <f t="shared" si="70"/>
        <v>"": ""</v>
      </c>
      <c r="N444" s="26" t="str">
        <f t="shared" si="71"/>
        <v>,</v>
      </c>
      <c r="O444" s="13" t="str">
        <f t="shared" si="72"/>
        <v/>
      </c>
      <c r="P444" s="13" t="str">
        <f t="shared" si="73"/>
        <v/>
      </c>
      <c r="Q444" s="13" t="str">
        <f t="shared" si="74"/>
        <v/>
      </c>
      <c r="R444" s="13" t="str">
        <f t="shared" si="75"/>
        <v>}</v>
      </c>
      <c r="S444" s="13" t="str">
        <f t="shared" si="76"/>
        <v/>
      </c>
    </row>
    <row r="445" spans="1:19" hidden="1" x14ac:dyDescent="0.55000000000000004">
      <c r="A445" s="9"/>
      <c r="B445" s="9"/>
      <c r="C445" s="9"/>
      <c r="D445" s="9"/>
      <c r="E445" s="5"/>
      <c r="F445" s="5"/>
      <c r="G445" s="6"/>
      <c r="H445" s="19"/>
      <c r="I445" s="14" t="str">
        <f t="shared" si="66"/>
        <v/>
      </c>
      <c r="J445" s="13" t="str">
        <f t="shared" si="67"/>
        <v/>
      </c>
      <c r="K445" s="13" t="str">
        <f t="shared" si="68"/>
        <v/>
      </c>
      <c r="L445" s="25" t="str">
        <f t="shared" si="69"/>
        <v/>
      </c>
      <c r="M445" s="13" t="str">
        <f t="shared" si="70"/>
        <v>"": ""</v>
      </c>
      <c r="N445" s="26" t="str">
        <f t="shared" si="71"/>
        <v>,</v>
      </c>
      <c r="O445" s="13" t="str">
        <f t="shared" si="72"/>
        <v/>
      </c>
      <c r="P445" s="13" t="str">
        <f t="shared" si="73"/>
        <v/>
      </c>
      <c r="Q445" s="13" t="str">
        <f t="shared" si="74"/>
        <v/>
      </c>
      <c r="R445" s="13" t="str">
        <f t="shared" si="75"/>
        <v>}</v>
      </c>
      <c r="S445" s="13" t="str">
        <f t="shared" si="76"/>
        <v/>
      </c>
    </row>
    <row r="446" spans="1:19" hidden="1" x14ac:dyDescent="0.55000000000000004">
      <c r="A446" s="9"/>
      <c r="B446" s="9"/>
      <c r="C446" s="9"/>
      <c r="D446" s="9"/>
      <c r="E446" s="5"/>
      <c r="F446" s="5"/>
      <c r="G446" s="6"/>
      <c r="H446" s="19"/>
      <c r="I446" s="14" t="str">
        <f t="shared" si="66"/>
        <v/>
      </c>
      <c r="J446" s="13" t="str">
        <f t="shared" si="67"/>
        <v/>
      </c>
      <c r="K446" s="13" t="str">
        <f t="shared" si="68"/>
        <v/>
      </c>
      <c r="L446" s="25" t="str">
        <f t="shared" si="69"/>
        <v/>
      </c>
      <c r="M446" s="13" t="str">
        <f t="shared" si="70"/>
        <v>"": ""</v>
      </c>
      <c r="N446" s="26" t="str">
        <f t="shared" si="71"/>
        <v>,</v>
      </c>
      <c r="O446" s="13" t="str">
        <f t="shared" si="72"/>
        <v/>
      </c>
      <c r="P446" s="13" t="str">
        <f t="shared" si="73"/>
        <v/>
      </c>
      <c r="Q446" s="13" t="str">
        <f t="shared" si="74"/>
        <v/>
      </c>
      <c r="R446" s="13" t="str">
        <f t="shared" si="75"/>
        <v>}</v>
      </c>
      <c r="S446" s="13" t="str">
        <f t="shared" si="76"/>
        <v/>
      </c>
    </row>
    <row r="447" spans="1:19" hidden="1" x14ac:dyDescent="0.55000000000000004">
      <c r="A447" s="9"/>
      <c r="B447" s="9"/>
      <c r="C447" s="9"/>
      <c r="D447" s="9"/>
      <c r="E447" s="5"/>
      <c r="F447" s="5"/>
      <c r="G447" s="6"/>
      <c r="H447" s="19"/>
      <c r="I447" s="14" t="str">
        <f t="shared" si="66"/>
        <v/>
      </c>
      <c r="J447" s="13" t="str">
        <f t="shared" si="67"/>
        <v/>
      </c>
      <c r="K447" s="13" t="str">
        <f t="shared" si="68"/>
        <v/>
      </c>
      <c r="L447" s="25" t="str">
        <f t="shared" si="69"/>
        <v/>
      </c>
      <c r="M447" s="13" t="str">
        <f t="shared" si="70"/>
        <v>"": ""</v>
      </c>
      <c r="N447" s="26" t="str">
        <f t="shared" si="71"/>
        <v>,</v>
      </c>
      <c r="O447" s="13" t="str">
        <f t="shared" si="72"/>
        <v/>
      </c>
      <c r="P447" s="13" t="str">
        <f t="shared" si="73"/>
        <v/>
      </c>
      <c r="Q447" s="13" t="str">
        <f t="shared" si="74"/>
        <v/>
      </c>
      <c r="R447" s="13" t="str">
        <f t="shared" si="75"/>
        <v>}</v>
      </c>
      <c r="S447" s="13" t="str">
        <f t="shared" si="76"/>
        <v/>
      </c>
    </row>
    <row r="448" spans="1:19" hidden="1" x14ac:dyDescent="0.55000000000000004">
      <c r="A448" s="9"/>
      <c r="B448" s="9"/>
      <c r="C448" s="9"/>
      <c r="D448" s="9"/>
      <c r="E448" s="5"/>
      <c r="F448" s="5"/>
      <c r="G448" s="6"/>
      <c r="H448" s="19"/>
      <c r="I448" s="14" t="str">
        <f t="shared" si="66"/>
        <v/>
      </c>
      <c r="J448" s="13" t="str">
        <f t="shared" si="67"/>
        <v/>
      </c>
      <c r="K448" s="13" t="str">
        <f t="shared" si="68"/>
        <v/>
      </c>
      <c r="L448" s="25" t="str">
        <f t="shared" si="69"/>
        <v/>
      </c>
      <c r="M448" s="13" t="str">
        <f t="shared" si="70"/>
        <v>"": ""</v>
      </c>
      <c r="N448" s="26" t="str">
        <f t="shared" si="71"/>
        <v>,</v>
      </c>
      <c r="O448" s="13" t="str">
        <f t="shared" si="72"/>
        <v/>
      </c>
      <c r="P448" s="13" t="str">
        <f t="shared" si="73"/>
        <v/>
      </c>
      <c r="Q448" s="13" t="str">
        <f t="shared" si="74"/>
        <v/>
      </c>
      <c r="R448" s="13" t="str">
        <f t="shared" si="75"/>
        <v>}</v>
      </c>
      <c r="S448" s="13" t="str">
        <f t="shared" si="76"/>
        <v/>
      </c>
    </row>
    <row r="449" spans="1:19" hidden="1" x14ac:dyDescent="0.55000000000000004">
      <c r="A449" s="9"/>
      <c r="B449" s="9"/>
      <c r="C449" s="9"/>
      <c r="D449" s="9"/>
      <c r="E449" s="5"/>
      <c r="F449" s="5"/>
      <c r="G449" s="6"/>
      <c r="H449" s="19"/>
      <c r="I449" s="14" t="str">
        <f t="shared" si="66"/>
        <v/>
      </c>
      <c r="J449" s="13" t="str">
        <f t="shared" si="67"/>
        <v/>
      </c>
      <c r="K449" s="13" t="str">
        <f t="shared" si="68"/>
        <v/>
      </c>
      <c r="L449" s="25" t="str">
        <f t="shared" si="69"/>
        <v/>
      </c>
      <c r="M449" s="13" t="str">
        <f t="shared" si="70"/>
        <v>"": ""</v>
      </c>
      <c r="N449" s="26" t="str">
        <f t="shared" si="71"/>
        <v>,</v>
      </c>
      <c r="O449" s="13" t="str">
        <f t="shared" si="72"/>
        <v/>
      </c>
      <c r="P449" s="13" t="str">
        <f t="shared" si="73"/>
        <v/>
      </c>
      <c r="Q449" s="13" t="str">
        <f t="shared" si="74"/>
        <v/>
      </c>
      <c r="R449" s="13" t="str">
        <f t="shared" si="75"/>
        <v>}</v>
      </c>
      <c r="S449" s="13" t="str">
        <f t="shared" si="76"/>
        <v/>
      </c>
    </row>
    <row r="450" spans="1:19" hidden="1" x14ac:dyDescent="0.55000000000000004">
      <c r="A450" s="9"/>
      <c r="B450" s="9"/>
      <c r="C450" s="9"/>
      <c r="D450" s="9"/>
      <c r="E450" s="5"/>
      <c r="F450" s="5"/>
      <c r="G450" s="6"/>
      <c r="H450" s="19"/>
      <c r="I450" s="14" t="str">
        <f t="shared" ref="I450:I474" si="77">IF(A449="section","{","")</f>
        <v/>
      </c>
      <c r="J450" s="13" t="str">
        <f t="shared" ref="J450:J474" si="78">IF(A450=A449,"",""""&amp;A450&amp;""": {")</f>
        <v/>
      </c>
      <c r="K450" s="13" t="str">
        <f t="shared" ref="K450:K474" si="79">IF(B450=B449,"",""""&amp;B450&amp;""": {")</f>
        <v/>
      </c>
      <c r="L450" s="25" t="str">
        <f t="shared" ref="L450:L474" si="80">IF(AND(B450=B449,C450=C449),"",""""&amp;C450&amp;""": {")</f>
        <v/>
      </c>
      <c r="M450" s="13" t="str">
        <f t="shared" ref="M450:M474" si="81">""""&amp;D450&amp;""": """&amp;SUBSTITUTE(G450,"""","'")&amp;""""</f>
        <v>"": ""</v>
      </c>
      <c r="N450" s="26" t="str">
        <f t="shared" ref="N450:N474" si="82">IF(AND(B451=B450,C451=C450),",","}")</f>
        <v>,</v>
      </c>
      <c r="O450" s="13" t="str">
        <f t="shared" ref="O450:O474" si="83">IF(NOT(B450=B451),"}",IF(C450=C451,"",","))</f>
        <v/>
      </c>
      <c r="P450" s="13" t="str">
        <f t="shared" ref="P450:P474" si="84">IF(B450=B451,"",IF(A450=A451,",",""))</f>
        <v/>
      </c>
      <c r="Q450" s="13" t="str">
        <f t="shared" ref="Q450:Q474" si="85">IF(A451=A450,"",IF(A451="","}","},"))</f>
        <v/>
      </c>
      <c r="R450" s="13" t="str">
        <f t="shared" ref="R450:R474" si="86">IF(A451="","}","")</f>
        <v>}</v>
      </c>
      <c r="S450" s="13" t="str">
        <f t="shared" ref="S450:S513" si="87">IF(A450="","",I450&amp;J450&amp;K450&amp;L450&amp;M450&amp;N450&amp;O450&amp;P450&amp;Q450&amp;R450)</f>
        <v/>
      </c>
    </row>
    <row r="451" spans="1:19" hidden="1" x14ac:dyDescent="0.55000000000000004">
      <c r="A451" s="9"/>
      <c r="B451" s="9"/>
      <c r="C451" s="9"/>
      <c r="D451" s="9"/>
      <c r="E451" s="5"/>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hidden="1" x14ac:dyDescent="0.55000000000000004">
      <c r="A452" s="9"/>
      <c r="B452" s="9"/>
      <c r="C452" s="9"/>
      <c r="D452" s="9"/>
      <c r="E452" s="5"/>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hidden="1" x14ac:dyDescent="0.55000000000000004">
      <c r="A453" s="9"/>
      <c r="B453" s="9"/>
      <c r="C453" s="9"/>
      <c r="D453" s="9"/>
      <c r="E453" s="5"/>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hidden="1" x14ac:dyDescent="0.55000000000000004">
      <c r="A454" s="9"/>
      <c r="B454" s="9"/>
      <c r="C454" s="9"/>
      <c r="D454" s="9"/>
      <c r="E454" s="5"/>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hidden="1" x14ac:dyDescent="0.55000000000000004">
      <c r="A455" s="9"/>
      <c r="B455" s="9"/>
      <c r="C455" s="9"/>
      <c r="D455" s="9"/>
      <c r="E455" s="5"/>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hidden="1" x14ac:dyDescent="0.55000000000000004">
      <c r="A456" s="9"/>
      <c r="B456" s="9"/>
      <c r="C456" s="9"/>
      <c r="D456" s="9"/>
      <c r="E456" s="5"/>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hidden="1" x14ac:dyDescent="0.55000000000000004">
      <c r="A457" s="9"/>
      <c r="B457" s="9"/>
      <c r="C457" s="9"/>
      <c r="D457" s="9"/>
      <c r="E457" s="5"/>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hidden="1" x14ac:dyDescent="0.55000000000000004">
      <c r="A458" s="9"/>
      <c r="B458" s="9"/>
      <c r="C458" s="9"/>
      <c r="D458" s="9"/>
      <c r="E458" s="5"/>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hidden="1" x14ac:dyDescent="0.55000000000000004">
      <c r="A459" s="9"/>
      <c r="B459" s="9"/>
      <c r="C459" s="9"/>
      <c r="D459" s="9"/>
      <c r="E459" s="5"/>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hidden="1" x14ac:dyDescent="0.55000000000000004">
      <c r="A460" s="9"/>
      <c r="B460" s="9"/>
      <c r="C460" s="9"/>
      <c r="D460" s="9"/>
      <c r="E460" s="5"/>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hidden="1" x14ac:dyDescent="0.55000000000000004">
      <c r="A461" s="9"/>
      <c r="B461" s="9"/>
      <c r="C461" s="9"/>
      <c r="D461" s="9"/>
      <c r="E461" s="5"/>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hidden="1" x14ac:dyDescent="0.55000000000000004">
      <c r="A462" s="9"/>
      <c r="B462" s="9"/>
      <c r="C462" s="9"/>
      <c r="D462" s="9"/>
      <c r="E462" s="5"/>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hidden="1" x14ac:dyDescent="0.55000000000000004">
      <c r="A463" s="9"/>
      <c r="B463" s="9"/>
      <c r="C463" s="9"/>
      <c r="D463" s="9"/>
      <c r="E463" s="5"/>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hidden="1" x14ac:dyDescent="0.55000000000000004">
      <c r="A464" s="9"/>
      <c r="B464" s="9"/>
      <c r="C464" s="9"/>
      <c r="D464" s="9"/>
      <c r="E464" s="5"/>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hidden="1" x14ac:dyDescent="0.55000000000000004">
      <c r="A465" s="9"/>
      <c r="B465" s="9"/>
      <c r="C465" s="9"/>
      <c r="D465" s="9"/>
      <c r="E465" s="5"/>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hidden="1" x14ac:dyDescent="0.55000000000000004">
      <c r="A466" s="9"/>
      <c r="B466" s="9"/>
      <c r="C466" s="9"/>
      <c r="D466" s="9"/>
      <c r="E466" s="5"/>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hidden="1" x14ac:dyDescent="0.55000000000000004">
      <c r="A467" s="9"/>
      <c r="B467" s="9"/>
      <c r="C467" s="9"/>
      <c r="D467" s="9"/>
      <c r="E467" s="5"/>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hidden="1" x14ac:dyDescent="0.55000000000000004">
      <c r="A468" s="9"/>
      <c r="B468" s="9"/>
      <c r="C468" s="9"/>
      <c r="D468" s="9"/>
      <c r="E468" s="5"/>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hidden="1" x14ac:dyDescent="0.55000000000000004">
      <c r="A469" s="9"/>
      <c r="B469" s="9"/>
      <c r="C469" s="9"/>
      <c r="D469" s="9"/>
      <c r="E469" s="5"/>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hidden="1" x14ac:dyDescent="0.55000000000000004">
      <c r="A470" s="9"/>
      <c r="B470" s="9"/>
      <c r="C470" s="9"/>
      <c r="D470" s="9"/>
      <c r="E470" s="5"/>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hidden="1" x14ac:dyDescent="0.55000000000000004">
      <c r="A471" s="9"/>
      <c r="B471" s="9"/>
      <c r="C471" s="9"/>
      <c r="D471" s="9"/>
      <c r="E471" s="5"/>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hidden="1" x14ac:dyDescent="0.55000000000000004">
      <c r="A472" s="9"/>
      <c r="B472" s="9"/>
      <c r="C472" s="9"/>
      <c r="D472" s="9"/>
      <c r="E472" s="5"/>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hidden="1" x14ac:dyDescent="0.55000000000000004">
      <c r="A473" s="9"/>
      <c r="B473" s="9"/>
      <c r="C473" s="9"/>
      <c r="D473" s="9"/>
      <c r="E473" s="5"/>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hidden="1" x14ac:dyDescent="0.55000000000000004">
      <c r="A474" s="9"/>
      <c r="B474" s="9"/>
      <c r="C474" s="9"/>
      <c r="D474" s="9"/>
      <c r="E474" s="5"/>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algorithmName="SHA-512" hashValue="VWqU3s0gG2M6+xoETIfHT95lJ0b5gJBaJLS9wt8xVo4ImHte5m5yTUePgkRZstS0HP3ie+k7nPHkcVnr/x5J+A==" saltValue="OE/rskeuU1tKgkO4FmfsXg=="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filterColumn colId="3">
      <filters>
        <filter val="typhoon"/>
      </filters>
    </filterColumn>
    <sortState xmlns:xlrd2="http://schemas.microsoft.com/office/spreadsheetml/2017/richdata2" ref="A2:S474">
      <sortCondition ref="A1:A474"/>
    </sortState>
  </autoFilter>
  <sortState xmlns:xlrd2="http://schemas.microsoft.com/office/spreadsheetml/2017/richdata2" ref="A2:H193">
    <sortCondition ref="A2:A193"/>
    <sortCondition ref="B2:B193"/>
    <sortCondition ref="C2:C19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6171875" style="17" customWidth="1"/>
  </cols>
  <sheetData>
    <row r="1" spans="1:1" x14ac:dyDescent="0.55000000000000004">
      <c r="A1" s="3" t="s">
        <v>5</v>
      </c>
    </row>
    <row r="2" spans="1:1" ht="158.4" x14ac:dyDescent="0.55000000000000004">
      <c r="A2" s="6" t="s">
        <v>198</v>
      </c>
    </row>
    <row r="3" spans="1:1" ht="230.4" x14ac:dyDescent="0.55000000000000004">
      <c r="A3" s="6" t="s">
        <v>13</v>
      </c>
    </row>
    <row r="4" spans="1:1" x14ac:dyDescent="0.55000000000000004">
      <c r="A4" s="6"/>
    </row>
    <row r="5" spans="1:1" ht="144" x14ac:dyDescent="0.55000000000000004">
      <c r="A5" s="6" t="s">
        <v>167</v>
      </c>
    </row>
    <row r="6" spans="1:1" ht="129.6" x14ac:dyDescent="0.55000000000000004">
      <c r="A6" s="6" t="s">
        <v>168</v>
      </c>
    </row>
    <row r="7" spans="1:1" x14ac:dyDescent="0.55000000000000004">
      <c r="A7" s="6"/>
    </row>
    <row r="8" spans="1:1" ht="129.6" x14ac:dyDescent="0.55000000000000004">
      <c r="A8" s="6" t="s">
        <v>159</v>
      </c>
    </row>
    <row r="9" spans="1:1" ht="129.6" x14ac:dyDescent="0.55000000000000004">
      <c r="A9" s="6" t="s">
        <v>168</v>
      </c>
    </row>
    <row r="10" spans="1:1" ht="129.6" x14ac:dyDescent="0.55000000000000004">
      <c r="A10" s="6" t="s">
        <v>168</v>
      </c>
    </row>
    <row r="11" spans="1:1" ht="201.6" x14ac:dyDescent="0.55000000000000004">
      <c r="A11" s="6" t="s">
        <v>160</v>
      </c>
    </row>
    <row r="12" spans="1:1" ht="187.2" x14ac:dyDescent="0.55000000000000004">
      <c r="A12" s="6" t="s">
        <v>169</v>
      </c>
    </row>
    <row r="13" spans="1:1" ht="187.2" x14ac:dyDescent="0.55000000000000004">
      <c r="A13" s="6" t="s">
        <v>170</v>
      </c>
    </row>
    <row r="14" spans="1:1" ht="57.6" x14ac:dyDescent="0.55000000000000004">
      <c r="A14" s="6" t="s">
        <v>171</v>
      </c>
    </row>
    <row r="15" spans="1:1" ht="57.6" x14ac:dyDescent="0.55000000000000004">
      <c r="A15" s="6" t="s">
        <v>171</v>
      </c>
    </row>
    <row r="16" spans="1:1" x14ac:dyDescent="0.55000000000000004">
      <c r="A16" s="6"/>
    </row>
    <row r="17" spans="1:1" x14ac:dyDescent="0.55000000000000004">
      <c r="A17" s="6"/>
    </row>
    <row r="18" spans="1:1" ht="57.6" x14ac:dyDescent="0.55000000000000004">
      <c r="A18" s="6" t="s">
        <v>171</v>
      </c>
    </row>
    <row r="19" spans="1:1" ht="57.6" x14ac:dyDescent="0.55000000000000004">
      <c r="A19" s="6" t="s">
        <v>171</v>
      </c>
    </row>
    <row r="20" spans="1:1" ht="57.6" x14ac:dyDescent="0.55000000000000004">
      <c r="A20" s="6" t="s">
        <v>171</v>
      </c>
    </row>
    <row r="21" spans="1:1" ht="72" x14ac:dyDescent="0.55000000000000004">
      <c r="A21" s="6" t="s">
        <v>137</v>
      </c>
    </row>
    <row r="22" spans="1:1" ht="43.2" x14ac:dyDescent="0.55000000000000004">
      <c r="A22" s="6" t="s">
        <v>17</v>
      </c>
    </row>
    <row r="23" spans="1:1" ht="43.2" x14ac:dyDescent="0.55000000000000004">
      <c r="A23" s="6" t="s">
        <v>172</v>
      </c>
    </row>
    <row r="24" spans="1:1" ht="57.6" x14ac:dyDescent="0.55000000000000004">
      <c r="A24" s="6" t="s">
        <v>173</v>
      </c>
    </row>
    <row r="25" spans="1:1" ht="43.2" x14ac:dyDescent="0.55000000000000004">
      <c r="A25" s="6" t="s">
        <v>174</v>
      </c>
    </row>
    <row r="26" spans="1:1" ht="57.6" x14ac:dyDescent="0.55000000000000004">
      <c r="A26" s="6" t="s">
        <v>21</v>
      </c>
    </row>
    <row r="27" spans="1:1" ht="43.2" x14ac:dyDescent="0.55000000000000004">
      <c r="A27" s="6" t="s">
        <v>175</v>
      </c>
    </row>
    <row r="28" spans="1:1" ht="115.2" x14ac:dyDescent="0.55000000000000004">
      <c r="A28" s="6" t="s">
        <v>176</v>
      </c>
    </row>
    <row r="29" spans="1:1" x14ac:dyDescent="0.55000000000000004">
      <c r="A29" s="6" t="s">
        <v>85</v>
      </c>
    </row>
    <row r="30" spans="1:1" x14ac:dyDescent="0.55000000000000004">
      <c r="A30" s="6"/>
    </row>
    <row r="31" spans="1:1" ht="43.2" x14ac:dyDescent="0.55000000000000004">
      <c r="A31" s="6" t="s">
        <v>90</v>
      </c>
    </row>
    <row r="32" spans="1:1" x14ac:dyDescent="0.55000000000000004">
      <c r="A32" s="6"/>
    </row>
    <row r="33" spans="1:1" ht="72" x14ac:dyDescent="0.55000000000000004">
      <c r="A33" s="6" t="s">
        <v>161</v>
      </c>
    </row>
    <row r="34" spans="1:1" ht="144" x14ac:dyDescent="0.55000000000000004">
      <c r="A34" s="6" t="s">
        <v>177</v>
      </c>
    </row>
    <row r="35" spans="1:1" x14ac:dyDescent="0.55000000000000004">
      <c r="A35" s="6"/>
    </row>
    <row r="36" spans="1:1" x14ac:dyDescent="0.55000000000000004">
      <c r="A36" s="6" t="s">
        <v>85</v>
      </c>
    </row>
    <row r="37" spans="1:1" x14ac:dyDescent="0.55000000000000004">
      <c r="A37" s="6" t="s">
        <v>85</v>
      </c>
    </row>
    <row r="38" spans="1:1" ht="244.8" x14ac:dyDescent="0.55000000000000004">
      <c r="A38" s="6" t="s">
        <v>162</v>
      </c>
    </row>
    <row r="39" spans="1:1" ht="144" x14ac:dyDescent="0.55000000000000004">
      <c r="A39" s="6" t="s">
        <v>163</v>
      </c>
    </row>
    <row r="40" spans="1:1" ht="144" x14ac:dyDescent="0.55000000000000004">
      <c r="A40" s="6" t="s">
        <v>164</v>
      </c>
    </row>
    <row r="41" spans="1:1" ht="144" x14ac:dyDescent="0.55000000000000004">
      <c r="A41" s="6" t="s">
        <v>64</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143</v>
      </c>
    </row>
    <row r="49" spans="1:1" ht="28.8" x14ac:dyDescent="0.55000000000000004">
      <c r="A49" s="6" t="s">
        <v>178</v>
      </c>
    </row>
    <row r="50" spans="1:1" ht="28.8" x14ac:dyDescent="0.55000000000000004">
      <c r="A50" s="6" t="s">
        <v>179</v>
      </c>
    </row>
    <row r="51" spans="1:1" x14ac:dyDescent="0.55000000000000004">
      <c r="A51" s="6" t="s">
        <v>85</v>
      </c>
    </row>
    <row r="52" spans="1:1" x14ac:dyDescent="0.55000000000000004">
      <c r="A52" s="6"/>
    </row>
    <row r="53" spans="1:1" ht="100.8" x14ac:dyDescent="0.55000000000000004">
      <c r="A53" s="6" t="s">
        <v>63</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69</v>
      </c>
    </row>
    <row r="60" spans="1:1" ht="72" x14ac:dyDescent="0.55000000000000004">
      <c r="A60" s="6" t="s">
        <v>154</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66</v>
      </c>
    </row>
    <row r="73" spans="1:1" x14ac:dyDescent="0.55000000000000004">
      <c r="A73" s="8"/>
    </row>
    <row r="74" spans="1:1" ht="28.8" x14ac:dyDescent="0.55000000000000004">
      <c r="A74" s="6" t="s">
        <v>158</v>
      </c>
    </row>
    <row r="75" spans="1:1" ht="43.2" x14ac:dyDescent="0.55000000000000004">
      <c r="A75" s="6" t="s">
        <v>66</v>
      </c>
    </row>
    <row r="76" spans="1:1" x14ac:dyDescent="0.55000000000000004">
      <c r="A76" s="6"/>
    </row>
    <row r="77" spans="1:1" x14ac:dyDescent="0.55000000000000004">
      <c r="A77" s="6"/>
    </row>
    <row r="78" spans="1:1" ht="28.8" x14ac:dyDescent="0.55000000000000004">
      <c r="A78" s="6" t="s">
        <v>180</v>
      </c>
    </row>
    <row r="79" spans="1:1" ht="28.8" x14ac:dyDescent="0.55000000000000004">
      <c r="A79" s="6" t="s">
        <v>181</v>
      </c>
    </row>
    <row r="80" spans="1:1" x14ac:dyDescent="0.55000000000000004">
      <c r="A80" s="6"/>
    </row>
    <row r="81" spans="1:1" ht="28.8" x14ac:dyDescent="0.55000000000000004">
      <c r="A81" s="6" t="s">
        <v>182</v>
      </c>
    </row>
    <row r="82" spans="1:1" x14ac:dyDescent="0.55000000000000004">
      <c r="A82" s="6" t="s">
        <v>85</v>
      </c>
    </row>
    <row r="83" spans="1:1" ht="28.8" x14ac:dyDescent="0.55000000000000004">
      <c r="A83" s="6" t="s">
        <v>183</v>
      </c>
    </row>
    <row r="84" spans="1:1" ht="28.8" x14ac:dyDescent="0.55000000000000004">
      <c r="A84" s="6" t="s">
        <v>184</v>
      </c>
    </row>
    <row r="85" spans="1:1" x14ac:dyDescent="0.55000000000000004">
      <c r="A85" s="6"/>
    </row>
    <row r="86" spans="1:1" ht="28.8" x14ac:dyDescent="0.55000000000000004">
      <c r="A86" s="6" t="s">
        <v>185</v>
      </c>
    </row>
    <row r="87" spans="1:1" ht="43.2" x14ac:dyDescent="0.55000000000000004">
      <c r="A87" s="6" t="s">
        <v>186</v>
      </c>
    </row>
    <row r="88" spans="1:1" ht="43.2" x14ac:dyDescent="0.55000000000000004">
      <c r="A88" s="6" t="s">
        <v>187</v>
      </c>
    </row>
    <row r="89" spans="1:1" ht="57.6" x14ac:dyDescent="0.55000000000000004">
      <c r="A89" s="6" t="s">
        <v>188</v>
      </c>
    </row>
    <row r="90" spans="1:1" ht="57.6" x14ac:dyDescent="0.55000000000000004">
      <c r="A90" s="6" t="s">
        <v>188</v>
      </c>
    </row>
    <row r="91" spans="1:1" x14ac:dyDescent="0.55000000000000004">
      <c r="A91" s="6"/>
    </row>
    <row r="92" spans="1:1" ht="57.6" x14ac:dyDescent="0.55000000000000004">
      <c r="A92" s="6" t="s">
        <v>188</v>
      </c>
    </row>
    <row r="93" spans="1:1" ht="57.6" x14ac:dyDescent="0.55000000000000004">
      <c r="A93" s="6" t="s">
        <v>188</v>
      </c>
    </row>
    <row r="94" spans="1:1" ht="57.6" x14ac:dyDescent="0.55000000000000004">
      <c r="A94" s="6" t="s">
        <v>188</v>
      </c>
    </row>
    <row r="95" spans="1:1" ht="72" x14ac:dyDescent="0.55000000000000004">
      <c r="A95" s="6" t="s">
        <v>165</v>
      </c>
    </row>
    <row r="96" spans="1:1" ht="144" x14ac:dyDescent="0.55000000000000004">
      <c r="A96" s="6" t="s">
        <v>189</v>
      </c>
    </row>
    <row r="97" spans="1:1" ht="129.6" x14ac:dyDescent="0.55000000000000004">
      <c r="A97" s="6" t="s">
        <v>168</v>
      </c>
    </row>
    <row r="98" spans="1:1" x14ac:dyDescent="0.55000000000000004">
      <c r="A98" s="6"/>
    </row>
    <row r="99" spans="1:1" ht="129.6" x14ac:dyDescent="0.55000000000000004">
      <c r="A99" s="6" t="s">
        <v>168</v>
      </c>
    </row>
    <row r="100" spans="1:1" ht="129.6" x14ac:dyDescent="0.55000000000000004">
      <c r="A100" s="6" t="s">
        <v>168</v>
      </c>
    </row>
    <row r="101" spans="1:1" ht="129.6" x14ac:dyDescent="0.55000000000000004">
      <c r="A101" s="6" t="s">
        <v>168</v>
      </c>
    </row>
    <row r="102" spans="1:1" ht="201.6" x14ac:dyDescent="0.55000000000000004">
      <c r="A102" s="6" t="s">
        <v>160</v>
      </c>
    </row>
    <row r="103" spans="1:1" ht="144" x14ac:dyDescent="0.55000000000000004">
      <c r="A103" s="6" t="s">
        <v>190</v>
      </c>
    </row>
    <row r="104" spans="1:1" ht="129.6" x14ac:dyDescent="0.55000000000000004">
      <c r="A104" s="6" t="s">
        <v>191</v>
      </c>
    </row>
    <row r="105" spans="1:1" ht="129.6" x14ac:dyDescent="0.55000000000000004">
      <c r="A105" s="6" t="s">
        <v>166</v>
      </c>
    </row>
    <row r="106" spans="1:1" ht="129.6" x14ac:dyDescent="0.55000000000000004">
      <c r="A106" s="6" t="s">
        <v>191</v>
      </c>
    </row>
    <row r="107" spans="1:1" ht="129.6" x14ac:dyDescent="0.55000000000000004">
      <c r="A107" s="6" t="s">
        <v>191</v>
      </c>
    </row>
    <row r="108" spans="1:1" ht="43.2" x14ac:dyDescent="0.55000000000000004">
      <c r="A108" s="6" t="s">
        <v>192</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193</v>
      </c>
    </row>
    <row r="114" spans="1:1" ht="57.6" x14ac:dyDescent="0.55000000000000004">
      <c r="A114" s="6" t="s">
        <v>171</v>
      </c>
    </row>
    <row r="115" spans="1:1" ht="57.6" x14ac:dyDescent="0.55000000000000004">
      <c r="A115" s="6" t="s">
        <v>171</v>
      </c>
    </row>
    <row r="116" spans="1:1" x14ac:dyDescent="0.55000000000000004">
      <c r="A116" s="6"/>
    </row>
    <row r="117" spans="1:1" x14ac:dyDescent="0.55000000000000004">
      <c r="A117" s="6"/>
    </row>
    <row r="118" spans="1:1" ht="57.6" x14ac:dyDescent="0.55000000000000004">
      <c r="A118" s="6" t="s">
        <v>171</v>
      </c>
    </row>
    <row r="119" spans="1:1" ht="57.6" x14ac:dyDescent="0.55000000000000004">
      <c r="A119" s="6" t="s">
        <v>171</v>
      </c>
    </row>
    <row r="120" spans="1:1" ht="57.6" x14ac:dyDescent="0.55000000000000004">
      <c r="A120" s="6" t="s">
        <v>171</v>
      </c>
    </row>
    <row r="121" spans="1:1" ht="72" x14ac:dyDescent="0.55000000000000004">
      <c r="A121" s="6" t="s">
        <v>137</v>
      </c>
    </row>
    <row r="122" spans="1:1" ht="43.2" x14ac:dyDescent="0.55000000000000004">
      <c r="A122" s="6" t="s">
        <v>17</v>
      </c>
    </row>
    <row r="123" spans="1:1" ht="43.2" x14ac:dyDescent="0.55000000000000004">
      <c r="A123" s="6" t="s">
        <v>172</v>
      </c>
    </row>
    <row r="124" spans="1:1" ht="57.6" x14ac:dyDescent="0.55000000000000004">
      <c r="A124" s="6" t="s">
        <v>173</v>
      </c>
    </row>
    <row r="125" spans="1:1" ht="43.2" x14ac:dyDescent="0.55000000000000004">
      <c r="A125" s="6" t="s">
        <v>174</v>
      </c>
    </row>
    <row r="126" spans="1:1" ht="57.6" x14ac:dyDescent="0.55000000000000004">
      <c r="A126" s="6" t="s">
        <v>21</v>
      </c>
    </row>
    <row r="127" spans="1:1" ht="43.2" x14ac:dyDescent="0.55000000000000004">
      <c r="A127" s="6" t="s">
        <v>175</v>
      </c>
    </row>
    <row r="128" spans="1:1" ht="43.2" x14ac:dyDescent="0.55000000000000004">
      <c r="A128" s="6" t="s">
        <v>58</v>
      </c>
    </row>
    <row r="129" spans="1:1" x14ac:dyDescent="0.55000000000000004">
      <c r="A129" s="6" t="s">
        <v>85</v>
      </c>
    </row>
    <row r="130" spans="1:1" x14ac:dyDescent="0.55000000000000004">
      <c r="A130" s="6" t="s">
        <v>85</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197</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194</v>
      </c>
    </row>
    <row r="143" spans="1:1" ht="115.2" x14ac:dyDescent="0.55000000000000004">
      <c r="A143" s="6" t="s">
        <v>176</v>
      </c>
    </row>
    <row r="144" spans="1:1" x14ac:dyDescent="0.55000000000000004">
      <c r="A144" s="6" t="s">
        <v>85</v>
      </c>
    </row>
    <row r="145" spans="1:1" x14ac:dyDescent="0.55000000000000004">
      <c r="A145" s="6" t="s">
        <v>88</v>
      </c>
    </row>
    <row r="146" spans="1:1" x14ac:dyDescent="0.55000000000000004">
      <c r="A146" s="6"/>
    </row>
    <row r="147" spans="1:1" ht="28.8" x14ac:dyDescent="0.55000000000000004">
      <c r="A147" s="6" t="s">
        <v>195</v>
      </c>
    </row>
    <row r="148" spans="1:1" x14ac:dyDescent="0.55000000000000004">
      <c r="A148" s="6"/>
    </row>
    <row r="149" spans="1:1" x14ac:dyDescent="0.55000000000000004">
      <c r="A149" s="6" t="s">
        <v>85</v>
      </c>
    </row>
    <row r="150" spans="1:1" x14ac:dyDescent="0.55000000000000004">
      <c r="A150" s="6" t="s">
        <v>85</v>
      </c>
    </row>
    <row r="151" spans="1:1" x14ac:dyDescent="0.55000000000000004">
      <c r="A151" s="6" t="s">
        <v>85</v>
      </c>
    </row>
    <row r="152" spans="1:1" x14ac:dyDescent="0.55000000000000004">
      <c r="A152" s="6" t="s">
        <v>85</v>
      </c>
    </row>
    <row r="153" spans="1:1" ht="43.2" x14ac:dyDescent="0.55000000000000004">
      <c r="A153" s="6" t="s">
        <v>196</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85</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119</v>
      </c>
    </row>
    <row r="3" spans="1:1" x14ac:dyDescent="0.55000000000000004">
      <c r="A3" t="s">
        <v>92</v>
      </c>
    </row>
    <row r="4" spans="1:1" x14ac:dyDescent="0.55000000000000004">
      <c r="A4" t="s">
        <v>93</v>
      </c>
    </row>
    <row r="5" spans="1:1" x14ac:dyDescent="0.55000000000000004">
      <c r="A5" t="s">
        <v>94</v>
      </c>
    </row>
    <row r="6" spans="1:1" x14ac:dyDescent="0.55000000000000004">
      <c r="A6" t="s">
        <v>95</v>
      </c>
    </row>
    <row r="8" spans="1:1" x14ac:dyDescent="0.55000000000000004">
      <c r="A8" s="1" t="s">
        <v>120</v>
      </c>
    </row>
    <row r="10" spans="1:1" x14ac:dyDescent="0.55000000000000004">
      <c r="A10" t="s">
        <v>96</v>
      </c>
    </row>
    <row r="11" spans="1:1" x14ac:dyDescent="0.55000000000000004">
      <c r="A11" t="s">
        <v>97</v>
      </c>
    </row>
    <row r="12" spans="1:1" x14ac:dyDescent="0.55000000000000004">
      <c r="A12" t="s">
        <v>98</v>
      </c>
    </row>
    <row r="13" spans="1:1" x14ac:dyDescent="0.55000000000000004">
      <c r="A13" t="s">
        <v>99</v>
      </c>
    </row>
    <row r="14" spans="1:1" x14ac:dyDescent="0.55000000000000004">
      <c r="A14" t="s">
        <v>100</v>
      </c>
    </row>
    <row r="16" spans="1:1" x14ac:dyDescent="0.55000000000000004">
      <c r="A16" s="1" t="s">
        <v>121</v>
      </c>
    </row>
    <row r="18" spans="1:1" x14ac:dyDescent="0.55000000000000004">
      <c r="A18" t="s">
        <v>101</v>
      </c>
    </row>
    <row r="19" spans="1:1" x14ac:dyDescent="0.55000000000000004">
      <c r="A19" t="s">
        <v>102</v>
      </c>
    </row>
    <row r="20" spans="1:1" x14ac:dyDescent="0.55000000000000004">
      <c r="A20" t="s">
        <v>103</v>
      </c>
    </row>
    <row r="21" spans="1:1" x14ac:dyDescent="0.55000000000000004">
      <c r="A21" t="s">
        <v>104</v>
      </c>
    </row>
    <row r="23" spans="1:1" x14ac:dyDescent="0.55000000000000004">
      <c r="A23" s="1" t="s">
        <v>122</v>
      </c>
    </row>
    <row r="25" spans="1:1" x14ac:dyDescent="0.55000000000000004">
      <c r="A25" t="s">
        <v>98</v>
      </c>
    </row>
    <row r="26" spans="1:1" x14ac:dyDescent="0.55000000000000004">
      <c r="A26" t="s">
        <v>105</v>
      </c>
    </row>
    <row r="27" spans="1:1" x14ac:dyDescent="0.55000000000000004">
      <c r="A27" t="s">
        <v>106</v>
      </c>
    </row>
    <row r="28" spans="1:1" x14ac:dyDescent="0.55000000000000004">
      <c r="A28" t="s">
        <v>107</v>
      </c>
    </row>
    <row r="29" spans="1:1" x14ac:dyDescent="0.55000000000000004">
      <c r="A29" t="s">
        <v>108</v>
      </c>
    </row>
    <row r="30" spans="1:1" x14ac:dyDescent="0.55000000000000004">
      <c r="A30" t="s">
        <v>109</v>
      </c>
    </row>
    <row r="31" spans="1:1" x14ac:dyDescent="0.55000000000000004">
      <c r="A31" t="s">
        <v>110</v>
      </c>
    </row>
    <row r="32" spans="1:1" x14ac:dyDescent="0.55000000000000004">
      <c r="A32" t="s">
        <v>111</v>
      </c>
    </row>
    <row r="33" spans="1:1" x14ac:dyDescent="0.55000000000000004">
      <c r="A33" t="s">
        <v>112</v>
      </c>
    </row>
    <row r="34" spans="1:1" x14ac:dyDescent="0.55000000000000004">
      <c r="A34" t="s">
        <v>113</v>
      </c>
    </row>
    <row r="36" spans="1:1" x14ac:dyDescent="0.55000000000000004">
      <c r="A36" s="1" t="s">
        <v>123</v>
      </c>
    </row>
    <row r="38" spans="1:1" x14ac:dyDescent="0.55000000000000004">
      <c r="A38" t="s">
        <v>114</v>
      </c>
    </row>
    <row r="40" spans="1:1" x14ac:dyDescent="0.55000000000000004">
      <c r="A40" s="1" t="s">
        <v>124</v>
      </c>
    </row>
    <row r="42" spans="1:1" x14ac:dyDescent="0.55000000000000004">
      <c r="A42" t="s">
        <v>115</v>
      </c>
    </row>
    <row r="43" spans="1:1" x14ac:dyDescent="0.55000000000000004">
      <c r="A43" t="s">
        <v>125</v>
      </c>
    </row>
    <row r="44" spans="1:1" x14ac:dyDescent="0.55000000000000004">
      <c r="A44" t="s">
        <v>126</v>
      </c>
    </row>
    <row r="45" spans="1:1" x14ac:dyDescent="0.55000000000000004">
      <c r="A45" t="s">
        <v>127</v>
      </c>
    </row>
    <row r="46" spans="1:1" x14ac:dyDescent="0.55000000000000004">
      <c r="A46" t="s">
        <v>128</v>
      </c>
    </row>
    <row r="47" spans="1:1" x14ac:dyDescent="0.55000000000000004">
      <c r="A47" t="s">
        <v>116</v>
      </c>
    </row>
    <row r="48" spans="1:1" x14ac:dyDescent="0.55000000000000004">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2022-10-07T07:48:40Z</dcterms:modified>
</cp:coreProperties>
</file>