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48DF710C-BEB9-4F5A-B9A6-A9F8D615D136}" xr6:coauthVersionLast="47" xr6:coauthVersionMax="47" xr10:uidLastSave="{00000000-0000-0000-0000-000000000000}"/>
  <bookViews>
    <workbookView xWindow="-96" yWindow="-96" windowWidth="23232" windowHeight="13992" xr2:uid="{596CF045-89F9-477C-A1A6-2B5E1A5402AC}"/>
  </bookViews>
  <sheets>
    <sheet name="data" sheetId="1" r:id="rId1"/>
    <sheet name="Sheet1" sheetId="3" r:id="rId2"/>
    <sheet name="README" sheetId="2" r:id="rId3"/>
  </sheets>
  <definedNames>
    <definedName name="_xlnm._FilterDatabase" localSheetId="0" hidden="1">data!$A$1:$S$420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c r="K3" i="1"/>
  <c r="L3" i="1"/>
  <c r="M3" i="1"/>
  <c r="N3" i="1"/>
  <c r="O3" i="1"/>
  <c r="P3" i="1"/>
  <c r="Q3" i="1"/>
  <c r="R3" i="1"/>
  <c r="I4" i="1"/>
  <c r="J4" i="1"/>
  <c r="K4" i="1"/>
  <c r="L4" i="1"/>
  <c r="M4" i="1"/>
  <c r="N4" i="1"/>
  <c r="O4" i="1"/>
  <c r="P4" i="1"/>
  <c r="Q4" i="1"/>
  <c r="R4" i="1"/>
  <c r="I5" i="1"/>
  <c r="J5" i="1"/>
  <c r="K5" i="1"/>
  <c r="L5" i="1"/>
  <c r="M5" i="1"/>
  <c r="N5" i="1"/>
  <c r="O5" i="1"/>
  <c r="P5" i="1"/>
  <c r="Q5" i="1"/>
  <c r="R5" i="1"/>
  <c r="I6" i="1"/>
  <c r="J6" i="1"/>
  <c r="K6" i="1"/>
  <c r="L6" i="1"/>
  <c r="M6" i="1"/>
  <c r="N6" i="1"/>
  <c r="O6" i="1"/>
  <c r="P6" i="1"/>
  <c r="Q6" i="1"/>
  <c r="R6" i="1"/>
  <c r="I7" i="1"/>
  <c r="J7" i="1"/>
  <c r="K7" i="1"/>
  <c r="L7" i="1"/>
  <c r="M7" i="1"/>
  <c r="N7" i="1"/>
  <c r="O7" i="1"/>
  <c r="P7" i="1"/>
  <c r="Q7" i="1"/>
  <c r="R7" i="1"/>
  <c r="I8" i="1"/>
  <c r="J8" i="1"/>
  <c r="K8" i="1"/>
  <c r="L8" i="1"/>
  <c r="M8" i="1"/>
  <c r="N8" i="1"/>
  <c r="O8" i="1"/>
  <c r="P8" i="1"/>
  <c r="Q8" i="1"/>
  <c r="R8" i="1"/>
  <c r="I9" i="1"/>
  <c r="J9" i="1"/>
  <c r="K9" i="1"/>
  <c r="L9" i="1"/>
  <c r="M9" i="1"/>
  <c r="N9" i="1"/>
  <c r="O9" i="1"/>
  <c r="P9" i="1"/>
  <c r="Q9" i="1"/>
  <c r="R9" i="1"/>
  <c r="I10" i="1"/>
  <c r="J10" i="1"/>
  <c r="K10" i="1"/>
  <c r="L10" i="1"/>
  <c r="M10" i="1"/>
  <c r="N10" i="1"/>
  <c r="O10" i="1"/>
  <c r="P10" i="1"/>
  <c r="Q10" i="1"/>
  <c r="R10" i="1"/>
  <c r="I11" i="1"/>
  <c r="J11" i="1"/>
  <c r="K11" i="1"/>
  <c r="L11" i="1"/>
  <c r="M11" i="1"/>
  <c r="N11" i="1"/>
  <c r="O11" i="1"/>
  <c r="P11" i="1"/>
  <c r="Q11" i="1"/>
  <c r="R11" i="1"/>
  <c r="I12" i="1"/>
  <c r="J12" i="1"/>
  <c r="K12" i="1"/>
  <c r="L12" i="1"/>
  <c r="M12" i="1"/>
  <c r="N12" i="1"/>
  <c r="O12" i="1"/>
  <c r="P12" i="1"/>
  <c r="Q12" i="1"/>
  <c r="R12" i="1"/>
  <c r="I13" i="1"/>
  <c r="J13" i="1"/>
  <c r="K13" i="1"/>
  <c r="L13" i="1"/>
  <c r="M13" i="1"/>
  <c r="N13" i="1"/>
  <c r="O13" i="1"/>
  <c r="P13" i="1"/>
  <c r="Q13" i="1"/>
  <c r="R13" i="1"/>
  <c r="I14" i="1"/>
  <c r="J14" i="1"/>
  <c r="K14" i="1"/>
  <c r="L14" i="1"/>
  <c r="M14" i="1"/>
  <c r="N14" i="1"/>
  <c r="O14" i="1"/>
  <c r="P14" i="1"/>
  <c r="Q14" i="1"/>
  <c r="R14" i="1"/>
  <c r="I15" i="1"/>
  <c r="J15" i="1"/>
  <c r="K15" i="1"/>
  <c r="L15" i="1"/>
  <c r="M15" i="1"/>
  <c r="N15" i="1"/>
  <c r="O15" i="1"/>
  <c r="P15" i="1"/>
  <c r="Q15" i="1"/>
  <c r="R15" i="1"/>
  <c r="I16" i="1"/>
  <c r="J16" i="1"/>
  <c r="K16" i="1"/>
  <c r="L16" i="1"/>
  <c r="M16" i="1"/>
  <c r="N16" i="1"/>
  <c r="O16" i="1"/>
  <c r="P16" i="1"/>
  <c r="Q16" i="1"/>
  <c r="R16" i="1"/>
  <c r="I17" i="1"/>
  <c r="J17" i="1"/>
  <c r="K17" i="1"/>
  <c r="L17" i="1"/>
  <c r="M17" i="1"/>
  <c r="N17" i="1"/>
  <c r="O17" i="1"/>
  <c r="P17" i="1"/>
  <c r="Q17" i="1"/>
  <c r="R17" i="1"/>
  <c r="I18" i="1"/>
  <c r="J18" i="1"/>
  <c r="K18" i="1"/>
  <c r="L18" i="1"/>
  <c r="M18" i="1"/>
  <c r="N18" i="1"/>
  <c r="O18" i="1"/>
  <c r="P18" i="1"/>
  <c r="Q18" i="1"/>
  <c r="R18" i="1"/>
  <c r="I19" i="1"/>
  <c r="J19" i="1"/>
  <c r="K19" i="1"/>
  <c r="L19" i="1"/>
  <c r="M19" i="1"/>
  <c r="N19" i="1"/>
  <c r="O19" i="1"/>
  <c r="P19" i="1"/>
  <c r="Q19" i="1"/>
  <c r="R19" i="1"/>
  <c r="I20" i="1"/>
  <c r="J20" i="1"/>
  <c r="K20" i="1"/>
  <c r="L20" i="1"/>
  <c r="M20" i="1"/>
  <c r="N20" i="1"/>
  <c r="O20" i="1"/>
  <c r="P20" i="1"/>
  <c r="Q20" i="1"/>
  <c r="R20" i="1"/>
  <c r="I21" i="1"/>
  <c r="J21" i="1"/>
  <c r="K21" i="1"/>
  <c r="L21" i="1"/>
  <c r="M21" i="1"/>
  <c r="N21" i="1"/>
  <c r="O21" i="1"/>
  <c r="P21" i="1"/>
  <c r="Q21" i="1"/>
  <c r="R21" i="1"/>
  <c r="I22" i="1"/>
  <c r="J22" i="1"/>
  <c r="K22" i="1"/>
  <c r="L22" i="1"/>
  <c r="M22" i="1"/>
  <c r="N22" i="1"/>
  <c r="O22" i="1"/>
  <c r="P22" i="1"/>
  <c r="Q22" i="1"/>
  <c r="R22" i="1"/>
  <c r="I23" i="1"/>
  <c r="J23" i="1"/>
  <c r="K23" i="1"/>
  <c r="L23" i="1"/>
  <c r="M23" i="1"/>
  <c r="N23" i="1"/>
  <c r="O23" i="1"/>
  <c r="P23" i="1"/>
  <c r="Q23" i="1"/>
  <c r="R23" i="1"/>
  <c r="I24" i="1"/>
  <c r="J24" i="1"/>
  <c r="K24" i="1"/>
  <c r="L24" i="1"/>
  <c r="M24" i="1"/>
  <c r="N24" i="1"/>
  <c r="O24" i="1"/>
  <c r="P24" i="1"/>
  <c r="Q24" i="1"/>
  <c r="R24" i="1"/>
  <c r="I25" i="1"/>
  <c r="J25" i="1"/>
  <c r="K25" i="1"/>
  <c r="L25" i="1"/>
  <c r="M25" i="1"/>
  <c r="N25" i="1"/>
  <c r="O25" i="1"/>
  <c r="P25" i="1"/>
  <c r="Q25" i="1"/>
  <c r="R25" i="1"/>
  <c r="I27" i="1"/>
  <c r="J27" i="1"/>
  <c r="K27" i="1"/>
  <c r="L27" i="1"/>
  <c r="M27" i="1"/>
  <c r="N27" i="1"/>
  <c r="O27" i="1"/>
  <c r="P27" i="1"/>
  <c r="Q27" i="1"/>
  <c r="R27" i="1"/>
  <c r="I28" i="1"/>
  <c r="J28" i="1"/>
  <c r="K28" i="1"/>
  <c r="L28" i="1"/>
  <c r="M28" i="1"/>
  <c r="N28" i="1"/>
  <c r="O28" i="1"/>
  <c r="P28" i="1"/>
  <c r="Q28" i="1"/>
  <c r="R28" i="1"/>
  <c r="I30" i="1"/>
  <c r="J30" i="1"/>
  <c r="K30" i="1"/>
  <c r="L30" i="1"/>
  <c r="M30" i="1"/>
  <c r="N30" i="1"/>
  <c r="O30" i="1"/>
  <c r="P30" i="1"/>
  <c r="Q30" i="1"/>
  <c r="R30" i="1"/>
  <c r="I32" i="1"/>
  <c r="J32" i="1"/>
  <c r="K32" i="1"/>
  <c r="L32" i="1"/>
  <c r="M32" i="1"/>
  <c r="N32" i="1"/>
  <c r="O32" i="1"/>
  <c r="P32" i="1"/>
  <c r="Q32" i="1"/>
  <c r="R32" i="1"/>
  <c r="I33" i="1"/>
  <c r="J33" i="1"/>
  <c r="K33" i="1"/>
  <c r="L33" i="1"/>
  <c r="M33" i="1"/>
  <c r="N33" i="1"/>
  <c r="O33" i="1"/>
  <c r="P33" i="1"/>
  <c r="Q33" i="1"/>
  <c r="R33" i="1"/>
  <c r="I34" i="1"/>
  <c r="J34" i="1"/>
  <c r="K34" i="1"/>
  <c r="L34" i="1"/>
  <c r="M34" i="1"/>
  <c r="N34" i="1"/>
  <c r="O34" i="1"/>
  <c r="P34" i="1"/>
  <c r="Q34" i="1"/>
  <c r="R34" i="1"/>
  <c r="I35" i="1"/>
  <c r="J35" i="1"/>
  <c r="K35" i="1"/>
  <c r="L35" i="1"/>
  <c r="M35" i="1"/>
  <c r="N35" i="1"/>
  <c r="O35" i="1"/>
  <c r="P35" i="1"/>
  <c r="Q35" i="1"/>
  <c r="R35" i="1"/>
  <c r="I36" i="1"/>
  <c r="J36" i="1"/>
  <c r="K36" i="1"/>
  <c r="L36" i="1"/>
  <c r="M36" i="1"/>
  <c r="N36" i="1"/>
  <c r="O36" i="1"/>
  <c r="P36" i="1"/>
  <c r="Q36" i="1"/>
  <c r="R36" i="1"/>
  <c r="I37" i="1"/>
  <c r="J37" i="1"/>
  <c r="K37" i="1"/>
  <c r="L37" i="1"/>
  <c r="M37" i="1"/>
  <c r="N37" i="1"/>
  <c r="O37" i="1"/>
  <c r="P37" i="1"/>
  <c r="Q37" i="1"/>
  <c r="R37" i="1"/>
  <c r="I38" i="1"/>
  <c r="J38" i="1"/>
  <c r="K38" i="1"/>
  <c r="L38" i="1"/>
  <c r="M38" i="1"/>
  <c r="N38" i="1"/>
  <c r="O38" i="1"/>
  <c r="P38" i="1"/>
  <c r="Q38" i="1"/>
  <c r="R38" i="1"/>
  <c r="I39" i="1"/>
  <c r="J39" i="1"/>
  <c r="K39" i="1"/>
  <c r="L39" i="1"/>
  <c r="M39" i="1"/>
  <c r="N39" i="1"/>
  <c r="O39" i="1"/>
  <c r="P39" i="1"/>
  <c r="Q39" i="1"/>
  <c r="R39" i="1"/>
  <c r="I40" i="1"/>
  <c r="J40" i="1"/>
  <c r="K40" i="1"/>
  <c r="L40" i="1"/>
  <c r="M40" i="1"/>
  <c r="N40" i="1"/>
  <c r="O40" i="1"/>
  <c r="P40" i="1"/>
  <c r="Q40" i="1"/>
  <c r="R40" i="1"/>
  <c r="I41" i="1"/>
  <c r="J41" i="1"/>
  <c r="K41" i="1"/>
  <c r="L41" i="1"/>
  <c r="M41" i="1"/>
  <c r="N41" i="1"/>
  <c r="O41" i="1"/>
  <c r="P41" i="1"/>
  <c r="Q41" i="1"/>
  <c r="R41" i="1"/>
  <c r="I42" i="1"/>
  <c r="J42" i="1"/>
  <c r="K42" i="1"/>
  <c r="L42" i="1"/>
  <c r="M42" i="1"/>
  <c r="N42" i="1"/>
  <c r="O42" i="1"/>
  <c r="P42" i="1"/>
  <c r="Q42" i="1"/>
  <c r="R42" i="1"/>
  <c r="I43" i="1"/>
  <c r="J43" i="1"/>
  <c r="K43" i="1"/>
  <c r="L43" i="1"/>
  <c r="M43" i="1"/>
  <c r="N43" i="1"/>
  <c r="O43" i="1"/>
  <c r="P43" i="1"/>
  <c r="Q43" i="1"/>
  <c r="R43" i="1"/>
  <c r="I44" i="1"/>
  <c r="J44" i="1"/>
  <c r="K44" i="1"/>
  <c r="L44" i="1"/>
  <c r="M44" i="1"/>
  <c r="N44" i="1"/>
  <c r="O44" i="1"/>
  <c r="P44" i="1"/>
  <c r="Q44" i="1"/>
  <c r="R44" i="1"/>
  <c r="I45" i="1"/>
  <c r="J45" i="1"/>
  <c r="K45" i="1"/>
  <c r="L45" i="1"/>
  <c r="M45" i="1"/>
  <c r="N45" i="1"/>
  <c r="O45" i="1"/>
  <c r="P45" i="1"/>
  <c r="Q45" i="1"/>
  <c r="R45" i="1"/>
  <c r="I46" i="1"/>
  <c r="J46" i="1"/>
  <c r="K46" i="1"/>
  <c r="L46" i="1"/>
  <c r="M46" i="1"/>
  <c r="N46" i="1"/>
  <c r="O46" i="1"/>
  <c r="P46" i="1"/>
  <c r="Q46" i="1"/>
  <c r="R46" i="1"/>
  <c r="I47" i="1"/>
  <c r="J47" i="1"/>
  <c r="K47" i="1"/>
  <c r="L47" i="1"/>
  <c r="M47" i="1"/>
  <c r="N47" i="1"/>
  <c r="O47" i="1"/>
  <c r="P47" i="1"/>
  <c r="Q47" i="1"/>
  <c r="R47" i="1"/>
  <c r="I48" i="1"/>
  <c r="J48" i="1"/>
  <c r="K48" i="1"/>
  <c r="L48" i="1"/>
  <c r="M48" i="1"/>
  <c r="N48" i="1"/>
  <c r="O48" i="1"/>
  <c r="P48" i="1"/>
  <c r="Q48" i="1"/>
  <c r="R48" i="1"/>
  <c r="I49" i="1"/>
  <c r="J49" i="1"/>
  <c r="K49" i="1"/>
  <c r="L49" i="1"/>
  <c r="M49" i="1"/>
  <c r="N49" i="1"/>
  <c r="O49" i="1"/>
  <c r="P49" i="1"/>
  <c r="Q49" i="1"/>
  <c r="R49" i="1"/>
  <c r="I50" i="1"/>
  <c r="J50" i="1"/>
  <c r="K50" i="1"/>
  <c r="L50" i="1"/>
  <c r="M50" i="1"/>
  <c r="N50" i="1"/>
  <c r="O50" i="1"/>
  <c r="P50" i="1"/>
  <c r="Q50" i="1"/>
  <c r="R50" i="1"/>
  <c r="I51" i="1"/>
  <c r="J51" i="1"/>
  <c r="K51" i="1"/>
  <c r="L51" i="1"/>
  <c r="M51" i="1"/>
  <c r="N51" i="1"/>
  <c r="O51" i="1"/>
  <c r="P51" i="1"/>
  <c r="Q51" i="1"/>
  <c r="R51" i="1"/>
  <c r="I52" i="1"/>
  <c r="J52" i="1"/>
  <c r="K52" i="1"/>
  <c r="L52" i="1"/>
  <c r="M52" i="1"/>
  <c r="N52" i="1"/>
  <c r="O52" i="1"/>
  <c r="P52" i="1"/>
  <c r="Q52" i="1"/>
  <c r="R52" i="1"/>
  <c r="I53" i="1"/>
  <c r="J53" i="1"/>
  <c r="K53" i="1"/>
  <c r="L53" i="1"/>
  <c r="M53" i="1"/>
  <c r="N53" i="1"/>
  <c r="O53" i="1"/>
  <c r="P53" i="1"/>
  <c r="Q53" i="1"/>
  <c r="R53" i="1"/>
  <c r="I54" i="1"/>
  <c r="J54" i="1"/>
  <c r="K54" i="1"/>
  <c r="L54" i="1"/>
  <c r="M54" i="1"/>
  <c r="N54" i="1"/>
  <c r="O54" i="1"/>
  <c r="P54" i="1"/>
  <c r="Q54" i="1"/>
  <c r="R54" i="1"/>
  <c r="I55" i="1"/>
  <c r="J55" i="1"/>
  <c r="K55" i="1"/>
  <c r="L55" i="1"/>
  <c r="M55" i="1"/>
  <c r="N55" i="1"/>
  <c r="O55" i="1"/>
  <c r="P55" i="1"/>
  <c r="Q55" i="1"/>
  <c r="R55" i="1"/>
  <c r="I56" i="1"/>
  <c r="J56" i="1"/>
  <c r="K56" i="1"/>
  <c r="L56" i="1"/>
  <c r="M56" i="1"/>
  <c r="N56" i="1"/>
  <c r="O56" i="1"/>
  <c r="P56" i="1"/>
  <c r="Q56" i="1"/>
  <c r="R56" i="1"/>
  <c r="I57" i="1"/>
  <c r="J57" i="1"/>
  <c r="K57" i="1"/>
  <c r="L57" i="1"/>
  <c r="M57" i="1"/>
  <c r="N57" i="1"/>
  <c r="O57" i="1"/>
  <c r="P57" i="1"/>
  <c r="Q57" i="1"/>
  <c r="R57" i="1"/>
  <c r="I58" i="1"/>
  <c r="J58" i="1"/>
  <c r="K58" i="1"/>
  <c r="L58" i="1"/>
  <c r="M58" i="1"/>
  <c r="N58" i="1"/>
  <c r="O58" i="1"/>
  <c r="P58" i="1"/>
  <c r="Q58" i="1"/>
  <c r="R58" i="1"/>
  <c r="I59" i="1"/>
  <c r="J59" i="1"/>
  <c r="K59" i="1"/>
  <c r="L59" i="1"/>
  <c r="M59" i="1"/>
  <c r="N59" i="1"/>
  <c r="O59" i="1"/>
  <c r="P59" i="1"/>
  <c r="Q59" i="1"/>
  <c r="R59" i="1"/>
  <c r="I60" i="1"/>
  <c r="J60" i="1"/>
  <c r="K60" i="1"/>
  <c r="L60" i="1"/>
  <c r="M60" i="1"/>
  <c r="N60" i="1"/>
  <c r="O60" i="1"/>
  <c r="P60" i="1"/>
  <c r="Q60" i="1"/>
  <c r="R60" i="1"/>
  <c r="I61" i="1"/>
  <c r="J61" i="1"/>
  <c r="K61" i="1"/>
  <c r="L61" i="1"/>
  <c r="M61" i="1"/>
  <c r="N61" i="1"/>
  <c r="O61" i="1"/>
  <c r="P61" i="1"/>
  <c r="Q61" i="1"/>
  <c r="R61" i="1"/>
  <c r="I62" i="1"/>
  <c r="J62" i="1"/>
  <c r="K62" i="1"/>
  <c r="L62" i="1"/>
  <c r="M62" i="1"/>
  <c r="N62" i="1"/>
  <c r="O62" i="1"/>
  <c r="P62" i="1"/>
  <c r="Q62" i="1"/>
  <c r="R62" i="1"/>
  <c r="I63" i="1"/>
  <c r="J63" i="1"/>
  <c r="K63" i="1"/>
  <c r="L63" i="1"/>
  <c r="M63" i="1"/>
  <c r="N63" i="1"/>
  <c r="O63" i="1"/>
  <c r="P63" i="1"/>
  <c r="Q63" i="1"/>
  <c r="R63" i="1"/>
  <c r="I65" i="1"/>
  <c r="J65" i="1"/>
  <c r="K65" i="1"/>
  <c r="L65" i="1"/>
  <c r="M65" i="1"/>
  <c r="N65" i="1"/>
  <c r="O65" i="1"/>
  <c r="P65" i="1"/>
  <c r="Q65" i="1"/>
  <c r="R65" i="1"/>
  <c r="I66" i="1"/>
  <c r="J66" i="1"/>
  <c r="K66" i="1"/>
  <c r="L66" i="1"/>
  <c r="M66" i="1"/>
  <c r="N66" i="1"/>
  <c r="O66" i="1"/>
  <c r="P66" i="1"/>
  <c r="Q66" i="1"/>
  <c r="R66" i="1"/>
  <c r="I68" i="1"/>
  <c r="J68" i="1"/>
  <c r="K68" i="1"/>
  <c r="L68" i="1"/>
  <c r="M68" i="1"/>
  <c r="N68" i="1"/>
  <c r="O68" i="1"/>
  <c r="P68" i="1"/>
  <c r="Q68" i="1"/>
  <c r="R68" i="1"/>
  <c r="I70" i="1"/>
  <c r="J70" i="1"/>
  <c r="K70" i="1"/>
  <c r="L70" i="1"/>
  <c r="M70" i="1"/>
  <c r="N70" i="1"/>
  <c r="O70" i="1"/>
  <c r="P70" i="1"/>
  <c r="Q70" i="1"/>
  <c r="R70" i="1"/>
  <c r="I71" i="1"/>
  <c r="J71" i="1"/>
  <c r="K71" i="1"/>
  <c r="L71" i="1"/>
  <c r="M71" i="1"/>
  <c r="N71" i="1"/>
  <c r="O71" i="1"/>
  <c r="P71" i="1"/>
  <c r="Q71" i="1"/>
  <c r="R71" i="1"/>
  <c r="I72" i="1"/>
  <c r="J72" i="1"/>
  <c r="K72" i="1"/>
  <c r="L72" i="1"/>
  <c r="M72" i="1"/>
  <c r="N72" i="1"/>
  <c r="O72" i="1"/>
  <c r="P72" i="1"/>
  <c r="Q72" i="1"/>
  <c r="R72" i="1"/>
  <c r="I73" i="1"/>
  <c r="J73" i="1"/>
  <c r="K73" i="1"/>
  <c r="L73" i="1"/>
  <c r="M73" i="1"/>
  <c r="N73" i="1"/>
  <c r="O73" i="1"/>
  <c r="P73" i="1"/>
  <c r="Q73" i="1"/>
  <c r="R73" i="1"/>
  <c r="I74" i="1"/>
  <c r="J74" i="1"/>
  <c r="K74" i="1"/>
  <c r="L74" i="1"/>
  <c r="M74" i="1"/>
  <c r="N74" i="1"/>
  <c r="O74" i="1"/>
  <c r="P74" i="1"/>
  <c r="Q74" i="1"/>
  <c r="R74" i="1"/>
  <c r="I75" i="1"/>
  <c r="J75" i="1"/>
  <c r="K75" i="1"/>
  <c r="L75" i="1"/>
  <c r="M75" i="1"/>
  <c r="N75" i="1"/>
  <c r="O75" i="1"/>
  <c r="P75" i="1"/>
  <c r="Q75" i="1"/>
  <c r="R75" i="1"/>
  <c r="I76" i="1"/>
  <c r="J76" i="1"/>
  <c r="K76" i="1"/>
  <c r="L76" i="1"/>
  <c r="M76" i="1"/>
  <c r="N76" i="1"/>
  <c r="O76" i="1"/>
  <c r="P76" i="1"/>
  <c r="Q76" i="1"/>
  <c r="R76" i="1"/>
  <c r="I77" i="1"/>
  <c r="J77" i="1"/>
  <c r="K77" i="1"/>
  <c r="L77" i="1"/>
  <c r="M77" i="1"/>
  <c r="N77" i="1"/>
  <c r="O77" i="1"/>
  <c r="P77" i="1"/>
  <c r="Q77" i="1"/>
  <c r="R77" i="1"/>
  <c r="I78" i="1"/>
  <c r="J78" i="1"/>
  <c r="K78" i="1"/>
  <c r="L78" i="1"/>
  <c r="M78" i="1"/>
  <c r="N78" i="1"/>
  <c r="O78" i="1"/>
  <c r="P78" i="1"/>
  <c r="Q78" i="1"/>
  <c r="R78" i="1"/>
  <c r="I79" i="1"/>
  <c r="J79" i="1"/>
  <c r="K79" i="1"/>
  <c r="L79" i="1"/>
  <c r="M79" i="1"/>
  <c r="N79" i="1"/>
  <c r="O79" i="1"/>
  <c r="P79" i="1"/>
  <c r="Q79" i="1"/>
  <c r="R79" i="1"/>
  <c r="I80" i="1"/>
  <c r="J80" i="1"/>
  <c r="K80" i="1"/>
  <c r="L80" i="1"/>
  <c r="M80" i="1"/>
  <c r="N80" i="1"/>
  <c r="O80" i="1"/>
  <c r="P80" i="1"/>
  <c r="Q80" i="1"/>
  <c r="R80" i="1"/>
  <c r="I81" i="1"/>
  <c r="J81" i="1"/>
  <c r="K81" i="1"/>
  <c r="L81" i="1"/>
  <c r="M81" i="1"/>
  <c r="N81" i="1"/>
  <c r="O81" i="1"/>
  <c r="P81" i="1"/>
  <c r="Q81" i="1"/>
  <c r="R81" i="1"/>
  <c r="I82" i="1"/>
  <c r="J82" i="1"/>
  <c r="K82" i="1"/>
  <c r="L82" i="1"/>
  <c r="M82" i="1"/>
  <c r="N82" i="1"/>
  <c r="O82" i="1"/>
  <c r="P82" i="1"/>
  <c r="Q82" i="1"/>
  <c r="R82" i="1"/>
  <c r="I83" i="1"/>
  <c r="J83" i="1"/>
  <c r="K83" i="1"/>
  <c r="L83" i="1"/>
  <c r="M83" i="1"/>
  <c r="N83" i="1"/>
  <c r="O83" i="1"/>
  <c r="P83" i="1"/>
  <c r="Q83" i="1"/>
  <c r="R83" i="1"/>
  <c r="I84" i="1"/>
  <c r="J84" i="1"/>
  <c r="K84" i="1"/>
  <c r="L84" i="1"/>
  <c r="M84" i="1"/>
  <c r="N84" i="1"/>
  <c r="O84" i="1"/>
  <c r="P84" i="1"/>
  <c r="Q84" i="1"/>
  <c r="R84" i="1"/>
  <c r="I85" i="1"/>
  <c r="J85" i="1"/>
  <c r="K85" i="1"/>
  <c r="L85" i="1"/>
  <c r="M85" i="1"/>
  <c r="N85" i="1"/>
  <c r="O85" i="1"/>
  <c r="P85" i="1"/>
  <c r="Q85" i="1"/>
  <c r="R85" i="1"/>
  <c r="I86" i="1"/>
  <c r="J86" i="1"/>
  <c r="K86" i="1"/>
  <c r="L86" i="1"/>
  <c r="M86" i="1"/>
  <c r="N86" i="1"/>
  <c r="O86" i="1"/>
  <c r="P86" i="1"/>
  <c r="Q86" i="1"/>
  <c r="R86" i="1"/>
  <c r="I87" i="1"/>
  <c r="J87" i="1"/>
  <c r="K87" i="1"/>
  <c r="L87" i="1"/>
  <c r="M87" i="1"/>
  <c r="N87" i="1"/>
  <c r="O87" i="1"/>
  <c r="P87" i="1"/>
  <c r="Q87" i="1"/>
  <c r="R87" i="1"/>
  <c r="I88" i="1"/>
  <c r="J88" i="1"/>
  <c r="K88" i="1"/>
  <c r="L88" i="1"/>
  <c r="M88" i="1"/>
  <c r="N88" i="1"/>
  <c r="O88" i="1"/>
  <c r="P88" i="1"/>
  <c r="Q88" i="1"/>
  <c r="R88" i="1"/>
  <c r="I89" i="1"/>
  <c r="J89" i="1"/>
  <c r="K89" i="1"/>
  <c r="L89" i="1"/>
  <c r="M89" i="1"/>
  <c r="N89" i="1"/>
  <c r="O89" i="1"/>
  <c r="P89" i="1"/>
  <c r="Q89" i="1"/>
  <c r="R89" i="1"/>
  <c r="I90" i="1"/>
  <c r="J90" i="1"/>
  <c r="K90" i="1"/>
  <c r="L90" i="1"/>
  <c r="M90" i="1"/>
  <c r="N90" i="1"/>
  <c r="O90" i="1"/>
  <c r="P90" i="1"/>
  <c r="Q90" i="1"/>
  <c r="R90" i="1"/>
  <c r="I91" i="1"/>
  <c r="J91" i="1"/>
  <c r="K91" i="1"/>
  <c r="L91" i="1"/>
  <c r="M91" i="1"/>
  <c r="N91" i="1"/>
  <c r="O91" i="1"/>
  <c r="P91" i="1"/>
  <c r="Q91" i="1"/>
  <c r="R91" i="1"/>
  <c r="I92" i="1"/>
  <c r="J92" i="1"/>
  <c r="K92" i="1"/>
  <c r="L92" i="1"/>
  <c r="M92" i="1"/>
  <c r="N92" i="1"/>
  <c r="O92" i="1"/>
  <c r="P92" i="1"/>
  <c r="Q92" i="1"/>
  <c r="R92" i="1"/>
  <c r="I93" i="1"/>
  <c r="J93" i="1"/>
  <c r="K93" i="1"/>
  <c r="L93" i="1"/>
  <c r="M93" i="1"/>
  <c r="N93" i="1"/>
  <c r="O93" i="1"/>
  <c r="P93" i="1"/>
  <c r="Q93" i="1"/>
  <c r="R93" i="1"/>
  <c r="I94" i="1"/>
  <c r="J94" i="1"/>
  <c r="K94" i="1"/>
  <c r="L94" i="1"/>
  <c r="M94" i="1"/>
  <c r="N94" i="1"/>
  <c r="O94" i="1"/>
  <c r="P94" i="1"/>
  <c r="Q94" i="1"/>
  <c r="R94" i="1"/>
  <c r="I95" i="1"/>
  <c r="J95" i="1"/>
  <c r="K95" i="1"/>
  <c r="L95" i="1"/>
  <c r="M95" i="1"/>
  <c r="N95" i="1"/>
  <c r="O95" i="1"/>
  <c r="P95" i="1"/>
  <c r="Q95" i="1"/>
  <c r="R95" i="1"/>
  <c r="I96" i="1"/>
  <c r="J96" i="1"/>
  <c r="K96" i="1"/>
  <c r="L96" i="1"/>
  <c r="M96" i="1"/>
  <c r="N96" i="1"/>
  <c r="O96" i="1"/>
  <c r="P96" i="1"/>
  <c r="Q96" i="1"/>
  <c r="R96" i="1"/>
  <c r="I97" i="1"/>
  <c r="J97" i="1"/>
  <c r="K97" i="1"/>
  <c r="L97" i="1"/>
  <c r="M97" i="1"/>
  <c r="N97" i="1"/>
  <c r="O97" i="1"/>
  <c r="P97" i="1"/>
  <c r="Q97" i="1"/>
  <c r="R97" i="1"/>
  <c r="I98" i="1"/>
  <c r="J98" i="1"/>
  <c r="K98" i="1"/>
  <c r="L98" i="1"/>
  <c r="M98" i="1"/>
  <c r="N98" i="1"/>
  <c r="O98" i="1"/>
  <c r="P98" i="1"/>
  <c r="Q98" i="1"/>
  <c r="R98" i="1"/>
  <c r="I99" i="1"/>
  <c r="J99" i="1"/>
  <c r="K99" i="1"/>
  <c r="L99" i="1"/>
  <c r="M99" i="1"/>
  <c r="N99" i="1"/>
  <c r="O99" i="1"/>
  <c r="P99" i="1"/>
  <c r="Q99" i="1"/>
  <c r="R99" i="1"/>
  <c r="I100" i="1"/>
  <c r="J100" i="1"/>
  <c r="K100" i="1"/>
  <c r="L100" i="1"/>
  <c r="M100" i="1"/>
  <c r="N100" i="1"/>
  <c r="O100" i="1"/>
  <c r="P100" i="1"/>
  <c r="Q100" i="1"/>
  <c r="R100" i="1"/>
  <c r="I101" i="1"/>
  <c r="J101" i="1"/>
  <c r="K101" i="1"/>
  <c r="L101" i="1"/>
  <c r="M101" i="1"/>
  <c r="N101" i="1"/>
  <c r="O101" i="1"/>
  <c r="P101" i="1"/>
  <c r="Q101" i="1"/>
  <c r="R101" i="1"/>
  <c r="I102" i="1"/>
  <c r="J102" i="1"/>
  <c r="K102" i="1"/>
  <c r="L102" i="1"/>
  <c r="M102" i="1"/>
  <c r="N102" i="1"/>
  <c r="O102" i="1"/>
  <c r="P102" i="1"/>
  <c r="Q102" i="1"/>
  <c r="R102" i="1"/>
  <c r="I103" i="1"/>
  <c r="J103" i="1"/>
  <c r="K103" i="1"/>
  <c r="L103" i="1"/>
  <c r="M103" i="1"/>
  <c r="N103" i="1"/>
  <c r="O103" i="1"/>
  <c r="P103" i="1"/>
  <c r="Q103" i="1"/>
  <c r="R103" i="1"/>
  <c r="I104" i="1"/>
  <c r="J104" i="1"/>
  <c r="K104" i="1"/>
  <c r="L104" i="1"/>
  <c r="M104" i="1"/>
  <c r="N104" i="1"/>
  <c r="O104" i="1"/>
  <c r="P104" i="1"/>
  <c r="Q104" i="1"/>
  <c r="R104" i="1"/>
  <c r="I105" i="1"/>
  <c r="J105" i="1"/>
  <c r="K105" i="1"/>
  <c r="L105" i="1"/>
  <c r="M105" i="1"/>
  <c r="N105" i="1"/>
  <c r="O105" i="1"/>
  <c r="P105" i="1"/>
  <c r="Q105" i="1"/>
  <c r="R105" i="1"/>
  <c r="I106" i="1"/>
  <c r="J106" i="1"/>
  <c r="K106" i="1"/>
  <c r="L106" i="1"/>
  <c r="M106" i="1"/>
  <c r="N106" i="1"/>
  <c r="O106" i="1"/>
  <c r="P106" i="1"/>
  <c r="Q106" i="1"/>
  <c r="R106" i="1"/>
  <c r="I107" i="1"/>
  <c r="J107" i="1"/>
  <c r="K107" i="1"/>
  <c r="L107" i="1"/>
  <c r="M107" i="1"/>
  <c r="N107" i="1"/>
  <c r="O107" i="1"/>
  <c r="P107" i="1"/>
  <c r="Q107" i="1"/>
  <c r="R107" i="1"/>
  <c r="I108" i="1"/>
  <c r="J108" i="1"/>
  <c r="K108" i="1"/>
  <c r="L108" i="1"/>
  <c r="M108" i="1"/>
  <c r="N108" i="1"/>
  <c r="O108" i="1"/>
  <c r="P108" i="1"/>
  <c r="Q108" i="1"/>
  <c r="R108" i="1"/>
  <c r="I109" i="1"/>
  <c r="J109" i="1"/>
  <c r="K109" i="1"/>
  <c r="L109" i="1"/>
  <c r="M109" i="1"/>
  <c r="N109" i="1"/>
  <c r="O109" i="1"/>
  <c r="P109" i="1"/>
  <c r="Q109" i="1"/>
  <c r="R109" i="1"/>
  <c r="I110" i="1"/>
  <c r="J110" i="1"/>
  <c r="K110" i="1"/>
  <c r="L110" i="1"/>
  <c r="M110" i="1"/>
  <c r="N110" i="1"/>
  <c r="O110" i="1"/>
  <c r="P110" i="1"/>
  <c r="Q110" i="1"/>
  <c r="R110" i="1"/>
  <c r="I111" i="1"/>
  <c r="J111" i="1"/>
  <c r="K111" i="1"/>
  <c r="L111" i="1"/>
  <c r="M111" i="1"/>
  <c r="N111" i="1"/>
  <c r="O111" i="1"/>
  <c r="P111" i="1"/>
  <c r="Q111" i="1"/>
  <c r="R111" i="1"/>
  <c r="I112" i="1"/>
  <c r="J112" i="1"/>
  <c r="K112" i="1"/>
  <c r="L112" i="1"/>
  <c r="M112" i="1"/>
  <c r="N112" i="1"/>
  <c r="O112" i="1"/>
  <c r="P112" i="1"/>
  <c r="Q112" i="1"/>
  <c r="R112" i="1"/>
  <c r="I113" i="1"/>
  <c r="J113" i="1"/>
  <c r="K113" i="1"/>
  <c r="L113" i="1"/>
  <c r="M113" i="1"/>
  <c r="N113" i="1"/>
  <c r="O113" i="1"/>
  <c r="P113" i="1"/>
  <c r="Q113" i="1"/>
  <c r="R113" i="1"/>
  <c r="I114" i="1"/>
  <c r="J114" i="1"/>
  <c r="K114" i="1"/>
  <c r="L114" i="1"/>
  <c r="M114" i="1"/>
  <c r="N114" i="1"/>
  <c r="O114" i="1"/>
  <c r="P114" i="1"/>
  <c r="Q114" i="1"/>
  <c r="R114" i="1"/>
  <c r="I115" i="1"/>
  <c r="J115" i="1"/>
  <c r="K115" i="1"/>
  <c r="L115" i="1"/>
  <c r="M115" i="1"/>
  <c r="N115" i="1"/>
  <c r="O115" i="1"/>
  <c r="P115" i="1"/>
  <c r="Q115" i="1"/>
  <c r="R115" i="1"/>
  <c r="I116" i="1"/>
  <c r="J116" i="1"/>
  <c r="K116" i="1"/>
  <c r="L116" i="1"/>
  <c r="M116" i="1"/>
  <c r="N116" i="1"/>
  <c r="O116" i="1"/>
  <c r="P116" i="1"/>
  <c r="Q116" i="1"/>
  <c r="R116" i="1"/>
  <c r="I117" i="1"/>
  <c r="J117" i="1"/>
  <c r="K117" i="1"/>
  <c r="L117" i="1"/>
  <c r="M117" i="1"/>
  <c r="N117" i="1"/>
  <c r="O117" i="1"/>
  <c r="P117" i="1"/>
  <c r="Q117" i="1"/>
  <c r="R117" i="1"/>
  <c r="I118" i="1"/>
  <c r="J118" i="1"/>
  <c r="K118" i="1"/>
  <c r="L118" i="1"/>
  <c r="M118" i="1"/>
  <c r="N118" i="1"/>
  <c r="O118" i="1"/>
  <c r="P118" i="1"/>
  <c r="Q118" i="1"/>
  <c r="R118" i="1"/>
  <c r="I119" i="1"/>
  <c r="J119" i="1"/>
  <c r="K119" i="1"/>
  <c r="L119" i="1"/>
  <c r="M119" i="1"/>
  <c r="N119" i="1"/>
  <c r="O119" i="1"/>
  <c r="P119" i="1"/>
  <c r="Q119" i="1"/>
  <c r="R119" i="1"/>
  <c r="I120" i="1"/>
  <c r="J120" i="1"/>
  <c r="K120" i="1"/>
  <c r="L120" i="1"/>
  <c r="M120" i="1"/>
  <c r="N120" i="1"/>
  <c r="O120" i="1"/>
  <c r="P120" i="1"/>
  <c r="Q120" i="1"/>
  <c r="R120" i="1"/>
  <c r="I121" i="1"/>
  <c r="J121" i="1"/>
  <c r="K121" i="1"/>
  <c r="L121" i="1"/>
  <c r="M121" i="1"/>
  <c r="N121" i="1"/>
  <c r="O121" i="1"/>
  <c r="P121" i="1"/>
  <c r="Q121" i="1"/>
  <c r="R121" i="1"/>
  <c r="I122" i="1"/>
  <c r="J122" i="1"/>
  <c r="K122" i="1"/>
  <c r="L122" i="1"/>
  <c r="M122" i="1"/>
  <c r="N122" i="1"/>
  <c r="O122" i="1"/>
  <c r="P122" i="1"/>
  <c r="Q122" i="1"/>
  <c r="R122" i="1"/>
  <c r="I123" i="1"/>
  <c r="J123" i="1"/>
  <c r="K123" i="1"/>
  <c r="L123" i="1"/>
  <c r="M123" i="1"/>
  <c r="N123" i="1"/>
  <c r="O123" i="1"/>
  <c r="P123" i="1"/>
  <c r="Q123" i="1"/>
  <c r="R123" i="1"/>
  <c r="I124" i="1"/>
  <c r="J124" i="1"/>
  <c r="K124" i="1"/>
  <c r="L124" i="1"/>
  <c r="M124" i="1"/>
  <c r="N124" i="1"/>
  <c r="O124" i="1"/>
  <c r="P124" i="1"/>
  <c r="Q124" i="1"/>
  <c r="R124" i="1"/>
  <c r="I125" i="1"/>
  <c r="J125" i="1"/>
  <c r="K125" i="1"/>
  <c r="L125" i="1"/>
  <c r="M125" i="1"/>
  <c r="N125" i="1"/>
  <c r="O125" i="1"/>
  <c r="P125" i="1"/>
  <c r="Q125" i="1"/>
  <c r="R125" i="1"/>
  <c r="I126" i="1"/>
  <c r="J126" i="1"/>
  <c r="K126" i="1"/>
  <c r="L126" i="1"/>
  <c r="M126" i="1"/>
  <c r="N126" i="1"/>
  <c r="O126" i="1"/>
  <c r="P126" i="1"/>
  <c r="Q126" i="1"/>
  <c r="R126" i="1"/>
  <c r="I127" i="1"/>
  <c r="J127" i="1"/>
  <c r="K127" i="1"/>
  <c r="L127" i="1"/>
  <c r="M127" i="1"/>
  <c r="N127" i="1"/>
  <c r="O127" i="1"/>
  <c r="P127" i="1"/>
  <c r="Q127" i="1"/>
  <c r="R127" i="1"/>
  <c r="I128" i="1"/>
  <c r="J128" i="1"/>
  <c r="K128" i="1"/>
  <c r="L128" i="1"/>
  <c r="M128" i="1"/>
  <c r="N128" i="1"/>
  <c r="O128" i="1"/>
  <c r="P128" i="1"/>
  <c r="Q128" i="1"/>
  <c r="R128" i="1"/>
  <c r="I129" i="1"/>
  <c r="J129" i="1"/>
  <c r="K129" i="1"/>
  <c r="L129" i="1"/>
  <c r="M129" i="1"/>
  <c r="N129" i="1"/>
  <c r="O129" i="1"/>
  <c r="P129" i="1"/>
  <c r="Q129" i="1"/>
  <c r="R129" i="1"/>
  <c r="I130" i="1"/>
  <c r="J130" i="1"/>
  <c r="K130" i="1"/>
  <c r="L130" i="1"/>
  <c r="M130" i="1"/>
  <c r="N130" i="1"/>
  <c r="O130" i="1"/>
  <c r="P130" i="1"/>
  <c r="Q130" i="1"/>
  <c r="R130" i="1"/>
  <c r="I131" i="1"/>
  <c r="J131" i="1"/>
  <c r="K131" i="1"/>
  <c r="L131" i="1"/>
  <c r="M131" i="1"/>
  <c r="N131" i="1"/>
  <c r="O131" i="1"/>
  <c r="P131" i="1"/>
  <c r="Q131" i="1"/>
  <c r="R131" i="1"/>
  <c r="I132" i="1"/>
  <c r="J132" i="1"/>
  <c r="K132" i="1"/>
  <c r="L132" i="1"/>
  <c r="M132" i="1"/>
  <c r="N132" i="1"/>
  <c r="O132" i="1"/>
  <c r="P132" i="1"/>
  <c r="Q132" i="1"/>
  <c r="R132" i="1"/>
  <c r="I133" i="1"/>
  <c r="J133" i="1"/>
  <c r="K133" i="1"/>
  <c r="L133" i="1"/>
  <c r="M133" i="1"/>
  <c r="N133" i="1"/>
  <c r="O133" i="1"/>
  <c r="P133" i="1"/>
  <c r="Q133" i="1"/>
  <c r="R133" i="1"/>
  <c r="I134" i="1"/>
  <c r="J134" i="1"/>
  <c r="K134" i="1"/>
  <c r="L134" i="1"/>
  <c r="M134" i="1"/>
  <c r="N134" i="1"/>
  <c r="O134" i="1"/>
  <c r="P134" i="1"/>
  <c r="Q134" i="1"/>
  <c r="R134" i="1"/>
  <c r="I135" i="1"/>
  <c r="J135" i="1"/>
  <c r="K135" i="1"/>
  <c r="L135" i="1"/>
  <c r="M135" i="1"/>
  <c r="N135" i="1"/>
  <c r="O135" i="1"/>
  <c r="P135" i="1"/>
  <c r="Q135" i="1"/>
  <c r="R135" i="1"/>
  <c r="I136" i="1"/>
  <c r="J136" i="1"/>
  <c r="K136" i="1"/>
  <c r="L136" i="1"/>
  <c r="M136" i="1"/>
  <c r="N136" i="1"/>
  <c r="O136" i="1"/>
  <c r="P136" i="1"/>
  <c r="Q136" i="1"/>
  <c r="R136" i="1"/>
  <c r="I137" i="1"/>
  <c r="J137" i="1"/>
  <c r="K137" i="1"/>
  <c r="L137" i="1"/>
  <c r="M137" i="1"/>
  <c r="N137" i="1"/>
  <c r="O137" i="1"/>
  <c r="P137" i="1"/>
  <c r="Q137" i="1"/>
  <c r="R137" i="1"/>
  <c r="I138" i="1"/>
  <c r="J138" i="1"/>
  <c r="K138" i="1"/>
  <c r="L138" i="1"/>
  <c r="M138" i="1"/>
  <c r="N138" i="1"/>
  <c r="O138" i="1"/>
  <c r="P138" i="1"/>
  <c r="Q138" i="1"/>
  <c r="R138" i="1"/>
  <c r="I139" i="1"/>
  <c r="J139" i="1"/>
  <c r="K139" i="1"/>
  <c r="L139" i="1"/>
  <c r="M139" i="1"/>
  <c r="N139" i="1"/>
  <c r="O139" i="1"/>
  <c r="P139" i="1"/>
  <c r="Q139" i="1"/>
  <c r="R139" i="1"/>
  <c r="I140" i="1"/>
  <c r="J140" i="1"/>
  <c r="K140" i="1"/>
  <c r="L140" i="1"/>
  <c r="M140" i="1"/>
  <c r="N140" i="1"/>
  <c r="O140" i="1"/>
  <c r="P140" i="1"/>
  <c r="Q140" i="1"/>
  <c r="R140" i="1"/>
  <c r="I141" i="1"/>
  <c r="J141" i="1"/>
  <c r="K141" i="1"/>
  <c r="L141" i="1"/>
  <c r="M141" i="1"/>
  <c r="N141" i="1"/>
  <c r="O141" i="1"/>
  <c r="P141" i="1"/>
  <c r="Q141" i="1"/>
  <c r="R141" i="1"/>
  <c r="I142" i="1"/>
  <c r="J142" i="1"/>
  <c r="K142" i="1"/>
  <c r="L142" i="1"/>
  <c r="M142" i="1"/>
  <c r="N142" i="1"/>
  <c r="O142" i="1"/>
  <c r="P142" i="1"/>
  <c r="Q142" i="1"/>
  <c r="R142" i="1"/>
  <c r="I143" i="1"/>
  <c r="J143" i="1"/>
  <c r="K143" i="1"/>
  <c r="L143" i="1"/>
  <c r="M143" i="1"/>
  <c r="N143" i="1"/>
  <c r="O143" i="1"/>
  <c r="P143" i="1"/>
  <c r="Q143" i="1"/>
  <c r="R143" i="1"/>
  <c r="I144" i="1"/>
  <c r="J144" i="1"/>
  <c r="K144" i="1"/>
  <c r="L144" i="1"/>
  <c r="M144" i="1"/>
  <c r="N144" i="1"/>
  <c r="O144" i="1"/>
  <c r="P144" i="1"/>
  <c r="Q144" i="1"/>
  <c r="R144" i="1"/>
  <c r="I145" i="1"/>
  <c r="J145" i="1"/>
  <c r="K145" i="1"/>
  <c r="L145" i="1"/>
  <c r="M145" i="1"/>
  <c r="N145" i="1"/>
  <c r="O145" i="1"/>
  <c r="P145" i="1"/>
  <c r="Q145" i="1"/>
  <c r="R145" i="1"/>
  <c r="I146" i="1"/>
  <c r="J146" i="1"/>
  <c r="K146" i="1"/>
  <c r="L146" i="1"/>
  <c r="M146" i="1"/>
  <c r="N146" i="1"/>
  <c r="O146" i="1"/>
  <c r="P146" i="1"/>
  <c r="Q146" i="1"/>
  <c r="R146" i="1"/>
  <c r="I147" i="1"/>
  <c r="J147" i="1"/>
  <c r="K147" i="1"/>
  <c r="L147" i="1"/>
  <c r="M147" i="1"/>
  <c r="N147" i="1"/>
  <c r="O147" i="1"/>
  <c r="P147" i="1"/>
  <c r="Q147" i="1"/>
  <c r="R147" i="1"/>
  <c r="I148" i="1"/>
  <c r="J148" i="1"/>
  <c r="K148" i="1"/>
  <c r="L148" i="1"/>
  <c r="M148" i="1"/>
  <c r="N148" i="1"/>
  <c r="O148" i="1"/>
  <c r="P148" i="1"/>
  <c r="Q148" i="1"/>
  <c r="R148" i="1"/>
  <c r="I149" i="1"/>
  <c r="J149" i="1"/>
  <c r="K149" i="1"/>
  <c r="L149" i="1"/>
  <c r="M149" i="1"/>
  <c r="N149" i="1"/>
  <c r="O149" i="1"/>
  <c r="P149" i="1"/>
  <c r="Q149" i="1"/>
  <c r="R149" i="1"/>
  <c r="I150" i="1"/>
  <c r="J150" i="1"/>
  <c r="K150" i="1"/>
  <c r="L150" i="1"/>
  <c r="M150" i="1"/>
  <c r="N150" i="1"/>
  <c r="O150" i="1"/>
  <c r="P150" i="1"/>
  <c r="Q150" i="1"/>
  <c r="R150" i="1"/>
  <c r="I151" i="1"/>
  <c r="J151" i="1"/>
  <c r="K151" i="1"/>
  <c r="L151" i="1"/>
  <c r="M151" i="1"/>
  <c r="N151" i="1"/>
  <c r="O151" i="1"/>
  <c r="P151" i="1"/>
  <c r="Q151" i="1"/>
  <c r="R151" i="1"/>
  <c r="I152" i="1"/>
  <c r="J152" i="1"/>
  <c r="K152" i="1"/>
  <c r="L152" i="1"/>
  <c r="M152" i="1"/>
  <c r="N152" i="1"/>
  <c r="O152" i="1"/>
  <c r="P152" i="1"/>
  <c r="Q152" i="1"/>
  <c r="R152" i="1"/>
  <c r="I153" i="1"/>
  <c r="J153" i="1"/>
  <c r="K153" i="1"/>
  <c r="L153" i="1"/>
  <c r="M153" i="1"/>
  <c r="N153" i="1"/>
  <c r="O153" i="1"/>
  <c r="P153" i="1"/>
  <c r="Q153" i="1"/>
  <c r="R153" i="1"/>
  <c r="I154" i="1"/>
  <c r="J154" i="1"/>
  <c r="K154" i="1"/>
  <c r="L154" i="1"/>
  <c r="M154" i="1"/>
  <c r="N154" i="1"/>
  <c r="O154" i="1"/>
  <c r="P154" i="1"/>
  <c r="Q154" i="1"/>
  <c r="R154" i="1"/>
  <c r="I155" i="1"/>
  <c r="J155" i="1"/>
  <c r="K155" i="1"/>
  <c r="L155" i="1"/>
  <c r="M155" i="1"/>
  <c r="N155" i="1"/>
  <c r="O155" i="1"/>
  <c r="P155" i="1"/>
  <c r="Q155" i="1"/>
  <c r="R155" i="1"/>
  <c r="I156" i="1"/>
  <c r="J156" i="1"/>
  <c r="K156" i="1"/>
  <c r="L156" i="1"/>
  <c r="M156" i="1"/>
  <c r="N156" i="1"/>
  <c r="O156" i="1"/>
  <c r="P156" i="1"/>
  <c r="Q156" i="1"/>
  <c r="R156" i="1"/>
  <c r="I157" i="1"/>
  <c r="J157" i="1"/>
  <c r="K157" i="1"/>
  <c r="L157" i="1"/>
  <c r="M157" i="1"/>
  <c r="N157" i="1"/>
  <c r="O157" i="1"/>
  <c r="P157" i="1"/>
  <c r="Q157" i="1"/>
  <c r="R157" i="1"/>
  <c r="I158" i="1"/>
  <c r="J158" i="1"/>
  <c r="K158" i="1"/>
  <c r="L158" i="1"/>
  <c r="M158" i="1"/>
  <c r="N158" i="1"/>
  <c r="O158" i="1"/>
  <c r="P158" i="1"/>
  <c r="Q158" i="1"/>
  <c r="R158" i="1"/>
  <c r="I159" i="1"/>
  <c r="J159" i="1"/>
  <c r="K159" i="1"/>
  <c r="L159" i="1"/>
  <c r="M159" i="1"/>
  <c r="N159" i="1"/>
  <c r="O159" i="1"/>
  <c r="P159" i="1"/>
  <c r="Q159" i="1"/>
  <c r="R159" i="1"/>
  <c r="I160" i="1"/>
  <c r="J160" i="1"/>
  <c r="K160" i="1"/>
  <c r="L160" i="1"/>
  <c r="M160" i="1"/>
  <c r="N160" i="1"/>
  <c r="O160" i="1"/>
  <c r="P160" i="1"/>
  <c r="Q160" i="1"/>
  <c r="R160" i="1"/>
  <c r="I161" i="1"/>
  <c r="J161" i="1"/>
  <c r="K161" i="1"/>
  <c r="L161" i="1"/>
  <c r="M161" i="1"/>
  <c r="N161" i="1"/>
  <c r="O161" i="1"/>
  <c r="P161" i="1"/>
  <c r="Q161" i="1"/>
  <c r="R161" i="1"/>
  <c r="I162" i="1"/>
  <c r="J162" i="1"/>
  <c r="K162" i="1"/>
  <c r="L162" i="1"/>
  <c r="M162" i="1"/>
  <c r="N162" i="1"/>
  <c r="O162" i="1"/>
  <c r="P162" i="1"/>
  <c r="Q162" i="1"/>
  <c r="R162" i="1"/>
  <c r="I163" i="1"/>
  <c r="J163" i="1"/>
  <c r="K163" i="1"/>
  <c r="L163" i="1"/>
  <c r="M163" i="1"/>
  <c r="N163" i="1"/>
  <c r="O163" i="1"/>
  <c r="P163" i="1"/>
  <c r="Q163" i="1"/>
  <c r="R163" i="1"/>
  <c r="I164" i="1"/>
  <c r="J164" i="1"/>
  <c r="K164" i="1"/>
  <c r="L164" i="1"/>
  <c r="M164" i="1"/>
  <c r="N164" i="1"/>
  <c r="O164" i="1"/>
  <c r="P164" i="1"/>
  <c r="Q164" i="1"/>
  <c r="R164" i="1"/>
  <c r="I165" i="1"/>
  <c r="J165" i="1"/>
  <c r="K165" i="1"/>
  <c r="L165" i="1"/>
  <c r="M165" i="1"/>
  <c r="N165" i="1"/>
  <c r="O165" i="1"/>
  <c r="P165" i="1"/>
  <c r="Q165" i="1"/>
  <c r="R165" i="1"/>
  <c r="I166" i="1"/>
  <c r="J166" i="1"/>
  <c r="K166" i="1"/>
  <c r="L166" i="1"/>
  <c r="M166" i="1"/>
  <c r="N166" i="1"/>
  <c r="O166" i="1"/>
  <c r="P166" i="1"/>
  <c r="Q166" i="1"/>
  <c r="R166" i="1"/>
  <c r="I167" i="1"/>
  <c r="J167" i="1"/>
  <c r="K167" i="1"/>
  <c r="L167" i="1"/>
  <c r="M167" i="1"/>
  <c r="N167" i="1"/>
  <c r="O167" i="1"/>
  <c r="P167" i="1"/>
  <c r="Q167" i="1"/>
  <c r="R167" i="1"/>
  <c r="I168" i="1"/>
  <c r="J168" i="1"/>
  <c r="K168" i="1"/>
  <c r="L168" i="1"/>
  <c r="M168" i="1"/>
  <c r="N168" i="1"/>
  <c r="O168" i="1"/>
  <c r="P168" i="1"/>
  <c r="Q168" i="1"/>
  <c r="R168" i="1"/>
  <c r="I169" i="1"/>
  <c r="J169" i="1"/>
  <c r="K169" i="1"/>
  <c r="L169" i="1"/>
  <c r="M169" i="1"/>
  <c r="N169" i="1"/>
  <c r="O169" i="1"/>
  <c r="P169" i="1"/>
  <c r="Q169" i="1"/>
  <c r="R169" i="1"/>
  <c r="I170" i="1"/>
  <c r="J170" i="1"/>
  <c r="K170" i="1"/>
  <c r="L170" i="1"/>
  <c r="M170" i="1"/>
  <c r="N170" i="1"/>
  <c r="O170" i="1"/>
  <c r="P170" i="1"/>
  <c r="Q170" i="1"/>
  <c r="R170" i="1"/>
  <c r="I171" i="1"/>
  <c r="J171" i="1"/>
  <c r="K171" i="1"/>
  <c r="L171" i="1"/>
  <c r="M171" i="1"/>
  <c r="N171" i="1"/>
  <c r="O171" i="1"/>
  <c r="P171" i="1"/>
  <c r="Q171" i="1"/>
  <c r="R171" i="1"/>
  <c r="I172" i="1"/>
  <c r="J172" i="1"/>
  <c r="K172" i="1"/>
  <c r="L172" i="1"/>
  <c r="M172" i="1"/>
  <c r="N172" i="1"/>
  <c r="O172" i="1"/>
  <c r="P172" i="1"/>
  <c r="Q172" i="1"/>
  <c r="R172" i="1"/>
  <c r="I173" i="1"/>
  <c r="J173" i="1"/>
  <c r="K173" i="1"/>
  <c r="L173" i="1"/>
  <c r="M173" i="1"/>
  <c r="N173" i="1"/>
  <c r="O173" i="1"/>
  <c r="P173" i="1"/>
  <c r="Q173" i="1"/>
  <c r="R173" i="1"/>
  <c r="I174" i="1"/>
  <c r="J174" i="1"/>
  <c r="K174" i="1"/>
  <c r="L174" i="1"/>
  <c r="M174" i="1"/>
  <c r="N174" i="1"/>
  <c r="O174" i="1"/>
  <c r="P174" i="1"/>
  <c r="Q174" i="1"/>
  <c r="R174" i="1"/>
  <c r="I175" i="1"/>
  <c r="J175" i="1"/>
  <c r="K175" i="1"/>
  <c r="L175" i="1"/>
  <c r="M175" i="1"/>
  <c r="N175" i="1"/>
  <c r="O175" i="1"/>
  <c r="P175" i="1"/>
  <c r="Q175" i="1"/>
  <c r="R175" i="1"/>
  <c r="I176" i="1"/>
  <c r="J176" i="1"/>
  <c r="K176" i="1"/>
  <c r="L176" i="1"/>
  <c r="M176" i="1"/>
  <c r="N176" i="1"/>
  <c r="O176" i="1"/>
  <c r="P176" i="1"/>
  <c r="Q176" i="1"/>
  <c r="R176" i="1"/>
  <c r="I177" i="1"/>
  <c r="J177" i="1"/>
  <c r="K177" i="1"/>
  <c r="L177" i="1"/>
  <c r="M177" i="1"/>
  <c r="N177" i="1"/>
  <c r="O177" i="1"/>
  <c r="P177" i="1"/>
  <c r="Q177" i="1"/>
  <c r="R177" i="1"/>
  <c r="I178" i="1"/>
  <c r="J178" i="1"/>
  <c r="K178" i="1"/>
  <c r="L178" i="1"/>
  <c r="M178" i="1"/>
  <c r="N178" i="1"/>
  <c r="O178" i="1"/>
  <c r="P178" i="1"/>
  <c r="Q178" i="1"/>
  <c r="R178" i="1"/>
  <c r="I179" i="1"/>
  <c r="J179" i="1"/>
  <c r="K179" i="1"/>
  <c r="L179" i="1"/>
  <c r="M179" i="1"/>
  <c r="N179" i="1"/>
  <c r="O179" i="1"/>
  <c r="P179" i="1"/>
  <c r="Q179" i="1"/>
  <c r="R179" i="1"/>
  <c r="I180" i="1"/>
  <c r="J180" i="1"/>
  <c r="K180" i="1"/>
  <c r="L180" i="1"/>
  <c r="M180" i="1"/>
  <c r="N180" i="1"/>
  <c r="O180" i="1"/>
  <c r="P180" i="1"/>
  <c r="Q180" i="1"/>
  <c r="R180" i="1"/>
  <c r="I181" i="1"/>
  <c r="J181" i="1"/>
  <c r="K181" i="1"/>
  <c r="L181" i="1"/>
  <c r="M181" i="1"/>
  <c r="N181" i="1"/>
  <c r="O181" i="1"/>
  <c r="P181" i="1"/>
  <c r="Q181" i="1"/>
  <c r="R181" i="1"/>
  <c r="I182" i="1"/>
  <c r="J182" i="1"/>
  <c r="K182" i="1"/>
  <c r="L182" i="1"/>
  <c r="M182" i="1"/>
  <c r="N182" i="1"/>
  <c r="O182" i="1"/>
  <c r="P182" i="1"/>
  <c r="Q182" i="1"/>
  <c r="R182" i="1"/>
  <c r="I183" i="1"/>
  <c r="J183" i="1"/>
  <c r="K183" i="1"/>
  <c r="L183" i="1"/>
  <c r="M183" i="1"/>
  <c r="N183" i="1"/>
  <c r="O183" i="1"/>
  <c r="P183" i="1"/>
  <c r="Q183" i="1"/>
  <c r="R183" i="1"/>
  <c r="I184" i="1"/>
  <c r="J184" i="1"/>
  <c r="K184" i="1"/>
  <c r="L184" i="1"/>
  <c r="M184" i="1"/>
  <c r="N184" i="1"/>
  <c r="O184" i="1"/>
  <c r="P184" i="1"/>
  <c r="Q184" i="1"/>
  <c r="R184" i="1"/>
  <c r="I185" i="1"/>
  <c r="J185" i="1"/>
  <c r="K185" i="1"/>
  <c r="L185" i="1"/>
  <c r="M185" i="1"/>
  <c r="N185" i="1"/>
  <c r="O185" i="1"/>
  <c r="P185" i="1"/>
  <c r="Q185" i="1"/>
  <c r="R185" i="1"/>
  <c r="I186" i="1"/>
  <c r="J186" i="1"/>
  <c r="K186" i="1"/>
  <c r="L186" i="1"/>
  <c r="M186" i="1"/>
  <c r="N186" i="1"/>
  <c r="O186" i="1"/>
  <c r="P186" i="1"/>
  <c r="Q186" i="1"/>
  <c r="R186" i="1"/>
  <c r="I187" i="1"/>
  <c r="J187" i="1"/>
  <c r="K187" i="1"/>
  <c r="L187" i="1"/>
  <c r="M187" i="1"/>
  <c r="N187" i="1"/>
  <c r="O187" i="1"/>
  <c r="P187" i="1"/>
  <c r="Q187" i="1"/>
  <c r="R187" i="1"/>
  <c r="I188" i="1"/>
  <c r="J188" i="1"/>
  <c r="K188" i="1"/>
  <c r="L188" i="1"/>
  <c r="M188" i="1"/>
  <c r="N188" i="1"/>
  <c r="O188" i="1"/>
  <c r="P188" i="1"/>
  <c r="Q188" i="1"/>
  <c r="R188" i="1"/>
  <c r="I189" i="1"/>
  <c r="J189" i="1"/>
  <c r="K189" i="1"/>
  <c r="L189" i="1"/>
  <c r="M189" i="1"/>
  <c r="N189" i="1"/>
  <c r="O189" i="1"/>
  <c r="P189" i="1"/>
  <c r="Q189" i="1"/>
  <c r="R189" i="1"/>
  <c r="I190" i="1"/>
  <c r="J190" i="1"/>
  <c r="K190" i="1"/>
  <c r="L190" i="1"/>
  <c r="M190" i="1"/>
  <c r="N190" i="1"/>
  <c r="O190" i="1"/>
  <c r="P190" i="1"/>
  <c r="Q190" i="1"/>
  <c r="R190" i="1"/>
  <c r="I191" i="1"/>
  <c r="J191" i="1"/>
  <c r="K191" i="1"/>
  <c r="L191" i="1"/>
  <c r="M191" i="1"/>
  <c r="N191" i="1"/>
  <c r="O191" i="1"/>
  <c r="P191" i="1"/>
  <c r="Q191" i="1"/>
  <c r="R191" i="1"/>
  <c r="I192" i="1"/>
  <c r="J192" i="1"/>
  <c r="K192" i="1"/>
  <c r="L192" i="1"/>
  <c r="M192" i="1"/>
  <c r="N192" i="1"/>
  <c r="O192" i="1"/>
  <c r="P192" i="1"/>
  <c r="Q192" i="1"/>
  <c r="R192" i="1"/>
  <c r="I193" i="1"/>
  <c r="J193" i="1"/>
  <c r="K193" i="1"/>
  <c r="L193" i="1"/>
  <c r="M193" i="1"/>
  <c r="N193" i="1"/>
  <c r="O193" i="1"/>
  <c r="P193" i="1"/>
  <c r="Q193" i="1"/>
  <c r="R193" i="1"/>
  <c r="I194" i="1"/>
  <c r="J194" i="1"/>
  <c r="K194" i="1"/>
  <c r="L194" i="1"/>
  <c r="M194" i="1"/>
  <c r="N194" i="1"/>
  <c r="O194" i="1"/>
  <c r="P194" i="1"/>
  <c r="Q194" i="1"/>
  <c r="R194" i="1"/>
  <c r="I195" i="1"/>
  <c r="J195" i="1"/>
  <c r="K195" i="1"/>
  <c r="L195" i="1"/>
  <c r="M195" i="1"/>
  <c r="N195" i="1"/>
  <c r="O195" i="1"/>
  <c r="P195" i="1"/>
  <c r="Q195" i="1"/>
  <c r="R195" i="1"/>
  <c r="I196" i="1"/>
  <c r="J196" i="1"/>
  <c r="K196" i="1"/>
  <c r="L196" i="1"/>
  <c r="M196" i="1"/>
  <c r="N196" i="1"/>
  <c r="O196" i="1"/>
  <c r="P196" i="1"/>
  <c r="Q196" i="1"/>
  <c r="R196" i="1"/>
  <c r="I197" i="1"/>
  <c r="J197" i="1"/>
  <c r="K197" i="1"/>
  <c r="L197" i="1"/>
  <c r="M197" i="1"/>
  <c r="N197" i="1"/>
  <c r="O197" i="1"/>
  <c r="P197" i="1"/>
  <c r="Q197" i="1"/>
  <c r="R197" i="1"/>
  <c r="I198" i="1"/>
  <c r="J198" i="1"/>
  <c r="K198" i="1"/>
  <c r="L198" i="1"/>
  <c r="M198" i="1"/>
  <c r="N198" i="1"/>
  <c r="O198" i="1"/>
  <c r="P198" i="1"/>
  <c r="Q198" i="1"/>
  <c r="R198" i="1"/>
  <c r="I199" i="1"/>
  <c r="J199" i="1"/>
  <c r="K199" i="1"/>
  <c r="L199" i="1"/>
  <c r="M199" i="1"/>
  <c r="N199" i="1"/>
  <c r="O199" i="1"/>
  <c r="P199" i="1"/>
  <c r="Q199" i="1"/>
  <c r="R199" i="1"/>
  <c r="I200" i="1"/>
  <c r="J200" i="1"/>
  <c r="K200" i="1"/>
  <c r="L200" i="1"/>
  <c r="M200" i="1"/>
  <c r="N200" i="1"/>
  <c r="O200" i="1"/>
  <c r="P200" i="1"/>
  <c r="Q200" i="1"/>
  <c r="R200" i="1"/>
  <c r="I201" i="1"/>
  <c r="J201" i="1"/>
  <c r="K201" i="1"/>
  <c r="L201" i="1"/>
  <c r="M201" i="1"/>
  <c r="N201" i="1"/>
  <c r="O201" i="1"/>
  <c r="P201" i="1"/>
  <c r="Q201" i="1"/>
  <c r="R201" i="1"/>
  <c r="I202" i="1"/>
  <c r="J202" i="1"/>
  <c r="K202" i="1"/>
  <c r="L202" i="1"/>
  <c r="M202" i="1"/>
  <c r="N202" i="1"/>
  <c r="O202" i="1"/>
  <c r="P202" i="1"/>
  <c r="Q202" i="1"/>
  <c r="R202" i="1"/>
  <c r="I203" i="1"/>
  <c r="J203" i="1"/>
  <c r="K203" i="1"/>
  <c r="L203" i="1"/>
  <c r="M203" i="1"/>
  <c r="N203" i="1"/>
  <c r="O203" i="1"/>
  <c r="P203" i="1"/>
  <c r="Q203" i="1"/>
  <c r="R203" i="1"/>
  <c r="I204" i="1"/>
  <c r="J204" i="1"/>
  <c r="K204" i="1"/>
  <c r="L204" i="1"/>
  <c r="M204" i="1"/>
  <c r="N204" i="1"/>
  <c r="O204" i="1"/>
  <c r="P204" i="1"/>
  <c r="Q204" i="1"/>
  <c r="R204" i="1"/>
  <c r="I205" i="1"/>
  <c r="J205" i="1"/>
  <c r="K205" i="1"/>
  <c r="L205" i="1"/>
  <c r="M205" i="1"/>
  <c r="N205" i="1"/>
  <c r="O205" i="1"/>
  <c r="P205" i="1"/>
  <c r="Q205" i="1"/>
  <c r="R205" i="1"/>
  <c r="I206" i="1"/>
  <c r="J206" i="1"/>
  <c r="K206" i="1"/>
  <c r="L206" i="1"/>
  <c r="M206" i="1"/>
  <c r="N206" i="1"/>
  <c r="O206" i="1"/>
  <c r="P206" i="1"/>
  <c r="Q206" i="1"/>
  <c r="R206" i="1"/>
  <c r="I207" i="1"/>
  <c r="J207" i="1"/>
  <c r="K207" i="1"/>
  <c r="L207" i="1"/>
  <c r="M207" i="1"/>
  <c r="N207" i="1"/>
  <c r="O207" i="1"/>
  <c r="P207" i="1"/>
  <c r="Q207" i="1"/>
  <c r="R207" i="1"/>
  <c r="I208" i="1"/>
  <c r="J208" i="1"/>
  <c r="K208" i="1"/>
  <c r="L208" i="1"/>
  <c r="M208" i="1"/>
  <c r="N208" i="1"/>
  <c r="O208" i="1"/>
  <c r="P208" i="1"/>
  <c r="Q208" i="1"/>
  <c r="R208" i="1"/>
  <c r="I209" i="1"/>
  <c r="J209" i="1"/>
  <c r="K209" i="1"/>
  <c r="L209" i="1"/>
  <c r="M209" i="1"/>
  <c r="N209" i="1"/>
  <c r="O209" i="1"/>
  <c r="P209" i="1"/>
  <c r="Q209" i="1"/>
  <c r="R209" i="1"/>
  <c r="I210" i="1"/>
  <c r="J210" i="1"/>
  <c r="K210" i="1"/>
  <c r="L210" i="1"/>
  <c r="M210" i="1"/>
  <c r="N210" i="1"/>
  <c r="O210" i="1"/>
  <c r="P210" i="1"/>
  <c r="Q210" i="1"/>
  <c r="R210" i="1"/>
  <c r="I211" i="1"/>
  <c r="J211" i="1"/>
  <c r="K211" i="1"/>
  <c r="L211" i="1"/>
  <c r="M211" i="1"/>
  <c r="N211" i="1"/>
  <c r="O211" i="1"/>
  <c r="P211" i="1"/>
  <c r="Q211" i="1"/>
  <c r="R211" i="1"/>
  <c r="I212" i="1"/>
  <c r="J212" i="1"/>
  <c r="K212" i="1"/>
  <c r="L212" i="1"/>
  <c r="M212" i="1"/>
  <c r="N212" i="1"/>
  <c r="O212" i="1"/>
  <c r="P212" i="1"/>
  <c r="Q212" i="1"/>
  <c r="R212" i="1"/>
  <c r="I213" i="1"/>
  <c r="J213" i="1"/>
  <c r="K213" i="1"/>
  <c r="L213" i="1"/>
  <c r="M213" i="1"/>
  <c r="N213" i="1"/>
  <c r="O213" i="1"/>
  <c r="P213" i="1"/>
  <c r="Q213" i="1"/>
  <c r="R213" i="1"/>
  <c r="I214" i="1"/>
  <c r="J214" i="1"/>
  <c r="K214" i="1"/>
  <c r="L214" i="1"/>
  <c r="M214" i="1"/>
  <c r="N214" i="1"/>
  <c r="O214" i="1"/>
  <c r="P214" i="1"/>
  <c r="Q214" i="1"/>
  <c r="R214" i="1"/>
  <c r="I215" i="1"/>
  <c r="J215" i="1"/>
  <c r="K215" i="1"/>
  <c r="L215" i="1"/>
  <c r="M215" i="1"/>
  <c r="N215" i="1"/>
  <c r="O215" i="1"/>
  <c r="P215" i="1"/>
  <c r="Q215" i="1"/>
  <c r="R215" i="1"/>
  <c r="I216" i="1"/>
  <c r="J216" i="1"/>
  <c r="K216" i="1"/>
  <c r="L216" i="1"/>
  <c r="M216" i="1"/>
  <c r="N216" i="1"/>
  <c r="O216" i="1"/>
  <c r="P216" i="1"/>
  <c r="Q216" i="1"/>
  <c r="R216" i="1"/>
  <c r="I217" i="1"/>
  <c r="J217" i="1"/>
  <c r="K217" i="1"/>
  <c r="L217" i="1"/>
  <c r="M217" i="1"/>
  <c r="N217" i="1"/>
  <c r="O217" i="1"/>
  <c r="P217" i="1"/>
  <c r="Q217" i="1"/>
  <c r="R217" i="1"/>
  <c r="I218" i="1"/>
  <c r="J218" i="1"/>
  <c r="K218" i="1"/>
  <c r="L218" i="1"/>
  <c r="M218" i="1"/>
  <c r="N218" i="1"/>
  <c r="O218" i="1"/>
  <c r="P218" i="1"/>
  <c r="Q218" i="1"/>
  <c r="R218" i="1"/>
  <c r="I219" i="1"/>
  <c r="J219" i="1"/>
  <c r="K219" i="1"/>
  <c r="L219" i="1"/>
  <c r="M219" i="1"/>
  <c r="N219" i="1"/>
  <c r="O219" i="1"/>
  <c r="P219" i="1"/>
  <c r="Q219" i="1"/>
  <c r="R219" i="1"/>
  <c r="I220" i="1"/>
  <c r="J220" i="1"/>
  <c r="K220" i="1"/>
  <c r="L220" i="1"/>
  <c r="M220" i="1"/>
  <c r="N220" i="1"/>
  <c r="O220" i="1"/>
  <c r="P220" i="1"/>
  <c r="Q220" i="1"/>
  <c r="R220" i="1"/>
  <c r="I221" i="1"/>
  <c r="J221" i="1"/>
  <c r="K221" i="1"/>
  <c r="L221" i="1"/>
  <c r="M221" i="1"/>
  <c r="N221" i="1"/>
  <c r="O221" i="1"/>
  <c r="P221" i="1"/>
  <c r="Q221" i="1"/>
  <c r="R221" i="1"/>
  <c r="I222" i="1"/>
  <c r="J222" i="1"/>
  <c r="K222" i="1"/>
  <c r="L222" i="1"/>
  <c r="M222" i="1"/>
  <c r="N222" i="1"/>
  <c r="O222" i="1"/>
  <c r="P222" i="1"/>
  <c r="Q222" i="1"/>
  <c r="R222" i="1"/>
  <c r="I223" i="1"/>
  <c r="J223" i="1"/>
  <c r="K223" i="1"/>
  <c r="L223" i="1"/>
  <c r="M223" i="1"/>
  <c r="N223" i="1"/>
  <c r="O223" i="1"/>
  <c r="P223" i="1"/>
  <c r="Q223" i="1"/>
  <c r="R223" i="1"/>
  <c r="I224" i="1"/>
  <c r="J224" i="1"/>
  <c r="K224" i="1"/>
  <c r="L224" i="1"/>
  <c r="M224" i="1"/>
  <c r="N224" i="1"/>
  <c r="O224" i="1"/>
  <c r="P224" i="1"/>
  <c r="Q224" i="1"/>
  <c r="R224" i="1"/>
  <c r="I225" i="1"/>
  <c r="J225" i="1"/>
  <c r="K225" i="1"/>
  <c r="L225" i="1"/>
  <c r="M225" i="1"/>
  <c r="N225" i="1"/>
  <c r="O225" i="1"/>
  <c r="P225" i="1"/>
  <c r="Q225" i="1"/>
  <c r="R225" i="1"/>
  <c r="I226" i="1"/>
  <c r="J226" i="1"/>
  <c r="K226" i="1"/>
  <c r="L226" i="1"/>
  <c r="M226" i="1"/>
  <c r="N226" i="1"/>
  <c r="O226" i="1"/>
  <c r="P226" i="1"/>
  <c r="Q226" i="1"/>
  <c r="R226" i="1"/>
  <c r="I227" i="1"/>
  <c r="J227" i="1"/>
  <c r="K227" i="1"/>
  <c r="L227" i="1"/>
  <c r="M227" i="1"/>
  <c r="N227" i="1"/>
  <c r="O227" i="1"/>
  <c r="P227" i="1"/>
  <c r="Q227" i="1"/>
  <c r="R227" i="1"/>
  <c r="I26" i="1"/>
  <c r="J26" i="1"/>
  <c r="K26" i="1"/>
  <c r="L26" i="1"/>
  <c r="M26" i="1"/>
  <c r="N26" i="1"/>
  <c r="O26" i="1"/>
  <c r="P26" i="1"/>
  <c r="Q26" i="1"/>
  <c r="R26" i="1"/>
  <c r="I29" i="1"/>
  <c r="J29" i="1"/>
  <c r="K29" i="1"/>
  <c r="L29" i="1"/>
  <c r="M29" i="1"/>
  <c r="N29" i="1"/>
  <c r="O29" i="1"/>
  <c r="P29" i="1"/>
  <c r="Q29" i="1"/>
  <c r="R29" i="1"/>
  <c r="I31" i="1"/>
  <c r="J31" i="1"/>
  <c r="K31" i="1"/>
  <c r="L31" i="1"/>
  <c r="M31" i="1"/>
  <c r="N31" i="1"/>
  <c r="O31" i="1"/>
  <c r="P31" i="1"/>
  <c r="Q31" i="1"/>
  <c r="R31" i="1"/>
  <c r="I64" i="1"/>
  <c r="J64" i="1"/>
  <c r="K64" i="1"/>
  <c r="L64" i="1"/>
  <c r="M64" i="1"/>
  <c r="N64" i="1"/>
  <c r="O64" i="1"/>
  <c r="P64" i="1"/>
  <c r="Q64" i="1"/>
  <c r="R64" i="1"/>
  <c r="I67" i="1"/>
  <c r="J67" i="1"/>
  <c r="K67" i="1"/>
  <c r="L67" i="1"/>
  <c r="M67" i="1"/>
  <c r="N67" i="1"/>
  <c r="O67" i="1"/>
  <c r="P67" i="1"/>
  <c r="Q67" i="1"/>
  <c r="R67" i="1"/>
  <c r="I69" i="1"/>
  <c r="J69" i="1"/>
  <c r="K69" i="1"/>
  <c r="L69" i="1"/>
  <c r="M69" i="1"/>
  <c r="N69" i="1"/>
  <c r="O69" i="1"/>
  <c r="P69" i="1"/>
  <c r="Q69" i="1"/>
  <c r="R69" i="1"/>
  <c r="I228" i="1"/>
  <c r="J228" i="1"/>
  <c r="K228" i="1"/>
  <c r="L228" i="1"/>
  <c r="M228" i="1"/>
  <c r="N228" i="1"/>
  <c r="O228" i="1"/>
  <c r="P228" i="1"/>
  <c r="Q228" i="1"/>
  <c r="R228" i="1"/>
  <c r="S228" i="1"/>
  <c r="I229" i="1"/>
  <c r="J229" i="1"/>
  <c r="K229" i="1"/>
  <c r="L229" i="1"/>
  <c r="M229" i="1"/>
  <c r="N229" i="1"/>
  <c r="O229" i="1"/>
  <c r="P229" i="1"/>
  <c r="Q229" i="1"/>
  <c r="R229" i="1"/>
  <c r="S229" i="1"/>
  <c r="I230" i="1"/>
  <c r="J230" i="1"/>
  <c r="K230" i="1"/>
  <c r="L230" i="1"/>
  <c r="M230" i="1"/>
  <c r="N230" i="1"/>
  <c r="O230" i="1"/>
  <c r="P230" i="1"/>
  <c r="Q230" i="1"/>
  <c r="R230" i="1"/>
  <c r="S230" i="1"/>
  <c r="I231" i="1"/>
  <c r="J231" i="1"/>
  <c r="K231" i="1"/>
  <c r="L231" i="1"/>
  <c r="M231" i="1"/>
  <c r="N231" i="1"/>
  <c r="O231" i="1"/>
  <c r="P231" i="1"/>
  <c r="Q231" i="1"/>
  <c r="R231" i="1"/>
  <c r="S231" i="1"/>
  <c r="I232" i="1"/>
  <c r="J232" i="1"/>
  <c r="K232" i="1"/>
  <c r="L232" i="1"/>
  <c r="M232" i="1"/>
  <c r="N232" i="1"/>
  <c r="O232" i="1"/>
  <c r="P232" i="1"/>
  <c r="Q232" i="1"/>
  <c r="R232" i="1"/>
  <c r="S232" i="1"/>
  <c r="I233" i="1"/>
  <c r="J233" i="1"/>
  <c r="K233" i="1"/>
  <c r="L233" i="1"/>
  <c r="M233" i="1"/>
  <c r="N233" i="1"/>
  <c r="O233" i="1"/>
  <c r="P233" i="1"/>
  <c r="Q233" i="1"/>
  <c r="R233" i="1"/>
  <c r="S233" i="1"/>
  <c r="I234" i="1"/>
  <c r="J234" i="1"/>
  <c r="K234" i="1"/>
  <c r="L234" i="1"/>
  <c r="M234" i="1"/>
  <c r="N234" i="1"/>
  <c r="O234" i="1"/>
  <c r="P234" i="1"/>
  <c r="Q234" i="1"/>
  <c r="R234" i="1"/>
  <c r="S234" i="1"/>
  <c r="I235" i="1"/>
  <c r="J235" i="1"/>
  <c r="K235" i="1"/>
  <c r="L235" i="1"/>
  <c r="M235" i="1"/>
  <c r="N235" i="1"/>
  <c r="O235" i="1"/>
  <c r="P235" i="1"/>
  <c r="Q235" i="1"/>
  <c r="R235" i="1"/>
  <c r="S235" i="1"/>
  <c r="I236" i="1"/>
  <c r="J236" i="1"/>
  <c r="K236" i="1"/>
  <c r="L236" i="1"/>
  <c r="M236" i="1"/>
  <c r="N236" i="1"/>
  <c r="O236" i="1"/>
  <c r="P236" i="1"/>
  <c r="Q236" i="1"/>
  <c r="R236" i="1"/>
  <c r="S236" i="1"/>
  <c r="I237" i="1"/>
  <c r="J237" i="1"/>
  <c r="K237" i="1"/>
  <c r="L237" i="1"/>
  <c r="M237" i="1"/>
  <c r="N237" i="1"/>
  <c r="O237" i="1"/>
  <c r="P237" i="1"/>
  <c r="Q237" i="1"/>
  <c r="R237" i="1"/>
  <c r="S237" i="1"/>
  <c r="I238" i="1"/>
  <c r="J238" i="1"/>
  <c r="K238" i="1"/>
  <c r="L238" i="1"/>
  <c r="M238" i="1"/>
  <c r="N238" i="1"/>
  <c r="O238" i="1"/>
  <c r="P238" i="1"/>
  <c r="Q238" i="1"/>
  <c r="R238" i="1"/>
  <c r="S238" i="1"/>
  <c r="I239" i="1"/>
  <c r="J239" i="1"/>
  <c r="K239" i="1"/>
  <c r="L239" i="1"/>
  <c r="M239" i="1"/>
  <c r="N239" i="1"/>
  <c r="O239" i="1"/>
  <c r="P239" i="1"/>
  <c r="Q239" i="1"/>
  <c r="R239" i="1"/>
  <c r="S239" i="1"/>
  <c r="I240" i="1"/>
  <c r="J240" i="1"/>
  <c r="K240" i="1"/>
  <c r="L240" i="1"/>
  <c r="M240" i="1"/>
  <c r="N240" i="1"/>
  <c r="O240" i="1"/>
  <c r="P240" i="1"/>
  <c r="Q240" i="1"/>
  <c r="R240" i="1"/>
  <c r="S240" i="1"/>
  <c r="I241" i="1"/>
  <c r="J241" i="1"/>
  <c r="K241" i="1"/>
  <c r="L241" i="1"/>
  <c r="M241" i="1"/>
  <c r="N241" i="1"/>
  <c r="O241" i="1"/>
  <c r="P241" i="1"/>
  <c r="Q241" i="1"/>
  <c r="R241" i="1"/>
  <c r="S241" i="1"/>
  <c r="I242" i="1"/>
  <c r="J242" i="1"/>
  <c r="K242" i="1"/>
  <c r="L242" i="1"/>
  <c r="M242" i="1"/>
  <c r="N242" i="1"/>
  <c r="O242" i="1"/>
  <c r="P242" i="1"/>
  <c r="Q242" i="1"/>
  <c r="R242" i="1"/>
  <c r="S242" i="1"/>
  <c r="I243" i="1"/>
  <c r="J243" i="1"/>
  <c r="K243" i="1"/>
  <c r="L243" i="1"/>
  <c r="M243" i="1"/>
  <c r="N243" i="1"/>
  <c r="O243" i="1"/>
  <c r="P243" i="1"/>
  <c r="Q243" i="1"/>
  <c r="R243" i="1"/>
  <c r="S243" i="1"/>
  <c r="I244" i="1"/>
  <c r="J244" i="1"/>
  <c r="K244" i="1"/>
  <c r="L244" i="1"/>
  <c r="M244" i="1"/>
  <c r="N244" i="1"/>
  <c r="O244" i="1"/>
  <c r="P244" i="1"/>
  <c r="Q244" i="1"/>
  <c r="R244" i="1"/>
  <c r="S244" i="1"/>
  <c r="I245" i="1"/>
  <c r="J245" i="1"/>
  <c r="K245" i="1"/>
  <c r="L245" i="1"/>
  <c r="M245" i="1"/>
  <c r="N245" i="1"/>
  <c r="O245" i="1"/>
  <c r="P245" i="1"/>
  <c r="Q245" i="1"/>
  <c r="R245" i="1"/>
  <c r="S245" i="1"/>
  <c r="I246" i="1"/>
  <c r="J246" i="1"/>
  <c r="K246" i="1"/>
  <c r="L246" i="1"/>
  <c r="M246" i="1"/>
  <c r="N246" i="1"/>
  <c r="O246" i="1"/>
  <c r="P246" i="1"/>
  <c r="Q246" i="1"/>
  <c r="R246" i="1"/>
  <c r="S246" i="1"/>
  <c r="I247" i="1"/>
  <c r="J247" i="1"/>
  <c r="K247" i="1"/>
  <c r="L247" i="1"/>
  <c r="M247" i="1"/>
  <c r="N247" i="1"/>
  <c r="O247" i="1"/>
  <c r="P247" i="1"/>
  <c r="Q247" i="1"/>
  <c r="R247" i="1"/>
  <c r="S247" i="1"/>
  <c r="I248" i="1"/>
  <c r="J248" i="1"/>
  <c r="K248" i="1"/>
  <c r="L248" i="1"/>
  <c r="M248" i="1"/>
  <c r="N248" i="1"/>
  <c r="O248" i="1"/>
  <c r="P248" i="1"/>
  <c r="Q248" i="1"/>
  <c r="R248" i="1"/>
  <c r="S248" i="1"/>
  <c r="I249" i="1"/>
  <c r="J249" i="1"/>
  <c r="K249" i="1"/>
  <c r="L249" i="1"/>
  <c r="M249" i="1"/>
  <c r="N249" i="1"/>
  <c r="O249" i="1"/>
  <c r="P249" i="1"/>
  <c r="Q249" i="1"/>
  <c r="R249" i="1"/>
  <c r="S249" i="1"/>
  <c r="I250" i="1"/>
  <c r="J250" i="1"/>
  <c r="K250" i="1"/>
  <c r="L250" i="1"/>
  <c r="M250" i="1"/>
  <c r="N250" i="1"/>
  <c r="O250" i="1"/>
  <c r="P250" i="1"/>
  <c r="Q250" i="1"/>
  <c r="R250" i="1"/>
  <c r="S250" i="1"/>
  <c r="I251" i="1"/>
  <c r="J251" i="1"/>
  <c r="K251" i="1"/>
  <c r="L251" i="1"/>
  <c r="M251" i="1"/>
  <c r="N251" i="1"/>
  <c r="O251" i="1"/>
  <c r="P251" i="1"/>
  <c r="Q251" i="1"/>
  <c r="R251" i="1"/>
  <c r="S251" i="1"/>
  <c r="I252" i="1"/>
  <c r="J252" i="1"/>
  <c r="K252" i="1"/>
  <c r="L252" i="1"/>
  <c r="M252" i="1"/>
  <c r="N252" i="1"/>
  <c r="O252" i="1"/>
  <c r="P252" i="1"/>
  <c r="Q252" i="1"/>
  <c r="R252" i="1"/>
  <c r="S252" i="1"/>
  <c r="I253" i="1"/>
  <c r="J253" i="1"/>
  <c r="K253" i="1"/>
  <c r="L253" i="1"/>
  <c r="M253" i="1"/>
  <c r="N253" i="1"/>
  <c r="O253" i="1"/>
  <c r="P253" i="1"/>
  <c r="Q253" i="1"/>
  <c r="R253" i="1"/>
  <c r="S253" i="1"/>
  <c r="I254" i="1"/>
  <c r="J254" i="1"/>
  <c r="K254" i="1"/>
  <c r="L254" i="1"/>
  <c r="M254" i="1"/>
  <c r="N254" i="1"/>
  <c r="O254" i="1"/>
  <c r="P254" i="1"/>
  <c r="Q254" i="1"/>
  <c r="R254" i="1"/>
  <c r="S254" i="1"/>
  <c r="I255" i="1"/>
  <c r="J255" i="1"/>
  <c r="K255" i="1"/>
  <c r="L255" i="1"/>
  <c r="M255" i="1"/>
  <c r="N255" i="1"/>
  <c r="O255" i="1"/>
  <c r="P255" i="1"/>
  <c r="Q255" i="1"/>
  <c r="R255" i="1"/>
  <c r="S255" i="1"/>
  <c r="I256" i="1"/>
  <c r="J256" i="1"/>
  <c r="K256" i="1"/>
  <c r="L256" i="1"/>
  <c r="M256" i="1"/>
  <c r="N256" i="1"/>
  <c r="O256" i="1"/>
  <c r="P256" i="1"/>
  <c r="Q256" i="1"/>
  <c r="R256" i="1"/>
  <c r="S256" i="1"/>
  <c r="I257" i="1"/>
  <c r="J257" i="1"/>
  <c r="K257" i="1"/>
  <c r="L257" i="1"/>
  <c r="M257" i="1"/>
  <c r="N257" i="1"/>
  <c r="O257" i="1"/>
  <c r="P257" i="1"/>
  <c r="Q257" i="1"/>
  <c r="R257" i="1"/>
  <c r="S257" i="1"/>
  <c r="I258" i="1"/>
  <c r="J258" i="1"/>
  <c r="K258" i="1"/>
  <c r="L258" i="1"/>
  <c r="M258" i="1"/>
  <c r="N258" i="1"/>
  <c r="O258" i="1"/>
  <c r="P258" i="1"/>
  <c r="Q258" i="1"/>
  <c r="R258" i="1"/>
  <c r="S258" i="1"/>
  <c r="I259" i="1"/>
  <c r="J259" i="1"/>
  <c r="K259" i="1"/>
  <c r="L259" i="1"/>
  <c r="M259" i="1"/>
  <c r="N259" i="1"/>
  <c r="O259" i="1"/>
  <c r="P259" i="1"/>
  <c r="Q259" i="1"/>
  <c r="R259" i="1"/>
  <c r="S259" i="1"/>
  <c r="I260" i="1"/>
  <c r="J260" i="1"/>
  <c r="K260" i="1"/>
  <c r="L260" i="1"/>
  <c r="M260" i="1"/>
  <c r="N260" i="1"/>
  <c r="O260" i="1"/>
  <c r="P260" i="1"/>
  <c r="Q260" i="1"/>
  <c r="R260" i="1"/>
  <c r="S260" i="1"/>
  <c r="I261" i="1"/>
  <c r="J261" i="1"/>
  <c r="K261" i="1"/>
  <c r="L261" i="1"/>
  <c r="M261" i="1"/>
  <c r="N261" i="1"/>
  <c r="O261" i="1"/>
  <c r="P261" i="1"/>
  <c r="Q261" i="1"/>
  <c r="R261" i="1"/>
  <c r="S261" i="1"/>
  <c r="I262" i="1"/>
  <c r="J262" i="1"/>
  <c r="K262" i="1"/>
  <c r="L262" i="1"/>
  <c r="M262" i="1"/>
  <c r="N262" i="1"/>
  <c r="O262" i="1"/>
  <c r="P262" i="1"/>
  <c r="Q262" i="1"/>
  <c r="R262" i="1"/>
  <c r="S262" i="1"/>
  <c r="I263" i="1"/>
  <c r="J263" i="1"/>
  <c r="K263" i="1"/>
  <c r="L263" i="1"/>
  <c r="M263" i="1"/>
  <c r="N263" i="1"/>
  <c r="O263" i="1"/>
  <c r="P263" i="1"/>
  <c r="Q263" i="1"/>
  <c r="R263" i="1"/>
  <c r="S263" i="1"/>
  <c r="I264" i="1"/>
  <c r="J264" i="1"/>
  <c r="K264" i="1"/>
  <c r="L264" i="1"/>
  <c r="M264" i="1"/>
  <c r="N264" i="1"/>
  <c r="O264" i="1"/>
  <c r="P264" i="1"/>
  <c r="Q264" i="1"/>
  <c r="R264" i="1"/>
  <c r="S264" i="1"/>
  <c r="I265" i="1"/>
  <c r="J265" i="1"/>
  <c r="K265" i="1"/>
  <c r="L265" i="1"/>
  <c r="M265" i="1"/>
  <c r="N265" i="1"/>
  <c r="O265" i="1"/>
  <c r="P265" i="1"/>
  <c r="Q265" i="1"/>
  <c r="R265" i="1"/>
  <c r="S265" i="1"/>
  <c r="I266" i="1"/>
  <c r="J266" i="1"/>
  <c r="K266" i="1"/>
  <c r="L266" i="1"/>
  <c r="M266" i="1"/>
  <c r="N266" i="1"/>
  <c r="O266" i="1"/>
  <c r="P266" i="1"/>
  <c r="Q266" i="1"/>
  <c r="R266" i="1"/>
  <c r="S266" i="1"/>
  <c r="I267" i="1"/>
  <c r="J267" i="1"/>
  <c r="K267" i="1"/>
  <c r="L267" i="1"/>
  <c r="M267" i="1"/>
  <c r="N267" i="1"/>
  <c r="O267" i="1"/>
  <c r="P267" i="1"/>
  <c r="Q267" i="1"/>
  <c r="R267" i="1"/>
  <c r="S267" i="1"/>
  <c r="I268" i="1"/>
  <c r="J268" i="1"/>
  <c r="K268" i="1"/>
  <c r="L268" i="1"/>
  <c r="M268" i="1"/>
  <c r="N268" i="1"/>
  <c r="O268" i="1"/>
  <c r="P268" i="1"/>
  <c r="Q268" i="1"/>
  <c r="R268" i="1"/>
  <c r="S268" i="1"/>
  <c r="I269" i="1"/>
  <c r="J269" i="1"/>
  <c r="K269" i="1"/>
  <c r="L269" i="1"/>
  <c r="M269" i="1"/>
  <c r="N269" i="1"/>
  <c r="O269" i="1"/>
  <c r="P269" i="1"/>
  <c r="Q269" i="1"/>
  <c r="R269" i="1"/>
  <c r="S269" i="1"/>
  <c r="I270" i="1"/>
  <c r="J270" i="1"/>
  <c r="K270" i="1"/>
  <c r="L270" i="1"/>
  <c r="M270" i="1"/>
  <c r="N270" i="1"/>
  <c r="O270" i="1"/>
  <c r="P270" i="1"/>
  <c r="Q270" i="1"/>
  <c r="R270" i="1"/>
  <c r="S270" i="1"/>
  <c r="I271" i="1"/>
  <c r="J271" i="1"/>
  <c r="K271" i="1"/>
  <c r="L271" i="1"/>
  <c r="M271" i="1"/>
  <c r="N271" i="1"/>
  <c r="O271" i="1"/>
  <c r="P271" i="1"/>
  <c r="Q271" i="1"/>
  <c r="R271" i="1"/>
  <c r="S271" i="1"/>
  <c r="I272" i="1"/>
  <c r="J272" i="1"/>
  <c r="K272" i="1"/>
  <c r="L272" i="1"/>
  <c r="M272" i="1"/>
  <c r="N272" i="1"/>
  <c r="O272" i="1"/>
  <c r="P272" i="1"/>
  <c r="Q272" i="1"/>
  <c r="R272" i="1"/>
  <c r="S272" i="1"/>
  <c r="I273" i="1"/>
  <c r="J273" i="1"/>
  <c r="K273" i="1"/>
  <c r="L273" i="1"/>
  <c r="M273" i="1"/>
  <c r="N273" i="1"/>
  <c r="O273" i="1"/>
  <c r="P273" i="1"/>
  <c r="Q273" i="1"/>
  <c r="R273" i="1"/>
  <c r="S273" i="1"/>
  <c r="I274" i="1"/>
  <c r="J274" i="1"/>
  <c r="K274" i="1"/>
  <c r="L274" i="1"/>
  <c r="M274" i="1"/>
  <c r="N274" i="1"/>
  <c r="O274" i="1"/>
  <c r="P274" i="1"/>
  <c r="Q274" i="1"/>
  <c r="R274" i="1"/>
  <c r="S274" i="1"/>
  <c r="I275" i="1"/>
  <c r="J275" i="1"/>
  <c r="K275" i="1"/>
  <c r="L275" i="1"/>
  <c r="M275" i="1"/>
  <c r="N275" i="1"/>
  <c r="O275" i="1"/>
  <c r="P275" i="1"/>
  <c r="Q275" i="1"/>
  <c r="R275" i="1"/>
  <c r="S275" i="1"/>
  <c r="I276" i="1"/>
  <c r="J276" i="1"/>
  <c r="K276" i="1"/>
  <c r="L276" i="1"/>
  <c r="M276" i="1"/>
  <c r="N276" i="1"/>
  <c r="O276" i="1"/>
  <c r="P276" i="1"/>
  <c r="Q276" i="1"/>
  <c r="R276" i="1"/>
  <c r="S276" i="1"/>
  <c r="I277" i="1"/>
  <c r="J277" i="1"/>
  <c r="K277" i="1"/>
  <c r="L277" i="1"/>
  <c r="M277" i="1"/>
  <c r="N277" i="1"/>
  <c r="O277" i="1"/>
  <c r="P277" i="1"/>
  <c r="Q277" i="1"/>
  <c r="R277" i="1"/>
  <c r="S277" i="1"/>
  <c r="I278" i="1"/>
  <c r="J278" i="1"/>
  <c r="K278" i="1"/>
  <c r="L278" i="1"/>
  <c r="M278" i="1"/>
  <c r="N278" i="1"/>
  <c r="O278" i="1"/>
  <c r="P278" i="1"/>
  <c r="Q278" i="1"/>
  <c r="R278" i="1"/>
  <c r="S278" i="1"/>
  <c r="I279" i="1"/>
  <c r="J279" i="1"/>
  <c r="K279" i="1"/>
  <c r="L279" i="1"/>
  <c r="M279" i="1"/>
  <c r="N279" i="1"/>
  <c r="O279" i="1"/>
  <c r="P279" i="1"/>
  <c r="Q279" i="1"/>
  <c r="R279" i="1"/>
  <c r="S279" i="1"/>
  <c r="I280" i="1"/>
  <c r="J280" i="1"/>
  <c r="K280" i="1"/>
  <c r="L280" i="1"/>
  <c r="M280" i="1"/>
  <c r="N280" i="1"/>
  <c r="O280" i="1"/>
  <c r="P280" i="1"/>
  <c r="Q280" i="1"/>
  <c r="R280" i="1"/>
  <c r="S280" i="1"/>
  <c r="I281" i="1"/>
  <c r="J281" i="1"/>
  <c r="K281" i="1"/>
  <c r="L281" i="1"/>
  <c r="M281" i="1"/>
  <c r="N281" i="1"/>
  <c r="O281" i="1"/>
  <c r="P281" i="1"/>
  <c r="Q281" i="1"/>
  <c r="R281" i="1"/>
  <c r="S281" i="1"/>
  <c r="I282" i="1"/>
  <c r="J282" i="1"/>
  <c r="K282" i="1"/>
  <c r="L282" i="1"/>
  <c r="M282" i="1"/>
  <c r="N282" i="1"/>
  <c r="O282" i="1"/>
  <c r="P282" i="1"/>
  <c r="Q282" i="1"/>
  <c r="R282" i="1"/>
  <c r="S282" i="1"/>
  <c r="I283" i="1"/>
  <c r="J283" i="1"/>
  <c r="K283" i="1"/>
  <c r="L283" i="1"/>
  <c r="M283" i="1"/>
  <c r="N283" i="1"/>
  <c r="O283" i="1"/>
  <c r="P283" i="1"/>
  <c r="Q283" i="1"/>
  <c r="R283" i="1"/>
  <c r="S283" i="1"/>
  <c r="I284" i="1"/>
  <c r="J284" i="1"/>
  <c r="K284" i="1"/>
  <c r="L284" i="1"/>
  <c r="M284" i="1"/>
  <c r="N284" i="1"/>
  <c r="O284" i="1"/>
  <c r="P284" i="1"/>
  <c r="Q284" i="1"/>
  <c r="R284" i="1"/>
  <c r="S284" i="1"/>
  <c r="I285" i="1"/>
  <c r="J285" i="1"/>
  <c r="K285" i="1"/>
  <c r="L285" i="1"/>
  <c r="M285" i="1"/>
  <c r="N285" i="1"/>
  <c r="O285" i="1"/>
  <c r="P285" i="1"/>
  <c r="Q285" i="1"/>
  <c r="R285" i="1"/>
  <c r="S285" i="1"/>
  <c r="I286" i="1"/>
  <c r="J286" i="1"/>
  <c r="K286" i="1"/>
  <c r="L286" i="1"/>
  <c r="M286" i="1"/>
  <c r="N286" i="1"/>
  <c r="O286" i="1"/>
  <c r="P286" i="1"/>
  <c r="Q286" i="1"/>
  <c r="R286" i="1"/>
  <c r="S286" i="1"/>
  <c r="I287" i="1"/>
  <c r="J287" i="1"/>
  <c r="K287" i="1"/>
  <c r="L287" i="1"/>
  <c r="M287" i="1"/>
  <c r="N287" i="1"/>
  <c r="O287" i="1"/>
  <c r="P287" i="1"/>
  <c r="Q287" i="1"/>
  <c r="R287" i="1"/>
  <c r="S287" i="1"/>
  <c r="I288" i="1"/>
  <c r="J288" i="1"/>
  <c r="K288" i="1"/>
  <c r="L288" i="1"/>
  <c r="M288" i="1"/>
  <c r="N288" i="1"/>
  <c r="O288" i="1"/>
  <c r="P288" i="1"/>
  <c r="Q288" i="1"/>
  <c r="R288" i="1"/>
  <c r="S288" i="1"/>
  <c r="I289" i="1"/>
  <c r="J289" i="1"/>
  <c r="K289" i="1"/>
  <c r="L289" i="1"/>
  <c r="M289" i="1"/>
  <c r="N289" i="1"/>
  <c r="O289" i="1"/>
  <c r="P289" i="1"/>
  <c r="Q289" i="1"/>
  <c r="R289" i="1"/>
  <c r="S289" i="1"/>
  <c r="I290" i="1"/>
  <c r="J290" i="1"/>
  <c r="K290" i="1"/>
  <c r="L290" i="1"/>
  <c r="M290" i="1"/>
  <c r="N290" i="1"/>
  <c r="O290" i="1"/>
  <c r="P290" i="1"/>
  <c r="Q290" i="1"/>
  <c r="R290" i="1"/>
  <c r="S290" i="1"/>
  <c r="I291" i="1"/>
  <c r="J291" i="1"/>
  <c r="K291" i="1"/>
  <c r="L291" i="1"/>
  <c r="M291" i="1"/>
  <c r="N291" i="1"/>
  <c r="O291" i="1"/>
  <c r="P291" i="1"/>
  <c r="Q291" i="1"/>
  <c r="R291" i="1"/>
  <c r="S291" i="1"/>
  <c r="I292" i="1"/>
  <c r="J292" i="1"/>
  <c r="K292" i="1"/>
  <c r="L292" i="1"/>
  <c r="M292" i="1"/>
  <c r="N292" i="1"/>
  <c r="O292" i="1"/>
  <c r="P292" i="1"/>
  <c r="Q292" i="1"/>
  <c r="R292" i="1"/>
  <c r="S292" i="1"/>
  <c r="I293" i="1"/>
  <c r="J293" i="1"/>
  <c r="K293" i="1"/>
  <c r="L293" i="1"/>
  <c r="M293" i="1"/>
  <c r="N293" i="1"/>
  <c r="O293" i="1"/>
  <c r="P293" i="1"/>
  <c r="Q293" i="1"/>
  <c r="R293" i="1"/>
  <c r="S293" i="1"/>
  <c r="I294" i="1"/>
  <c r="J294" i="1"/>
  <c r="K294" i="1"/>
  <c r="L294" i="1"/>
  <c r="M294" i="1"/>
  <c r="N294" i="1"/>
  <c r="O294" i="1"/>
  <c r="P294" i="1"/>
  <c r="Q294" i="1"/>
  <c r="R294" i="1"/>
  <c r="S294" i="1"/>
  <c r="I295" i="1"/>
  <c r="J295" i="1"/>
  <c r="K295" i="1"/>
  <c r="L295" i="1"/>
  <c r="M295" i="1"/>
  <c r="N295" i="1"/>
  <c r="O295" i="1"/>
  <c r="P295" i="1"/>
  <c r="Q295" i="1"/>
  <c r="R295" i="1"/>
  <c r="S295" i="1"/>
  <c r="I296" i="1"/>
  <c r="J296" i="1"/>
  <c r="K296" i="1"/>
  <c r="L296" i="1"/>
  <c r="M296" i="1"/>
  <c r="N296" i="1"/>
  <c r="O296" i="1"/>
  <c r="P296" i="1"/>
  <c r="Q296" i="1"/>
  <c r="R296" i="1"/>
  <c r="S296" i="1"/>
  <c r="I297" i="1"/>
  <c r="J297" i="1"/>
  <c r="K297" i="1"/>
  <c r="L297" i="1"/>
  <c r="M297" i="1"/>
  <c r="N297" i="1"/>
  <c r="O297" i="1"/>
  <c r="P297" i="1"/>
  <c r="Q297" i="1"/>
  <c r="R297" i="1"/>
  <c r="S297" i="1"/>
  <c r="I298" i="1"/>
  <c r="J298" i="1"/>
  <c r="K298" i="1"/>
  <c r="L298" i="1"/>
  <c r="M298" i="1"/>
  <c r="N298" i="1"/>
  <c r="O298" i="1"/>
  <c r="P298" i="1"/>
  <c r="Q298" i="1"/>
  <c r="R298" i="1"/>
  <c r="S298" i="1"/>
  <c r="I299" i="1"/>
  <c r="J299" i="1"/>
  <c r="K299" i="1"/>
  <c r="L299" i="1"/>
  <c r="M299" i="1"/>
  <c r="N299" i="1"/>
  <c r="O299" i="1"/>
  <c r="P299" i="1"/>
  <c r="Q299" i="1"/>
  <c r="R299" i="1"/>
  <c r="S299" i="1"/>
  <c r="I300" i="1"/>
  <c r="J300" i="1"/>
  <c r="K300" i="1"/>
  <c r="L300" i="1"/>
  <c r="M300" i="1"/>
  <c r="N300" i="1"/>
  <c r="O300" i="1"/>
  <c r="P300" i="1"/>
  <c r="Q300" i="1"/>
  <c r="R300" i="1"/>
  <c r="S300" i="1"/>
  <c r="I301" i="1"/>
  <c r="J301" i="1"/>
  <c r="K301" i="1"/>
  <c r="L301" i="1"/>
  <c r="M301" i="1"/>
  <c r="N301" i="1"/>
  <c r="O301" i="1"/>
  <c r="P301" i="1"/>
  <c r="Q301" i="1"/>
  <c r="R301" i="1"/>
  <c r="S301" i="1"/>
  <c r="I302" i="1"/>
  <c r="J302" i="1"/>
  <c r="K302" i="1"/>
  <c r="L302" i="1"/>
  <c r="M302" i="1"/>
  <c r="N302" i="1"/>
  <c r="O302" i="1"/>
  <c r="P302" i="1"/>
  <c r="Q302" i="1"/>
  <c r="R302" i="1"/>
  <c r="S302" i="1"/>
  <c r="I303" i="1"/>
  <c r="J303" i="1"/>
  <c r="K303" i="1"/>
  <c r="L303" i="1"/>
  <c r="M303" i="1"/>
  <c r="N303" i="1"/>
  <c r="O303" i="1"/>
  <c r="P303" i="1"/>
  <c r="Q303" i="1"/>
  <c r="R303" i="1"/>
  <c r="S303" i="1"/>
  <c r="I304" i="1"/>
  <c r="J304" i="1"/>
  <c r="K304" i="1"/>
  <c r="L304" i="1"/>
  <c r="M304" i="1"/>
  <c r="N304" i="1"/>
  <c r="O304" i="1"/>
  <c r="P304" i="1"/>
  <c r="Q304" i="1"/>
  <c r="R304" i="1"/>
  <c r="S304" i="1"/>
  <c r="I305" i="1"/>
  <c r="J305" i="1"/>
  <c r="K305" i="1"/>
  <c r="L305" i="1"/>
  <c r="M305" i="1"/>
  <c r="N305" i="1"/>
  <c r="O305" i="1"/>
  <c r="P305" i="1"/>
  <c r="Q305" i="1"/>
  <c r="R305" i="1"/>
  <c r="S305" i="1"/>
  <c r="I306" i="1"/>
  <c r="J306" i="1"/>
  <c r="K306" i="1"/>
  <c r="L306" i="1"/>
  <c r="M306" i="1"/>
  <c r="N306" i="1"/>
  <c r="O306" i="1"/>
  <c r="P306" i="1"/>
  <c r="Q306" i="1"/>
  <c r="R306" i="1"/>
  <c r="S306" i="1"/>
  <c r="I307" i="1"/>
  <c r="J307" i="1"/>
  <c r="K307" i="1"/>
  <c r="L307" i="1"/>
  <c r="M307" i="1"/>
  <c r="N307" i="1"/>
  <c r="O307" i="1"/>
  <c r="P307" i="1"/>
  <c r="Q307" i="1"/>
  <c r="R307" i="1"/>
  <c r="S307" i="1"/>
  <c r="I308" i="1"/>
  <c r="J308" i="1"/>
  <c r="K308" i="1"/>
  <c r="L308" i="1"/>
  <c r="M308" i="1"/>
  <c r="N308" i="1"/>
  <c r="O308" i="1"/>
  <c r="P308" i="1"/>
  <c r="Q308" i="1"/>
  <c r="R308" i="1"/>
  <c r="S308" i="1"/>
  <c r="I309" i="1"/>
  <c r="J309" i="1"/>
  <c r="K309" i="1"/>
  <c r="L309" i="1"/>
  <c r="M309" i="1"/>
  <c r="N309" i="1"/>
  <c r="O309" i="1"/>
  <c r="P309" i="1"/>
  <c r="Q309" i="1"/>
  <c r="R309" i="1"/>
  <c r="S309" i="1"/>
  <c r="I310" i="1"/>
  <c r="J310" i="1"/>
  <c r="K310" i="1"/>
  <c r="L310" i="1"/>
  <c r="M310" i="1"/>
  <c r="N310" i="1"/>
  <c r="O310" i="1"/>
  <c r="P310" i="1"/>
  <c r="Q310" i="1"/>
  <c r="R310" i="1"/>
  <c r="S310" i="1"/>
  <c r="I311" i="1"/>
  <c r="J311" i="1"/>
  <c r="K311" i="1"/>
  <c r="L311" i="1"/>
  <c r="M311" i="1"/>
  <c r="N311" i="1"/>
  <c r="O311" i="1"/>
  <c r="P311" i="1"/>
  <c r="Q311" i="1"/>
  <c r="R311" i="1"/>
  <c r="S311" i="1"/>
  <c r="I312" i="1"/>
  <c r="J312" i="1"/>
  <c r="K312" i="1"/>
  <c r="L312" i="1"/>
  <c r="M312" i="1"/>
  <c r="N312" i="1"/>
  <c r="O312" i="1"/>
  <c r="P312" i="1"/>
  <c r="Q312" i="1"/>
  <c r="R312" i="1"/>
  <c r="S312" i="1"/>
  <c r="I313" i="1"/>
  <c r="J313" i="1"/>
  <c r="K313" i="1"/>
  <c r="L313" i="1"/>
  <c r="M313" i="1"/>
  <c r="N313" i="1"/>
  <c r="O313" i="1"/>
  <c r="P313" i="1"/>
  <c r="Q313" i="1"/>
  <c r="R313" i="1"/>
  <c r="S313" i="1"/>
  <c r="I314" i="1"/>
  <c r="J314" i="1"/>
  <c r="K314" i="1"/>
  <c r="L314" i="1"/>
  <c r="M314" i="1"/>
  <c r="N314" i="1"/>
  <c r="O314" i="1"/>
  <c r="P314" i="1"/>
  <c r="Q314" i="1"/>
  <c r="R314" i="1"/>
  <c r="S314" i="1"/>
  <c r="I315" i="1"/>
  <c r="J315" i="1"/>
  <c r="K315" i="1"/>
  <c r="L315" i="1"/>
  <c r="M315" i="1"/>
  <c r="N315" i="1"/>
  <c r="O315" i="1"/>
  <c r="P315" i="1"/>
  <c r="Q315" i="1"/>
  <c r="R315" i="1"/>
  <c r="S315" i="1"/>
  <c r="I316" i="1"/>
  <c r="J316" i="1"/>
  <c r="K316" i="1"/>
  <c r="L316" i="1"/>
  <c r="M316" i="1"/>
  <c r="N316" i="1"/>
  <c r="O316" i="1"/>
  <c r="P316" i="1"/>
  <c r="Q316" i="1"/>
  <c r="R316" i="1"/>
  <c r="S316" i="1"/>
  <c r="I317" i="1"/>
  <c r="J317" i="1"/>
  <c r="K317" i="1"/>
  <c r="L317" i="1"/>
  <c r="M317" i="1"/>
  <c r="N317" i="1"/>
  <c r="O317" i="1"/>
  <c r="P317" i="1"/>
  <c r="Q317" i="1"/>
  <c r="R317" i="1"/>
  <c r="S317" i="1"/>
  <c r="I318" i="1"/>
  <c r="J318" i="1"/>
  <c r="K318" i="1"/>
  <c r="L318" i="1"/>
  <c r="M318" i="1"/>
  <c r="N318" i="1"/>
  <c r="O318" i="1"/>
  <c r="P318" i="1"/>
  <c r="Q318" i="1"/>
  <c r="R318" i="1"/>
  <c r="S318" i="1"/>
  <c r="I319" i="1"/>
  <c r="J319" i="1"/>
  <c r="K319" i="1"/>
  <c r="L319" i="1"/>
  <c r="M319" i="1"/>
  <c r="N319" i="1"/>
  <c r="O319" i="1"/>
  <c r="P319" i="1"/>
  <c r="Q319" i="1"/>
  <c r="R319" i="1"/>
  <c r="S319" i="1"/>
  <c r="I320" i="1"/>
  <c r="J320" i="1"/>
  <c r="K320" i="1"/>
  <c r="L320" i="1"/>
  <c r="M320" i="1"/>
  <c r="N320" i="1"/>
  <c r="O320" i="1"/>
  <c r="P320" i="1"/>
  <c r="Q320" i="1"/>
  <c r="R320" i="1"/>
  <c r="S320" i="1"/>
  <c r="I321" i="1"/>
  <c r="J321" i="1"/>
  <c r="K321" i="1"/>
  <c r="L321" i="1"/>
  <c r="M321" i="1"/>
  <c r="N321" i="1"/>
  <c r="O321" i="1"/>
  <c r="P321" i="1"/>
  <c r="Q321" i="1"/>
  <c r="R321" i="1"/>
  <c r="S321" i="1"/>
  <c r="I322" i="1"/>
  <c r="J322" i="1"/>
  <c r="K322" i="1"/>
  <c r="L322" i="1"/>
  <c r="M322" i="1"/>
  <c r="N322" i="1"/>
  <c r="O322" i="1"/>
  <c r="P322" i="1"/>
  <c r="Q322" i="1"/>
  <c r="R322" i="1"/>
  <c r="S322" i="1"/>
  <c r="I323" i="1"/>
  <c r="J323" i="1"/>
  <c r="K323" i="1"/>
  <c r="L323" i="1"/>
  <c r="M323" i="1"/>
  <c r="N323" i="1"/>
  <c r="O323" i="1"/>
  <c r="P323" i="1"/>
  <c r="Q323" i="1"/>
  <c r="R323" i="1"/>
  <c r="S323" i="1"/>
  <c r="I324" i="1"/>
  <c r="J324" i="1"/>
  <c r="K324" i="1"/>
  <c r="L324" i="1"/>
  <c r="M324" i="1"/>
  <c r="N324" i="1"/>
  <c r="O324" i="1"/>
  <c r="P324" i="1"/>
  <c r="Q324" i="1"/>
  <c r="R324" i="1"/>
  <c r="S324" i="1"/>
  <c r="I325" i="1"/>
  <c r="J325" i="1"/>
  <c r="K325" i="1"/>
  <c r="L325" i="1"/>
  <c r="M325" i="1"/>
  <c r="N325" i="1"/>
  <c r="O325" i="1"/>
  <c r="P325" i="1"/>
  <c r="Q325" i="1"/>
  <c r="R325" i="1"/>
  <c r="S325" i="1"/>
  <c r="I326" i="1"/>
  <c r="J326" i="1"/>
  <c r="K326" i="1"/>
  <c r="L326" i="1"/>
  <c r="M326" i="1"/>
  <c r="N326" i="1"/>
  <c r="O326" i="1"/>
  <c r="P326" i="1"/>
  <c r="Q326" i="1"/>
  <c r="R326" i="1"/>
  <c r="S326" i="1"/>
  <c r="I327" i="1"/>
  <c r="J327" i="1"/>
  <c r="K327" i="1"/>
  <c r="L327" i="1"/>
  <c r="M327" i="1"/>
  <c r="N327" i="1"/>
  <c r="O327" i="1"/>
  <c r="P327" i="1"/>
  <c r="Q327" i="1"/>
  <c r="R327" i="1"/>
  <c r="S327" i="1"/>
  <c r="I328" i="1"/>
  <c r="J328" i="1"/>
  <c r="K328" i="1"/>
  <c r="L328" i="1"/>
  <c r="M328" i="1"/>
  <c r="N328" i="1"/>
  <c r="O328" i="1"/>
  <c r="P328" i="1"/>
  <c r="Q328" i="1"/>
  <c r="R328" i="1"/>
  <c r="S328" i="1"/>
  <c r="I329" i="1"/>
  <c r="J329" i="1"/>
  <c r="K329" i="1"/>
  <c r="L329" i="1"/>
  <c r="M329" i="1"/>
  <c r="N329" i="1"/>
  <c r="O329" i="1"/>
  <c r="P329" i="1"/>
  <c r="Q329" i="1"/>
  <c r="R329" i="1"/>
  <c r="S329" i="1"/>
  <c r="I330" i="1"/>
  <c r="J330" i="1"/>
  <c r="K330" i="1"/>
  <c r="L330" i="1"/>
  <c r="M330" i="1"/>
  <c r="N330" i="1"/>
  <c r="O330" i="1"/>
  <c r="P330" i="1"/>
  <c r="Q330" i="1"/>
  <c r="R330" i="1"/>
  <c r="S330" i="1"/>
  <c r="I331" i="1"/>
  <c r="J331" i="1"/>
  <c r="K331" i="1"/>
  <c r="L331" i="1"/>
  <c r="M331" i="1"/>
  <c r="N331" i="1"/>
  <c r="O331" i="1"/>
  <c r="P331" i="1"/>
  <c r="Q331" i="1"/>
  <c r="R331" i="1"/>
  <c r="S331" i="1"/>
  <c r="I332" i="1"/>
  <c r="J332" i="1"/>
  <c r="K332" i="1"/>
  <c r="L332" i="1"/>
  <c r="M332" i="1"/>
  <c r="N332" i="1"/>
  <c r="O332" i="1"/>
  <c r="P332" i="1"/>
  <c r="Q332" i="1"/>
  <c r="R332" i="1"/>
  <c r="S332" i="1"/>
  <c r="I333" i="1"/>
  <c r="J333" i="1"/>
  <c r="K333" i="1"/>
  <c r="L333" i="1"/>
  <c r="M333" i="1"/>
  <c r="N333" i="1"/>
  <c r="O333" i="1"/>
  <c r="P333" i="1"/>
  <c r="Q333" i="1"/>
  <c r="R333" i="1"/>
  <c r="S333" i="1"/>
  <c r="I334" i="1"/>
  <c r="J334" i="1"/>
  <c r="K334" i="1"/>
  <c r="L334" i="1"/>
  <c r="M334" i="1"/>
  <c r="N334" i="1"/>
  <c r="O334" i="1"/>
  <c r="P334" i="1"/>
  <c r="Q334" i="1"/>
  <c r="R334" i="1"/>
  <c r="S334" i="1"/>
  <c r="I335" i="1"/>
  <c r="J335" i="1"/>
  <c r="K335" i="1"/>
  <c r="L335" i="1"/>
  <c r="M335" i="1"/>
  <c r="N335" i="1"/>
  <c r="O335" i="1"/>
  <c r="P335" i="1"/>
  <c r="Q335" i="1"/>
  <c r="R335" i="1"/>
  <c r="S335" i="1"/>
  <c r="I336" i="1"/>
  <c r="J336" i="1"/>
  <c r="K336" i="1"/>
  <c r="L336" i="1"/>
  <c r="M336" i="1"/>
  <c r="N336" i="1"/>
  <c r="O336" i="1"/>
  <c r="P336" i="1"/>
  <c r="Q336" i="1"/>
  <c r="R336" i="1"/>
  <c r="S336" i="1"/>
  <c r="I337" i="1"/>
  <c r="J337" i="1"/>
  <c r="K337" i="1"/>
  <c r="L337" i="1"/>
  <c r="M337" i="1"/>
  <c r="N337" i="1"/>
  <c r="O337" i="1"/>
  <c r="P337" i="1"/>
  <c r="Q337" i="1"/>
  <c r="R337" i="1"/>
  <c r="S337" i="1"/>
  <c r="I338" i="1"/>
  <c r="J338" i="1"/>
  <c r="K338" i="1"/>
  <c r="L338" i="1"/>
  <c r="M338" i="1"/>
  <c r="N338" i="1"/>
  <c r="O338" i="1"/>
  <c r="P338" i="1"/>
  <c r="Q338" i="1"/>
  <c r="R338" i="1"/>
  <c r="S338" i="1"/>
  <c r="I339" i="1"/>
  <c r="J339" i="1"/>
  <c r="K339" i="1"/>
  <c r="L339" i="1"/>
  <c r="M339" i="1"/>
  <c r="N339" i="1"/>
  <c r="O339" i="1"/>
  <c r="P339" i="1"/>
  <c r="Q339" i="1"/>
  <c r="R339" i="1"/>
  <c r="S339" i="1"/>
  <c r="I340" i="1"/>
  <c r="J340" i="1"/>
  <c r="K340" i="1"/>
  <c r="L340" i="1"/>
  <c r="M340" i="1"/>
  <c r="N340" i="1"/>
  <c r="O340" i="1"/>
  <c r="P340" i="1"/>
  <c r="Q340" i="1"/>
  <c r="R340" i="1"/>
  <c r="S340" i="1"/>
  <c r="I341" i="1"/>
  <c r="J341" i="1"/>
  <c r="K341" i="1"/>
  <c r="L341" i="1"/>
  <c r="M341" i="1"/>
  <c r="N341" i="1"/>
  <c r="O341" i="1"/>
  <c r="P341" i="1"/>
  <c r="Q341" i="1"/>
  <c r="R341" i="1"/>
  <c r="S341" i="1"/>
  <c r="I342" i="1"/>
  <c r="J342" i="1"/>
  <c r="K342" i="1"/>
  <c r="L342" i="1"/>
  <c r="M342" i="1"/>
  <c r="N342" i="1"/>
  <c r="O342" i="1"/>
  <c r="P342" i="1"/>
  <c r="Q342" i="1"/>
  <c r="R342" i="1"/>
  <c r="S342" i="1"/>
  <c r="I343" i="1"/>
  <c r="J343" i="1"/>
  <c r="K343" i="1"/>
  <c r="L343" i="1"/>
  <c r="M343" i="1"/>
  <c r="N343" i="1"/>
  <c r="O343" i="1"/>
  <c r="P343" i="1"/>
  <c r="Q343" i="1"/>
  <c r="R343" i="1"/>
  <c r="S343" i="1"/>
  <c r="I344" i="1"/>
  <c r="J344" i="1"/>
  <c r="K344" i="1"/>
  <c r="L344" i="1"/>
  <c r="M344" i="1"/>
  <c r="N344" i="1"/>
  <c r="O344" i="1"/>
  <c r="P344" i="1"/>
  <c r="Q344" i="1"/>
  <c r="R344" i="1"/>
  <c r="S344" i="1"/>
  <c r="I345" i="1"/>
  <c r="J345" i="1"/>
  <c r="K345" i="1"/>
  <c r="L345" i="1"/>
  <c r="M345" i="1"/>
  <c r="N345" i="1"/>
  <c r="O345" i="1"/>
  <c r="P345" i="1"/>
  <c r="Q345" i="1"/>
  <c r="R345" i="1"/>
  <c r="S345" i="1"/>
  <c r="I346" i="1"/>
  <c r="J346" i="1"/>
  <c r="K346" i="1"/>
  <c r="L346" i="1"/>
  <c r="M346" i="1"/>
  <c r="N346" i="1"/>
  <c r="O346" i="1"/>
  <c r="P346" i="1"/>
  <c r="Q346" i="1"/>
  <c r="R346" i="1"/>
  <c r="S346" i="1"/>
  <c r="I347" i="1"/>
  <c r="J347" i="1"/>
  <c r="K347" i="1"/>
  <c r="L347" i="1"/>
  <c r="M347" i="1"/>
  <c r="N347" i="1"/>
  <c r="O347" i="1"/>
  <c r="P347" i="1"/>
  <c r="Q347" i="1"/>
  <c r="R347" i="1"/>
  <c r="S347" i="1"/>
  <c r="I348" i="1"/>
  <c r="J348" i="1"/>
  <c r="K348" i="1"/>
  <c r="L348" i="1"/>
  <c r="M348" i="1"/>
  <c r="N348" i="1"/>
  <c r="O348" i="1"/>
  <c r="P348" i="1"/>
  <c r="Q348" i="1"/>
  <c r="R348" i="1"/>
  <c r="S348" i="1"/>
  <c r="I349" i="1"/>
  <c r="J349" i="1"/>
  <c r="K349" i="1"/>
  <c r="L349" i="1"/>
  <c r="M349" i="1"/>
  <c r="N349" i="1"/>
  <c r="O349" i="1"/>
  <c r="P349" i="1"/>
  <c r="Q349" i="1"/>
  <c r="R349" i="1"/>
  <c r="S349" i="1"/>
  <c r="I350" i="1"/>
  <c r="J350" i="1"/>
  <c r="K350" i="1"/>
  <c r="L350" i="1"/>
  <c r="M350" i="1"/>
  <c r="N350" i="1"/>
  <c r="O350" i="1"/>
  <c r="P350" i="1"/>
  <c r="Q350" i="1"/>
  <c r="R350" i="1"/>
  <c r="S350" i="1"/>
  <c r="I351" i="1"/>
  <c r="J351" i="1"/>
  <c r="K351" i="1"/>
  <c r="L351" i="1"/>
  <c r="M351" i="1"/>
  <c r="N351" i="1"/>
  <c r="O351" i="1"/>
  <c r="P351" i="1"/>
  <c r="Q351" i="1"/>
  <c r="R351" i="1"/>
  <c r="S351" i="1"/>
  <c r="I352" i="1"/>
  <c r="J352" i="1"/>
  <c r="K352" i="1"/>
  <c r="L352" i="1"/>
  <c r="M352" i="1"/>
  <c r="N352" i="1"/>
  <c r="O352" i="1"/>
  <c r="P352" i="1"/>
  <c r="Q352" i="1"/>
  <c r="R352" i="1"/>
  <c r="S352" i="1"/>
  <c r="I353" i="1"/>
  <c r="J353" i="1"/>
  <c r="K353" i="1"/>
  <c r="L353" i="1"/>
  <c r="M353" i="1"/>
  <c r="N353" i="1"/>
  <c r="O353" i="1"/>
  <c r="P353" i="1"/>
  <c r="Q353" i="1"/>
  <c r="R353" i="1"/>
  <c r="S353" i="1"/>
  <c r="I354" i="1"/>
  <c r="J354" i="1"/>
  <c r="K354" i="1"/>
  <c r="L354" i="1"/>
  <c r="M354" i="1"/>
  <c r="N354" i="1"/>
  <c r="O354" i="1"/>
  <c r="P354" i="1"/>
  <c r="Q354" i="1"/>
  <c r="R354" i="1"/>
  <c r="S354" i="1"/>
  <c r="I355" i="1"/>
  <c r="J355" i="1"/>
  <c r="K355" i="1"/>
  <c r="L355" i="1"/>
  <c r="M355" i="1"/>
  <c r="N355" i="1"/>
  <c r="O355" i="1"/>
  <c r="P355" i="1"/>
  <c r="Q355" i="1"/>
  <c r="R355" i="1"/>
  <c r="S355" i="1"/>
  <c r="I356" i="1"/>
  <c r="J356" i="1"/>
  <c r="K356" i="1"/>
  <c r="L356" i="1"/>
  <c r="M356" i="1"/>
  <c r="N356" i="1"/>
  <c r="O356" i="1"/>
  <c r="P356" i="1"/>
  <c r="Q356" i="1"/>
  <c r="R356" i="1"/>
  <c r="S356" i="1"/>
  <c r="I357" i="1"/>
  <c r="J357" i="1"/>
  <c r="K357" i="1"/>
  <c r="L357" i="1"/>
  <c r="M357" i="1"/>
  <c r="N357" i="1"/>
  <c r="O357" i="1"/>
  <c r="P357" i="1"/>
  <c r="Q357" i="1"/>
  <c r="R357" i="1"/>
  <c r="S357" i="1"/>
  <c r="I358" i="1"/>
  <c r="J358" i="1"/>
  <c r="K358" i="1"/>
  <c r="L358" i="1"/>
  <c r="M358" i="1"/>
  <c r="N358" i="1"/>
  <c r="O358" i="1"/>
  <c r="P358" i="1"/>
  <c r="Q358" i="1"/>
  <c r="R358" i="1"/>
  <c r="S358" i="1"/>
  <c r="I359" i="1"/>
  <c r="J359" i="1"/>
  <c r="K359" i="1"/>
  <c r="L359" i="1"/>
  <c r="M359" i="1"/>
  <c r="N359" i="1"/>
  <c r="O359" i="1"/>
  <c r="P359" i="1"/>
  <c r="Q359" i="1"/>
  <c r="R359" i="1"/>
  <c r="S359" i="1"/>
  <c r="I360" i="1"/>
  <c r="J360" i="1"/>
  <c r="K360" i="1"/>
  <c r="L360" i="1"/>
  <c r="M360" i="1"/>
  <c r="N360" i="1"/>
  <c r="O360" i="1"/>
  <c r="P360" i="1"/>
  <c r="Q360" i="1"/>
  <c r="R360" i="1"/>
  <c r="S360" i="1"/>
  <c r="I361" i="1"/>
  <c r="J361" i="1"/>
  <c r="K361" i="1"/>
  <c r="L361" i="1"/>
  <c r="M361" i="1"/>
  <c r="N361" i="1"/>
  <c r="O361" i="1"/>
  <c r="P361" i="1"/>
  <c r="Q361" i="1"/>
  <c r="R361" i="1"/>
  <c r="S361" i="1"/>
  <c r="I362" i="1"/>
  <c r="J362" i="1"/>
  <c r="K362" i="1"/>
  <c r="L362" i="1"/>
  <c r="M362" i="1"/>
  <c r="N362" i="1"/>
  <c r="O362" i="1"/>
  <c r="P362" i="1"/>
  <c r="Q362" i="1"/>
  <c r="R362" i="1"/>
  <c r="S362" i="1"/>
  <c r="I363" i="1"/>
  <c r="J363" i="1"/>
  <c r="K363" i="1"/>
  <c r="L363" i="1"/>
  <c r="M363" i="1"/>
  <c r="N363" i="1"/>
  <c r="O363" i="1"/>
  <c r="P363" i="1"/>
  <c r="Q363" i="1"/>
  <c r="R363" i="1"/>
  <c r="S363" i="1"/>
  <c r="I364" i="1"/>
  <c r="J364" i="1"/>
  <c r="K364" i="1"/>
  <c r="L364" i="1"/>
  <c r="M364" i="1"/>
  <c r="N364" i="1"/>
  <c r="O364" i="1"/>
  <c r="P364" i="1"/>
  <c r="Q364" i="1"/>
  <c r="R364" i="1"/>
  <c r="S364" i="1"/>
  <c r="I365" i="1"/>
  <c r="J365" i="1"/>
  <c r="K365" i="1"/>
  <c r="L365" i="1"/>
  <c r="M365" i="1"/>
  <c r="N365" i="1"/>
  <c r="O365" i="1"/>
  <c r="P365" i="1"/>
  <c r="Q365" i="1"/>
  <c r="R365" i="1"/>
  <c r="S365" i="1"/>
  <c r="I366" i="1"/>
  <c r="J366" i="1"/>
  <c r="K366" i="1"/>
  <c r="L366" i="1"/>
  <c r="M366" i="1"/>
  <c r="N366" i="1"/>
  <c r="O366" i="1"/>
  <c r="P366" i="1"/>
  <c r="Q366" i="1"/>
  <c r="R366" i="1"/>
  <c r="S366" i="1"/>
  <c r="I367" i="1"/>
  <c r="J367" i="1"/>
  <c r="K367" i="1"/>
  <c r="L367" i="1"/>
  <c r="M367" i="1"/>
  <c r="N367" i="1"/>
  <c r="O367" i="1"/>
  <c r="P367" i="1"/>
  <c r="Q367" i="1"/>
  <c r="R367" i="1"/>
  <c r="S367" i="1"/>
  <c r="I368" i="1"/>
  <c r="J368" i="1"/>
  <c r="K368" i="1"/>
  <c r="L368" i="1"/>
  <c r="M368" i="1"/>
  <c r="N368" i="1"/>
  <c r="O368" i="1"/>
  <c r="P368" i="1"/>
  <c r="Q368" i="1"/>
  <c r="R368" i="1"/>
  <c r="S368" i="1"/>
  <c r="I369" i="1"/>
  <c r="J369" i="1"/>
  <c r="K369" i="1"/>
  <c r="L369" i="1"/>
  <c r="M369" i="1"/>
  <c r="N369" i="1"/>
  <c r="O369" i="1"/>
  <c r="P369" i="1"/>
  <c r="Q369" i="1"/>
  <c r="R369" i="1"/>
  <c r="S369" i="1"/>
  <c r="I370" i="1"/>
  <c r="J370" i="1"/>
  <c r="K370" i="1"/>
  <c r="L370" i="1"/>
  <c r="M370" i="1"/>
  <c r="N370" i="1"/>
  <c r="O370" i="1"/>
  <c r="P370" i="1"/>
  <c r="Q370" i="1"/>
  <c r="R370" i="1"/>
  <c r="S370" i="1"/>
  <c r="I371" i="1"/>
  <c r="J371" i="1"/>
  <c r="K371" i="1"/>
  <c r="L371" i="1"/>
  <c r="M371" i="1"/>
  <c r="N371" i="1"/>
  <c r="O371" i="1"/>
  <c r="P371" i="1"/>
  <c r="Q371" i="1"/>
  <c r="R371" i="1"/>
  <c r="S371" i="1"/>
  <c r="I372" i="1"/>
  <c r="J372" i="1"/>
  <c r="K372" i="1"/>
  <c r="L372" i="1"/>
  <c r="M372" i="1"/>
  <c r="N372" i="1"/>
  <c r="O372" i="1"/>
  <c r="P372" i="1"/>
  <c r="Q372" i="1"/>
  <c r="R372" i="1"/>
  <c r="S372" i="1"/>
  <c r="I373" i="1"/>
  <c r="J373" i="1"/>
  <c r="K373" i="1"/>
  <c r="L373" i="1"/>
  <c r="M373" i="1"/>
  <c r="N373" i="1"/>
  <c r="O373" i="1"/>
  <c r="P373" i="1"/>
  <c r="Q373" i="1"/>
  <c r="R373" i="1"/>
  <c r="S373" i="1"/>
  <c r="I374" i="1"/>
  <c r="J374" i="1"/>
  <c r="K374" i="1"/>
  <c r="L374" i="1"/>
  <c r="M374" i="1"/>
  <c r="N374" i="1"/>
  <c r="O374" i="1"/>
  <c r="P374" i="1"/>
  <c r="Q374" i="1"/>
  <c r="R374" i="1"/>
  <c r="S374" i="1"/>
  <c r="I375" i="1"/>
  <c r="J375" i="1"/>
  <c r="K375" i="1"/>
  <c r="L375" i="1"/>
  <c r="M375" i="1"/>
  <c r="N375" i="1"/>
  <c r="O375" i="1"/>
  <c r="P375" i="1"/>
  <c r="Q375" i="1"/>
  <c r="R375" i="1"/>
  <c r="S375" i="1"/>
  <c r="I376" i="1"/>
  <c r="J376" i="1"/>
  <c r="K376" i="1"/>
  <c r="L376" i="1"/>
  <c r="M376" i="1"/>
  <c r="N376" i="1"/>
  <c r="O376" i="1"/>
  <c r="P376" i="1"/>
  <c r="Q376" i="1"/>
  <c r="R376" i="1"/>
  <c r="S376" i="1"/>
  <c r="I377" i="1"/>
  <c r="J377" i="1"/>
  <c r="K377" i="1"/>
  <c r="L377" i="1"/>
  <c r="M377" i="1"/>
  <c r="N377" i="1"/>
  <c r="O377" i="1"/>
  <c r="P377" i="1"/>
  <c r="Q377" i="1"/>
  <c r="R377" i="1"/>
  <c r="S377" i="1"/>
  <c r="I378" i="1"/>
  <c r="J378" i="1"/>
  <c r="K378" i="1"/>
  <c r="L378" i="1"/>
  <c r="M378" i="1"/>
  <c r="N378" i="1"/>
  <c r="O378" i="1"/>
  <c r="P378" i="1"/>
  <c r="Q378" i="1"/>
  <c r="R378" i="1"/>
  <c r="S378" i="1"/>
  <c r="I379" i="1"/>
  <c r="J379" i="1"/>
  <c r="K379" i="1"/>
  <c r="L379" i="1"/>
  <c r="M379" i="1"/>
  <c r="N379" i="1"/>
  <c r="O379" i="1"/>
  <c r="P379" i="1"/>
  <c r="Q379" i="1"/>
  <c r="R379" i="1"/>
  <c r="S379" i="1"/>
  <c r="I380" i="1"/>
  <c r="J380" i="1"/>
  <c r="K380" i="1"/>
  <c r="L380" i="1"/>
  <c r="M380" i="1"/>
  <c r="N380" i="1"/>
  <c r="O380" i="1"/>
  <c r="P380" i="1"/>
  <c r="Q380" i="1"/>
  <c r="R380" i="1"/>
  <c r="S380" i="1"/>
  <c r="I381" i="1"/>
  <c r="J381" i="1"/>
  <c r="K381" i="1"/>
  <c r="L381" i="1"/>
  <c r="M381" i="1"/>
  <c r="N381" i="1"/>
  <c r="O381" i="1"/>
  <c r="P381" i="1"/>
  <c r="Q381" i="1"/>
  <c r="R381" i="1"/>
  <c r="S381" i="1"/>
  <c r="I382" i="1"/>
  <c r="J382" i="1"/>
  <c r="K382" i="1"/>
  <c r="L382" i="1"/>
  <c r="M382" i="1"/>
  <c r="N382" i="1"/>
  <c r="O382" i="1"/>
  <c r="P382" i="1"/>
  <c r="Q382" i="1"/>
  <c r="R382" i="1"/>
  <c r="S382" i="1"/>
  <c r="I383" i="1"/>
  <c r="J383" i="1"/>
  <c r="K383" i="1"/>
  <c r="L383" i="1"/>
  <c r="M383" i="1"/>
  <c r="N383" i="1"/>
  <c r="O383" i="1"/>
  <c r="P383" i="1"/>
  <c r="Q383" i="1"/>
  <c r="R383" i="1"/>
  <c r="S383" i="1"/>
  <c r="I384" i="1"/>
  <c r="J384" i="1"/>
  <c r="K384" i="1"/>
  <c r="L384" i="1"/>
  <c r="M384" i="1"/>
  <c r="N384" i="1"/>
  <c r="O384" i="1"/>
  <c r="P384" i="1"/>
  <c r="Q384" i="1"/>
  <c r="R384" i="1"/>
  <c r="S384" i="1"/>
  <c r="I385" i="1"/>
  <c r="J385" i="1"/>
  <c r="K385" i="1"/>
  <c r="L385" i="1"/>
  <c r="M385" i="1"/>
  <c r="N385" i="1"/>
  <c r="O385" i="1"/>
  <c r="P385" i="1"/>
  <c r="Q385" i="1"/>
  <c r="R385" i="1"/>
  <c r="S385" i="1"/>
  <c r="I386" i="1"/>
  <c r="J386" i="1"/>
  <c r="K386" i="1"/>
  <c r="L386" i="1"/>
  <c r="M386" i="1"/>
  <c r="N386" i="1"/>
  <c r="O386" i="1"/>
  <c r="P386" i="1"/>
  <c r="Q386" i="1"/>
  <c r="R386" i="1"/>
  <c r="S386" i="1"/>
  <c r="I387" i="1"/>
  <c r="J387" i="1"/>
  <c r="K387" i="1"/>
  <c r="L387" i="1"/>
  <c r="M387" i="1"/>
  <c r="N387" i="1"/>
  <c r="O387" i="1"/>
  <c r="P387" i="1"/>
  <c r="Q387" i="1"/>
  <c r="R387" i="1"/>
  <c r="S387" i="1"/>
  <c r="I388" i="1"/>
  <c r="J388" i="1"/>
  <c r="K388" i="1"/>
  <c r="L388" i="1"/>
  <c r="M388" i="1"/>
  <c r="N388" i="1"/>
  <c r="O388" i="1"/>
  <c r="P388" i="1"/>
  <c r="Q388" i="1"/>
  <c r="R388" i="1"/>
  <c r="S388" i="1"/>
  <c r="I389" i="1"/>
  <c r="J389" i="1"/>
  <c r="K389" i="1"/>
  <c r="L389" i="1"/>
  <c r="M389" i="1"/>
  <c r="N389" i="1"/>
  <c r="O389" i="1"/>
  <c r="P389" i="1"/>
  <c r="Q389" i="1"/>
  <c r="R389" i="1"/>
  <c r="S389" i="1"/>
  <c r="I390" i="1"/>
  <c r="J390" i="1"/>
  <c r="K390" i="1"/>
  <c r="L390" i="1"/>
  <c r="M390" i="1"/>
  <c r="N390" i="1"/>
  <c r="O390" i="1"/>
  <c r="P390" i="1"/>
  <c r="Q390" i="1"/>
  <c r="R390" i="1"/>
  <c r="S390" i="1"/>
  <c r="I391" i="1"/>
  <c r="J391" i="1"/>
  <c r="K391" i="1"/>
  <c r="L391" i="1"/>
  <c r="M391" i="1"/>
  <c r="N391" i="1"/>
  <c r="O391" i="1"/>
  <c r="P391" i="1"/>
  <c r="Q391" i="1"/>
  <c r="R391" i="1"/>
  <c r="S391" i="1"/>
  <c r="I392" i="1"/>
  <c r="J392" i="1"/>
  <c r="K392" i="1"/>
  <c r="L392" i="1"/>
  <c r="M392" i="1"/>
  <c r="N392" i="1"/>
  <c r="O392" i="1"/>
  <c r="P392" i="1"/>
  <c r="Q392" i="1"/>
  <c r="R392" i="1"/>
  <c r="S392" i="1"/>
  <c r="I393" i="1"/>
  <c r="J393" i="1"/>
  <c r="K393" i="1"/>
  <c r="L393" i="1"/>
  <c r="M393" i="1"/>
  <c r="N393" i="1"/>
  <c r="O393" i="1"/>
  <c r="P393" i="1"/>
  <c r="Q393" i="1"/>
  <c r="R393" i="1"/>
  <c r="S393" i="1"/>
  <c r="I394" i="1"/>
  <c r="J394" i="1"/>
  <c r="K394" i="1"/>
  <c r="L394" i="1"/>
  <c r="M394" i="1"/>
  <c r="N394" i="1"/>
  <c r="O394" i="1"/>
  <c r="P394" i="1"/>
  <c r="Q394" i="1"/>
  <c r="R394" i="1"/>
  <c r="S394" i="1"/>
  <c r="I395" i="1"/>
  <c r="J395" i="1"/>
  <c r="K395" i="1"/>
  <c r="L395" i="1"/>
  <c r="M395" i="1"/>
  <c r="N395" i="1"/>
  <c r="O395" i="1"/>
  <c r="P395" i="1"/>
  <c r="Q395" i="1"/>
  <c r="R395" i="1"/>
  <c r="S395" i="1"/>
  <c r="I396" i="1"/>
  <c r="J396" i="1"/>
  <c r="K396" i="1"/>
  <c r="L396" i="1"/>
  <c r="M396" i="1"/>
  <c r="N396" i="1"/>
  <c r="O396" i="1"/>
  <c r="P396" i="1"/>
  <c r="Q396" i="1"/>
  <c r="R396" i="1"/>
  <c r="S396" i="1"/>
  <c r="I397" i="1"/>
  <c r="J397" i="1"/>
  <c r="K397" i="1"/>
  <c r="L397" i="1"/>
  <c r="M397" i="1"/>
  <c r="N397" i="1"/>
  <c r="O397" i="1"/>
  <c r="P397" i="1"/>
  <c r="Q397" i="1"/>
  <c r="R397" i="1"/>
  <c r="S397" i="1"/>
  <c r="I398" i="1"/>
  <c r="J398" i="1"/>
  <c r="K398" i="1"/>
  <c r="L398" i="1"/>
  <c r="M398" i="1"/>
  <c r="N398" i="1"/>
  <c r="O398" i="1"/>
  <c r="P398" i="1"/>
  <c r="Q398" i="1"/>
  <c r="R398" i="1"/>
  <c r="S398" i="1"/>
  <c r="I399" i="1"/>
  <c r="J399" i="1"/>
  <c r="K399" i="1"/>
  <c r="L399" i="1"/>
  <c r="M399" i="1"/>
  <c r="N399" i="1"/>
  <c r="O399" i="1"/>
  <c r="P399" i="1"/>
  <c r="Q399" i="1"/>
  <c r="R399" i="1"/>
  <c r="S399" i="1"/>
  <c r="I400" i="1"/>
  <c r="J400" i="1"/>
  <c r="K400" i="1"/>
  <c r="L400" i="1"/>
  <c r="M400" i="1"/>
  <c r="N400" i="1"/>
  <c r="O400" i="1"/>
  <c r="P400" i="1"/>
  <c r="Q400" i="1"/>
  <c r="R400" i="1"/>
  <c r="S400" i="1"/>
  <c r="I401" i="1"/>
  <c r="J401" i="1"/>
  <c r="K401" i="1"/>
  <c r="L401" i="1"/>
  <c r="M401" i="1"/>
  <c r="N401" i="1"/>
  <c r="O401" i="1"/>
  <c r="P401" i="1"/>
  <c r="Q401" i="1"/>
  <c r="R401" i="1"/>
  <c r="S401" i="1"/>
  <c r="I402" i="1"/>
  <c r="J402" i="1"/>
  <c r="K402" i="1"/>
  <c r="L402" i="1"/>
  <c r="M402" i="1"/>
  <c r="N402" i="1"/>
  <c r="O402" i="1"/>
  <c r="P402" i="1"/>
  <c r="Q402" i="1"/>
  <c r="R402" i="1"/>
  <c r="S402" i="1"/>
  <c r="I403" i="1"/>
  <c r="J403" i="1"/>
  <c r="K403" i="1"/>
  <c r="L403" i="1"/>
  <c r="M403" i="1"/>
  <c r="N403" i="1"/>
  <c r="O403" i="1"/>
  <c r="P403" i="1"/>
  <c r="Q403" i="1"/>
  <c r="R403" i="1"/>
  <c r="S403" i="1"/>
  <c r="I404" i="1"/>
  <c r="J404" i="1"/>
  <c r="K404" i="1"/>
  <c r="L404" i="1"/>
  <c r="M404" i="1"/>
  <c r="N404" i="1"/>
  <c r="O404" i="1"/>
  <c r="P404" i="1"/>
  <c r="Q404" i="1"/>
  <c r="R404" i="1"/>
  <c r="S404" i="1"/>
  <c r="I405" i="1"/>
  <c r="J405" i="1"/>
  <c r="K405" i="1"/>
  <c r="L405" i="1"/>
  <c r="M405" i="1"/>
  <c r="N405" i="1"/>
  <c r="O405" i="1"/>
  <c r="P405" i="1"/>
  <c r="Q405" i="1"/>
  <c r="R405" i="1"/>
  <c r="S405" i="1"/>
  <c r="I406" i="1"/>
  <c r="J406" i="1"/>
  <c r="K406" i="1"/>
  <c r="L406" i="1"/>
  <c r="M406" i="1"/>
  <c r="N406" i="1"/>
  <c r="O406" i="1"/>
  <c r="P406" i="1"/>
  <c r="Q406" i="1"/>
  <c r="R406" i="1"/>
  <c r="S406" i="1"/>
  <c r="I407" i="1"/>
  <c r="J407" i="1"/>
  <c r="K407" i="1"/>
  <c r="L407" i="1"/>
  <c r="M407" i="1"/>
  <c r="N407" i="1"/>
  <c r="O407" i="1"/>
  <c r="P407" i="1"/>
  <c r="Q407" i="1"/>
  <c r="R407" i="1"/>
  <c r="S407" i="1"/>
  <c r="I408" i="1"/>
  <c r="J408" i="1"/>
  <c r="K408" i="1"/>
  <c r="L408" i="1"/>
  <c r="M408" i="1"/>
  <c r="N408" i="1"/>
  <c r="O408" i="1"/>
  <c r="P408" i="1"/>
  <c r="Q408" i="1"/>
  <c r="R408" i="1"/>
  <c r="S408" i="1"/>
  <c r="I409" i="1"/>
  <c r="J409" i="1"/>
  <c r="K409" i="1"/>
  <c r="L409" i="1"/>
  <c r="M409" i="1"/>
  <c r="N409" i="1"/>
  <c r="O409" i="1"/>
  <c r="P409" i="1"/>
  <c r="Q409" i="1"/>
  <c r="R409" i="1"/>
  <c r="S409" i="1"/>
  <c r="I410" i="1"/>
  <c r="J410" i="1"/>
  <c r="K410" i="1"/>
  <c r="L410" i="1"/>
  <c r="M410" i="1"/>
  <c r="N410" i="1"/>
  <c r="O410" i="1"/>
  <c r="P410" i="1"/>
  <c r="Q410" i="1"/>
  <c r="R410" i="1"/>
  <c r="S410" i="1"/>
  <c r="I411" i="1"/>
  <c r="J411" i="1"/>
  <c r="K411" i="1"/>
  <c r="L411" i="1"/>
  <c r="M411" i="1"/>
  <c r="N411" i="1"/>
  <c r="O411" i="1"/>
  <c r="P411" i="1"/>
  <c r="Q411" i="1"/>
  <c r="R411" i="1"/>
  <c r="S411" i="1"/>
  <c r="I412" i="1"/>
  <c r="J412" i="1"/>
  <c r="K412" i="1"/>
  <c r="L412" i="1"/>
  <c r="M412" i="1"/>
  <c r="N412" i="1"/>
  <c r="O412" i="1"/>
  <c r="P412" i="1"/>
  <c r="Q412" i="1"/>
  <c r="R412" i="1"/>
  <c r="S412" i="1"/>
  <c r="I413" i="1"/>
  <c r="J413" i="1"/>
  <c r="K413" i="1"/>
  <c r="L413" i="1"/>
  <c r="M413" i="1"/>
  <c r="N413" i="1"/>
  <c r="O413" i="1"/>
  <c r="P413" i="1"/>
  <c r="Q413" i="1"/>
  <c r="R413" i="1"/>
  <c r="S413" i="1"/>
  <c r="I414" i="1"/>
  <c r="J414" i="1"/>
  <c r="K414" i="1"/>
  <c r="L414" i="1"/>
  <c r="M414" i="1"/>
  <c r="N414" i="1"/>
  <c r="O414" i="1"/>
  <c r="P414" i="1"/>
  <c r="Q414" i="1"/>
  <c r="R414" i="1"/>
  <c r="S414" i="1"/>
  <c r="I415" i="1"/>
  <c r="J415" i="1"/>
  <c r="K415" i="1"/>
  <c r="L415" i="1"/>
  <c r="M415" i="1"/>
  <c r="N415" i="1"/>
  <c r="O415" i="1"/>
  <c r="P415" i="1"/>
  <c r="Q415" i="1"/>
  <c r="R415" i="1"/>
  <c r="S415" i="1"/>
  <c r="I416" i="1"/>
  <c r="J416" i="1"/>
  <c r="K416" i="1"/>
  <c r="L416" i="1"/>
  <c r="M416" i="1"/>
  <c r="N416" i="1"/>
  <c r="O416" i="1"/>
  <c r="P416" i="1"/>
  <c r="Q416" i="1"/>
  <c r="R416" i="1"/>
  <c r="S416" i="1"/>
  <c r="I417" i="1"/>
  <c r="J417" i="1"/>
  <c r="K417" i="1"/>
  <c r="L417" i="1"/>
  <c r="M417" i="1"/>
  <c r="N417" i="1"/>
  <c r="O417" i="1"/>
  <c r="P417" i="1"/>
  <c r="Q417" i="1"/>
  <c r="R417" i="1"/>
  <c r="S417" i="1"/>
  <c r="I418" i="1"/>
  <c r="J418" i="1"/>
  <c r="K418" i="1"/>
  <c r="L418" i="1"/>
  <c r="M418" i="1"/>
  <c r="N418" i="1"/>
  <c r="O418" i="1"/>
  <c r="P418" i="1"/>
  <c r="Q418" i="1"/>
  <c r="R418" i="1"/>
  <c r="S418" i="1"/>
  <c r="I419" i="1"/>
  <c r="J419" i="1"/>
  <c r="K419" i="1"/>
  <c r="L419" i="1"/>
  <c r="M419" i="1"/>
  <c r="N419" i="1"/>
  <c r="O419" i="1"/>
  <c r="P419" i="1"/>
  <c r="Q419" i="1"/>
  <c r="R419" i="1"/>
  <c r="S419" i="1"/>
  <c r="R2" i="1"/>
  <c r="Q2" i="1"/>
  <c r="P2" i="1"/>
  <c r="O2" i="1"/>
  <c r="N2" i="1"/>
  <c r="M2" i="1"/>
  <c r="L2" i="1"/>
  <c r="K2" i="1"/>
  <c r="J2" i="1"/>
  <c r="I2" i="1"/>
  <c r="S420" i="1"/>
  <c r="R420" i="1"/>
  <c r="Q420" i="1"/>
  <c r="P420" i="1"/>
  <c r="O420" i="1"/>
  <c r="N420" i="1"/>
  <c r="M420" i="1"/>
  <c r="L420" i="1"/>
  <c r="K420" i="1"/>
  <c r="J420" i="1"/>
  <c r="I420" i="1"/>
  <c r="S190" i="1" l="1"/>
  <c r="S178" i="1"/>
  <c r="S55" i="1"/>
  <c r="S177" i="1"/>
  <c r="S165" i="1"/>
  <c r="S153" i="1"/>
  <c r="S129" i="1"/>
  <c r="S117" i="1"/>
  <c r="S54" i="1"/>
  <c r="S42" i="1"/>
  <c r="S3" i="1"/>
  <c r="S28" i="1"/>
  <c r="S226" i="1"/>
  <c r="S214" i="1"/>
  <c r="S211" i="1"/>
  <c r="S224" i="1"/>
  <c r="S68" i="1"/>
  <c r="S202" i="1"/>
  <c r="S189" i="1"/>
  <c r="S76" i="1"/>
  <c r="S225" i="1"/>
  <c r="S201" i="1"/>
  <c r="S141" i="1"/>
  <c r="S93" i="1"/>
  <c r="S86" i="1"/>
  <c r="S82" i="1"/>
  <c r="S8" i="1"/>
  <c r="S4" i="1"/>
  <c r="S213" i="1"/>
  <c r="S148" i="1"/>
  <c r="S147" i="1"/>
  <c r="S105" i="1"/>
  <c r="S99" i="1"/>
  <c r="S81" i="1"/>
  <c r="S21" i="1"/>
  <c r="S15" i="1"/>
  <c r="S220" i="1"/>
  <c r="S199" i="1"/>
  <c r="S149" i="1"/>
  <c r="S123" i="1"/>
  <c r="S110" i="1"/>
  <c r="S106" i="1"/>
  <c r="S100" i="1"/>
  <c r="S92" i="1"/>
  <c r="S85" i="1"/>
  <c r="S79" i="1"/>
  <c r="S63" i="1"/>
  <c r="S57" i="1"/>
  <c r="S45" i="1"/>
  <c r="S38" i="1"/>
  <c r="S32" i="1"/>
  <c r="S219" i="1"/>
  <c r="S206" i="1"/>
  <c r="S193" i="1"/>
  <c r="S186" i="1"/>
  <c r="S180" i="1"/>
  <c r="S167" i="1"/>
  <c r="S111" i="1"/>
  <c r="S98" i="1"/>
  <c r="S94" i="1"/>
  <c r="S88" i="1"/>
  <c r="S80" i="1"/>
  <c r="S73" i="1"/>
  <c r="S65" i="1"/>
  <c r="S51" i="1"/>
  <c r="S33" i="1"/>
  <c r="S23" i="1"/>
  <c r="S17" i="1"/>
  <c r="S69" i="1"/>
  <c r="S208" i="1"/>
  <c r="S200" i="1"/>
  <c r="S187" i="1"/>
  <c r="S155" i="1"/>
  <c r="S66" i="1"/>
  <c r="S58" i="1"/>
  <c r="S39" i="1"/>
  <c r="S18" i="1"/>
  <c r="S11" i="1"/>
  <c r="S5" i="1"/>
  <c r="S221" i="1"/>
  <c r="S207" i="1"/>
  <c r="S194" i="1"/>
  <c r="S188" i="1"/>
  <c r="S181" i="1"/>
  <c r="S174" i="1"/>
  <c r="S168" i="1"/>
  <c r="S143" i="1"/>
  <c r="S87" i="1"/>
  <c r="S74" i="1"/>
  <c r="S70" i="1"/>
  <c r="S61" i="1"/>
  <c r="S52" i="1"/>
  <c r="S46" i="1"/>
  <c r="S24" i="1"/>
  <c r="S26" i="1"/>
  <c r="S209" i="1"/>
  <c r="S196" i="1"/>
  <c r="S195" i="1"/>
  <c r="S162" i="1"/>
  <c r="S156" i="1"/>
  <c r="S137" i="1"/>
  <c r="S131" i="1"/>
  <c r="S75" i="1"/>
  <c r="S59" i="1"/>
  <c r="S40" i="1"/>
  <c r="S34" i="1"/>
  <c r="S12" i="1"/>
  <c r="S6" i="1"/>
  <c r="S215" i="1"/>
  <c r="S182" i="1"/>
  <c r="S176" i="1"/>
  <c r="S175" i="1"/>
  <c r="S169" i="1"/>
  <c r="S150" i="1"/>
  <c r="S144" i="1"/>
  <c r="S132" i="1"/>
  <c r="S125" i="1"/>
  <c r="S119" i="1"/>
  <c r="S60" i="1"/>
  <c r="S47" i="1"/>
  <c r="S25" i="1"/>
  <c r="S19" i="1"/>
  <c r="S29" i="1"/>
  <c r="S197" i="1"/>
  <c r="S184" i="1"/>
  <c r="S183" i="1"/>
  <c r="S164" i="1"/>
  <c r="S163" i="1"/>
  <c r="S157" i="1"/>
  <c r="S138" i="1"/>
  <c r="S120" i="1"/>
  <c r="S113" i="1"/>
  <c r="S107" i="1"/>
  <c r="S77" i="1"/>
  <c r="S49" i="1"/>
  <c r="S48" i="1"/>
  <c r="S37" i="1"/>
  <c r="S35" i="1"/>
  <c r="S14" i="1"/>
  <c r="S13" i="1"/>
  <c r="S7" i="1"/>
  <c r="S31" i="1"/>
  <c r="S222" i="1"/>
  <c r="S216" i="1"/>
  <c r="S203" i="1"/>
  <c r="S170" i="1"/>
  <c r="S166" i="1"/>
  <c r="S152" i="1"/>
  <c r="S151" i="1"/>
  <c r="S145" i="1"/>
  <c r="S126" i="1"/>
  <c r="S108" i="1"/>
  <c r="S101" i="1"/>
  <c r="S95" i="1"/>
  <c r="S62" i="1"/>
  <c r="S36" i="1"/>
  <c r="S22" i="1"/>
  <c r="S20" i="1"/>
  <c r="S16" i="1"/>
  <c r="S10" i="1"/>
  <c r="S9" i="1"/>
  <c r="S223" i="1"/>
  <c r="S185" i="1"/>
  <c r="S172" i="1"/>
  <c r="S171" i="1"/>
  <c r="S158" i="1"/>
  <c r="S154" i="1"/>
  <c r="S140" i="1"/>
  <c r="S139" i="1"/>
  <c r="S133" i="1"/>
  <c r="S127" i="1"/>
  <c r="S114" i="1"/>
  <c r="S96" i="1"/>
  <c r="S89" i="1"/>
  <c r="S83" i="1"/>
  <c r="S67" i="1"/>
  <c r="S217" i="1"/>
  <c r="S210" i="1"/>
  <c r="S204" i="1"/>
  <c r="S191" i="1"/>
  <c r="S173" i="1"/>
  <c r="S160" i="1"/>
  <c r="S159" i="1"/>
  <c r="S146" i="1"/>
  <c r="S142" i="1"/>
  <c r="S136" i="1"/>
  <c r="S128" i="1"/>
  <c r="S121" i="1"/>
  <c r="S115" i="1"/>
  <c r="S102" i="1"/>
  <c r="S71" i="1"/>
  <c r="S43" i="1"/>
  <c r="S134" i="1"/>
  <c r="S130" i="1"/>
  <c r="S124" i="1"/>
  <c r="S116" i="1"/>
  <c r="S109" i="1"/>
  <c r="S103" i="1"/>
  <c r="S90" i="1"/>
  <c r="S84" i="1"/>
  <c r="S56" i="1"/>
  <c r="S53" i="1"/>
  <c r="S30" i="1"/>
  <c r="S27" i="1"/>
  <c r="S64" i="1"/>
  <c r="S218" i="1"/>
  <c r="S212" i="1"/>
  <c r="S205" i="1"/>
  <c r="S198" i="1"/>
  <c r="S192" i="1"/>
  <c r="S179" i="1"/>
  <c r="S161" i="1"/>
  <c r="S135" i="1"/>
  <c r="S122" i="1"/>
  <c r="S118" i="1"/>
  <c r="S112" i="1"/>
  <c r="S104" i="1"/>
  <c r="S97" i="1"/>
  <c r="S91" i="1"/>
  <c r="S78" i="1"/>
  <c r="S72" i="1"/>
  <c r="S50" i="1"/>
  <c r="S44" i="1"/>
  <c r="S41" i="1"/>
  <c r="S227" i="1"/>
  <c r="S2" i="1"/>
</calcChain>
</file>

<file path=xl/sharedStrings.xml><?xml version="1.0" encoding="utf-8"?>
<sst xmlns="http://schemas.openxmlformats.org/spreadsheetml/2006/main" count="1392" uniqueCount="419">
  <si>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</si>
  <si>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</si>
  <si>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</si>
  <si>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</si>
  <si>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</si>
  <si>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</si>
  <si>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</si>
  <si>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</si>
  <si>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</si>
  <si>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</si>
  <si>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</si>
  <si>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</si>
  <si>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</si>
  <si>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</si>
  <si>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</si>
  <si>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</si>
  <si>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</si>
  <si>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</si>
  <si>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</si>
  <si>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</si>
  <si>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</si>
  <si>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</si>
  <si>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</si>
  <si>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</si>
  <si>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</si>
  <si>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</si>
  <si>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</si>
  <si>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</si>
  <si>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</si>
  <si>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</si>
  <si>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</si>
  <si>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</si>
  <si>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</si>
  <si>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</si>
  <si>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</si>
  <si>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</si>
  <si>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</si>
  <si>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</si>
  <si>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</si>
  <si>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</si>
  <si>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</si>
  <si>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</si>
  <si>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</si>
  <si>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</si>
  <si>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</si>
  <si>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</si>
  <si>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</si>
  <si>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</si>
  <si>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</si>
  <si>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</si>
  <si>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</si>
  <si>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</si>
  <si>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</si>
  <si>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</si>
  <si>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</si>
  <si>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</si>
  <si>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</si>
  <si>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</si>
  <si>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</si>
  <si>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</si>
  <si>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</si>
  <si>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</si>
  <si>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</si>
  <si>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</si>
  <si>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</si>
  <si>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</si>
  <si>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</si>
  <si>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</si>
  <si>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</si>
  <si>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</si>
  <si>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</si>
  <si>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</si>
  <si>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</si>
  <si>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</si>
  <si>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</si>
  <si>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</si>
  <si>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</si>
  <si>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</si>
  <si>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</si>
  <si>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</si>
  <si>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</si>
  <si>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</si>
  <si>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</si>
  <si>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</si>
  <si>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</si>
  <si>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</si>
  <si>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</si>
  <si>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</si>
  <si>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</si>
  <si>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</si>
  <si>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</si>
  <si>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</si>
  <si>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</si>
  <si>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</si>
  <si>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</si>
  <si>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</si>
  <si>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</si>
  <si>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</si>
  <si>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</si>
  <si>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</si>
  <si>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</si>
  <si>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</si>
  <si>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</si>
  <si>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</si>
  <si>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</si>
  <si>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</si>
  <si>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</si>
  <si>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</si>
  <si>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</si>
  <si>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</si>
  <si>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</si>
  <si>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</si>
  <si>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</si>
  <si>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</si>
  <si>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</si>
  <si>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</si>
  <si>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</si>
  <si>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</si>
  <si>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</si>
  <si>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</si>
  <si>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</si>
  <si>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</si>
  <si>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</si>
  <si>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</si>
  <si>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</si>
  <si>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</si>
  <si>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</si>
  <si>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</si>
  <si>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</si>
  <si>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</si>
  <si>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</si>
  <si>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</si>
  <si>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</si>
  <si>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</si>
  <si>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</si>
  <si>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</si>
  <si>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</si>
  <si>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</si>
  <si>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</si>
  <si>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</si>
  <si>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</si>
  <si>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</si>
  <si>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</si>
  <si>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</si>
  <si>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</si>
  <si>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</si>
  <si>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</si>
  <si>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</si>
  <si>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</si>
  <si>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</si>
  <si>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</si>
  <si>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</si>
  <si>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</si>
  <si>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</si>
  <si>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</si>
  <si>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</si>
  <si>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</si>
  <si>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</si>
  <si>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</si>
  <si>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</si>
  <si>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</si>
  <si>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</si>
  <si>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</si>
  <si>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</si>
  <si>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</si>
  <si>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</si>
  <si>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</si>
  <si>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</si>
  <si>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</si>
  <si>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</si>
  <si>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</si>
  <si>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</si>
  <si>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</si>
  <si>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</si>
  <si>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</si>
  <si>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</si>
  <si>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</si>
  <si>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</si>
  <si>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</si>
  <si>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</si>
  <si>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</si>
  <si>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</si>
  <si>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</si>
  <si>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</si>
  <si>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</si>
  <si>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</si>
  <si>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</si>
  <si>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</si>
  <si>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</si>
  <si>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</si>
  <si>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</si>
  <si>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</si>
  <si>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</si>
  <si>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</si>
  <si>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</si>
  <si>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</si>
  <si>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</si>
  <si>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</si>
  <si>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</si>
  <si>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</si>
  <si>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</si>
  <si>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</si>
  <si>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</si>
  <si>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</si>
  <si>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</si>
  <si>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</si>
  <si>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</si>
  <si>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</si>
  <si>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</si>
  <si>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</si>
  <si>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</si>
  <si>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</si>
  <si>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</si>
  <si>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</si>
  <si>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</si>
  <si>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</si>
  <si>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</si>
  <si>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</si>
  <si>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</si>
  <si>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</si>
  <si>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</si>
  <si>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</si>
  <si>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</si>
  <si>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</si>
  <si>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</si>
  <si>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</si>
  <si>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</si>
  <si>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</si>
  <si>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</si>
  <si>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</si>
  <si>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</si>
  <si>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</si>
  <si>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</si>
  <si>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</si>
  <si>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</si>
  <si>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</si>
  <si>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</si>
  <si>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</si>
  <si>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</si>
  <si>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</si>
  <si>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</si>
  <si>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</si>
  <si>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</si>
  <si>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</si>
  <si>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</si>
  <si>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</si>
  <si>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</si>
  <si>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</si>
  <si>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</si>
  <si>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</si>
  <si>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</si>
  <si>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</si>
  <si>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</si>
  <si>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</si>
  <si>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</si>
  <si>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</si>
  <si>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</si>
  <si>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</si>
  <si>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</si>
  <si>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</si>
  <si>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</si>
  <si>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</si>
  <si>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</si>
  <si>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</si>
  <si>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</si>
  <si>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</si>
  <si>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</si>
  <si>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</si>
  <si>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</si>
  <si>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</si>
  <si>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</si>
  <si>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</si>
  <si>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</si>
  <si>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</si>
  <si>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</si>
  <si>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</si>
  <si>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</si>
  <si>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</si>
  <si>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</si>
  <si>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</si>
  <si>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</si>
  <si>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</si>
  <si>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</si>
  <si>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</si>
  <si>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</si>
  <si>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</si>
  <si>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</si>
  <si>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</si>
  <si>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</si>
  <si>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</si>
  <si>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</si>
  <si>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</si>
  <si>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</si>
  <si>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</si>
  <si>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</si>
  <si>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</si>
  <si>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</si>
  <si>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</si>
  <si>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</si>
  <si>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</si>
  <si>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</si>
  <si>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</si>
  <si>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</si>
  <si>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</si>
  <si>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</si>
  <si>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</si>
  <si>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</si>
  <si>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</si>
  <si>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</si>
  <si>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</si>
  <si>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</si>
  <si>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</si>
  <si>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</si>
  <si>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</si>
  <si>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</si>
  <si>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</si>
  <si>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</si>
  <si>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</si>
  <si>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</si>
  <si>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</si>
  <si>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</si>
  <si>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</si>
  <si>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</si>
  <si>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</si>
  <si>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</si>
  <si>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</si>
  <si>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</si>
  <si>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</si>
  <si>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</si>
  <si>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</si>
  <si>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</si>
  <si>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</si>
  <si>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</si>
  <si>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</si>
  <si>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</si>
  <si>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</si>
  <si>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</si>
  <si>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</si>
  <si>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</si>
  <si>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</si>
  <si>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</si>
  <si>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</si>
  <si>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</si>
  <si>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</si>
  <si>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</si>
  <si>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</si>
  <si>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</si>
  <si>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</si>
  <si>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</si>
  <si>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</si>
  <si>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</si>
  <si>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</si>
  <si>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</si>
  <si>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</si>
  <si>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</si>
  <si>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</si>
  <si>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</si>
  <si>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</si>
  <si>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</si>
  <si>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</si>
  <si>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</si>
  <si>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</si>
  <si>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</si>
  <si>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</si>
  <si>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</si>
  <si>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</si>
  <si>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</si>
  <si>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</si>
  <si>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</si>
  <si>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</si>
  <si>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</si>
  <si>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</si>
  <si>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</si>
  <si>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</si>
  <si>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</si>
  <si>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</si>
  <si>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</si>
  <si>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</si>
  <si>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</si>
  <si>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</si>
  <si>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</si>
  <si>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</si>
  <si>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</si>
  <si>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</si>
  <si>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</si>
  <si>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</si>
  <si>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</si>
  <si>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</si>
  <si>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</si>
  <si>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shows the buildings in the potentially affected Traditional Authorities. Each building has either a green or a red outline. Green when it is outside the potentially inundated area so safe and red when it is inside the potentially inundated area so in danger.
Source: Openstreetmap</t>
  </si>
  <si>
    <t>&lt;p&gt;This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t>
  </si>
  <si>
    <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
The color indicates the depth of the flooded area, yellow means the area is only flooded with a shallow layer of water and red means a deep layer of water, with the different shades of orange somewhere in between.</t>
  </si>
  <si>
    <t>&lt;p&gt;This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t>
  </si>
  <si>
    <t>Source: Openstreetmap</t>
  </si>
  <si>
    <t>This indicator shows the total number of buildings in the potentially flooded area. The number is filtered on the selected area (see above).
Source: Openstreetmap</t>
  </si>
  <si>
    <t>This layer shows the Health Sites in the potentially affected Traditional Authorities. Each Health Site has either a blue or a red marker. Blue when it is outside the potentially inundated area so safe and red when it is inside the potentially inundated area so in danger.
Source: Cloud2Street</t>
  </si>
  <si>
    <t>This indicator shows the total amount of kilometers of roads in the potentially flooded area. The number is filtered on the selected area (see above). The roads are not filtered on the type of road so it includes more roads than the map layer.
Source: Openstreetmap</t>
  </si>
  <si>
    <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
Source: Openstreetmap</t>
  </si>
  <si>
    <t>This indicator shows the total number of health sites in the potentially flooded area. The number is filtered on the selected area (see above).
Source: Cloud2Street</t>
  </si>
  <si>
    <t>This indicator shows the total number of school buildings in the potentially flooded area. The number is filtered on the selected area (see above).
Source: Cloud2Street</t>
  </si>
  <si>
    <t>This indicator shows the total number of water points in the potentially flooded area. The number is filtered on the selected area (see above).
Source: mWater &lt;https://portal.mwater.co/#/&gt;</t>
  </si>
  <si>
    <t>This layer shows the amount of people that is potentially exposed per geographic area. This is calculated by determining the amount of people that live in the potentially flooded area.
Source: Meta on HDX &lt;https://data.humdata.org/dataset/highresolutionpopulationdensitymaps-mwi&gt;</t>
  </si>
  <si>
    <t>This layer shows the main rivers that are used in the flood model.
Source: Openstreetmap</t>
  </si>
  <si>
    <t>This layer shows the Schools in the potentially affected Traditional Authorities. Each School has either a blue or a red marker. Blue when it is outside the potentially inundated area so safe and red when it is inside the potentially inundated area so in danger.
Source: Cloud2Street</t>
  </si>
  <si>
    <t>&lt;p&gt;This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t>
  </si>
  <si>
    <t>&lt;p&gt;This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t>
  </si>
  <si>
    <t>&lt;p&gt;This layer shows the main rivers that are used in the flood model.&lt;/p&gt;
&lt;br&gt;
&lt;p&gt;Source: Openstreetmap&lt;/p&gt;</t>
  </si>
  <si>
    <t>&lt;p&gt;This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t>
  </si>
  <si>
    <t>&lt;p&gt;This indicator shows the total number of water points in the potentially flooded area. The number is filtered on the selected area (see above).&lt;/p&gt;
&lt;br&gt;
&lt;p&gt;Source: &lt;a target='_blank' href="https://portal.mwater.co/#/"&gt;mWater &lt;/a&gt;&lt;/p&gt;</t>
  </si>
  <si>
    <t>&lt;p&gt;This indicator shows the total number of school buildings in the potentially flooded area. The number is filtered on the selected area (see above).&lt;/p&gt;
&lt;br&gt;
&lt;p&gt;Source: Cloud2Street&lt;/p&gt;</t>
  </si>
  <si>
    <t>&lt;p&gt;This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t>
  </si>
  <si>
    <t>&lt;p&gt;This indicator shows the total number of health sites in the potentially flooded area. The number is filtered on the selected area (see above).&lt;/p&gt;
&lt;br&gt;
&lt;p&gt;Source: Cloud2Street&lt;/p&gt;</t>
  </si>
  <si>
    <t>&lt;p&gt;This indicator shows the total number of buildings in the potentially flooded area. The number is filtered on the selected area (see above).&lt;/p&gt;
&lt;br&gt;
&lt;p&gt;Source: Openstreetmap&lt;/p&gt;</t>
  </si>
  <si>
    <t>&lt;p&gt;This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t>
  </si>
  <si>
    <t>This indicator shows the estimated potential economic damage. It is based on global depth-damage functions from the jrc (see publication &lt;https://op.europa.eu/en/publication-detail/-/publication/a20ecfa5-200e-11e7-84e2-01aa75ed71a1/language-en&gt;). It distinguishes the damage by water depth and land use, the land use classes urban and agricultural are used, based on the ESA WorldCover 2020 dataset (see website &lt;https://worldcover2020.esa.int/&gt;). The value is converted from Euro to Malawi Kwacha with a fixed exchange rate of xx.</t>
  </si>
  <si>
    <t>&lt;p&gt;This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t>
  </si>
  <si>
    <t>&lt;p&gt;Number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</si>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</sst>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14" fontId="0" fillId="5" borderId="0" xfId="0" applyNumberFormat="1" applyFill="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0"/>
  <sheetViews>
    <sheetView tabSelected="1" topLeftCell="C1" zoomScale="85" zoomScaleNormal="85" workbookViewId="0">
      <pane ySplit="1" topLeftCell="A46" activePane="bottomLeft" state="frozen"/>
      <selection pane="bottomLeft" activeCell="E47" sqref="E47"/>
    </sheetView>
  </sheetViews>
  <sheetFormatPr defaultRowHeight="14.4" x14ac:dyDescent="0.55000000000000004"/>
  <cols>
    <col min="1" max="1" width="18.3125" style="11" bestFit="1" customWidth="1"/>
    <col min="2" max="2" width="28.10156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1015625" style="13" hidden="1" customWidth="1"/>
    <col min="14" max="14" width="35.1015625" style="26" hidden="1" customWidth="1"/>
    <col min="15" max="19" width="9" style="15" hidden="1" customWidth="1"/>
    <col min="110" max="110" width="93.10156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249</v>
      </c>
      <c r="C2" s="9" t="s">
        <v>18</v>
      </c>
      <c r="D2" s="9" t="s">
        <v>203</v>
      </c>
      <c r="E2" s="21" t="s">
        <v>252</v>
      </c>
      <c r="F2" s="23">
        <v>44838</v>
      </c>
      <c r="G2" s="6" t="s">
        <v>253</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355</v>
      </c>
      <c r="H3" s="19"/>
      <c r="I3" s="14" t="str">
        <f>IF(A2="section","{","")</f>
        <v/>
      </c>
      <c r="J3" s="13" t="str">
        <f>IF(A3=A2,"",""""&amp;A3&amp;""": {")</f>
        <v/>
      </c>
      <c r="K3" s="13" t="str">
        <f>IF(B3=B2,"",""""&amp;B3&amp;""": {")</f>
        <v>"alert_threshold": {</v>
      </c>
      <c r="L3" s="25" t="str">
        <f>IF(AND(B3=B2,C3=C2),"",""""&amp;C3&amp;""": {")</f>
        <v>"EGY": {</v>
      </c>
      <c r="M3" s="13"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IF(AND(B4=B3,C4=C3),",","}")</f>
        <v>}</v>
      </c>
      <c r="O3" s="13" t="str">
        <f>IF(NOT(B3=B4),"}",IF(C3=C4,"",","))</f>
        <v>,</v>
      </c>
      <c r="P3" s="13" t="str">
        <f>IF(B3=B4,"",IF(A3=A4,",",""))</f>
        <v/>
      </c>
      <c r="Q3" s="13" t="str">
        <f>IF(A4=A3,"",IF(A4="","}","},"))</f>
        <v/>
      </c>
      <c r="R3" s="13" t="str">
        <f>IF(A4="","}","")</f>
        <v/>
      </c>
      <c r="S3" s="13"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353</v>
      </c>
      <c r="H4" s="7"/>
      <c r="I4" s="14" t="str">
        <f>IF(A3="section","{","")</f>
        <v/>
      </c>
      <c r="J4" s="13" t="str">
        <f>IF(A4=A3,"",""""&amp;A4&amp;""": {")</f>
        <v/>
      </c>
      <c r="K4" s="13" t="str">
        <f>IF(B4=B3,"",""""&amp;B4&amp;""": {")</f>
        <v/>
      </c>
      <c r="L4" s="25" t="str">
        <f>IF(AND(B4=B3,C4=C3),"",""""&amp;C4&amp;""": {")</f>
        <v>"ETH": {</v>
      </c>
      <c r="M4" s="13"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IF(AND(B5=B4,C5=C4),",","}")</f>
        <v>,</v>
      </c>
      <c r="O4" s="13" t="str">
        <f>IF(NOT(B4=B5),"}",IF(C4=C5,"",","))</f>
        <v/>
      </c>
      <c r="P4" s="13" t="str">
        <f>IF(B4=B5,"",IF(A4=A5,",",""))</f>
        <v/>
      </c>
      <c r="Q4" s="13" t="str">
        <f>IF(A5=A4,"",IF(A5="","}","},"))</f>
        <v/>
      </c>
      <c r="R4" s="13" t="str">
        <f>IF(A5="","}","")</f>
        <v/>
      </c>
      <c r="S4" s="13"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354</v>
      </c>
      <c r="H5" s="19"/>
      <c r="I5" s="14" t="str">
        <f>IF(A4="section","{","")</f>
        <v/>
      </c>
      <c r="J5" s="13" t="str">
        <f>IF(A5=A4,"",""""&amp;A5&amp;""": {")</f>
        <v/>
      </c>
      <c r="K5" s="13" t="str">
        <f>IF(B5=B4,"",""""&amp;B5&amp;""": {")</f>
        <v/>
      </c>
      <c r="L5" s="25" t="str">
        <f>IF(AND(B5=B4,C5=C4),"",""""&amp;C5&amp;""": {")</f>
        <v/>
      </c>
      <c r="M5" s="13"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IF(AND(B6=B5,C6=C5),",","}")</f>
        <v>,</v>
      </c>
      <c r="O5" s="13" t="str">
        <f>IF(NOT(B5=B6),"}",IF(C5=C6,"",","))</f>
        <v/>
      </c>
      <c r="P5" s="13" t="str">
        <f>IF(B5=B6,"",IF(A5=A6,",",""))</f>
        <v/>
      </c>
      <c r="Q5" s="13" t="str">
        <f>IF(A6=A5,"",IF(A6="","}","},"))</f>
        <v/>
      </c>
      <c r="R5" s="13" t="str">
        <f>IF(A6="","}","")</f>
        <v/>
      </c>
      <c r="S5" s="13"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218</v>
      </c>
      <c r="F7" s="23">
        <v>44659</v>
      </c>
      <c r="G7" s="6" t="s">
        <v>217</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288</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243</v>
      </c>
      <c r="D9" s="9" t="s">
        <v>352</v>
      </c>
      <c r="E9" s="21"/>
      <c r="F9" s="5"/>
      <c r="G9" s="6" t="s">
        <v>264</v>
      </c>
      <c r="H9" s="19"/>
      <c r="I9" s="14" t="str">
        <f>IF(A8="section","{","")</f>
        <v/>
      </c>
      <c r="J9" s="13" t="str">
        <f>IF(A9=A8,"",""""&amp;A9&amp;""": {")</f>
        <v/>
      </c>
      <c r="K9" s="13" t="str">
        <f>IF(B9=B8,"",""""&amp;B9&amp;""": {")</f>
        <v/>
      </c>
      <c r="L9" s="25" t="str">
        <f>IF(AND(B9=B8,C9=C8),"",""""&amp;C9&amp;""": {")</f>
        <v>"MWI": {</v>
      </c>
      <c r="M9" s="13" t="str">
        <f>""""&amp;D9&amp;""": """&amp;SUBSTITUTE(G9,"""","'")&amp;""""</f>
        <v>"flash-floods": "Not currently available"</v>
      </c>
      <c r="N9" s="26" t="str">
        <f>IF(AND(B10=B9,C10=C9),",","}")</f>
        <v>,</v>
      </c>
      <c r="O9" s="13" t="str">
        <f>IF(NOT(B9=B10),"}",IF(C9=C10,"",","))</f>
        <v/>
      </c>
      <c r="P9" s="13" t="str">
        <f>IF(B9=B10,"",IF(A9=A10,",",""))</f>
        <v/>
      </c>
      <c r="Q9" s="13" t="str">
        <f>IF(A10=A9,"",IF(A10="","}","},"))</f>
        <v/>
      </c>
      <c r="R9" s="13" t="str">
        <f>IF(A10="","}","")</f>
        <v/>
      </c>
      <c r="S9" s="13" t="str">
        <f>IF(A9="","",I9&amp;J9&amp;K9&amp;L9&amp;M9&amp;N9&amp;O9&amp;P9&amp;Q9&amp;R9)</f>
        <v>"MWI": {"flash-floods": "Not currently available",</v>
      </c>
    </row>
    <row r="10" spans="1:19" ht="172.8" x14ac:dyDescent="0.55000000000000004">
      <c r="A10" s="9" t="s">
        <v>116</v>
      </c>
      <c r="B10" s="9" t="s">
        <v>88</v>
      </c>
      <c r="C10" s="9" t="s">
        <v>243</v>
      </c>
      <c r="D10" s="9" t="s">
        <v>199</v>
      </c>
      <c r="E10" s="21" t="s">
        <v>266</v>
      </c>
      <c r="F10" s="5"/>
      <c r="G10" s="6" t="s">
        <v>289</v>
      </c>
      <c r="H10" s="7">
        <v>44798</v>
      </c>
      <c r="I10" s="14" t="str">
        <f>IF(A9="section","{","")</f>
        <v/>
      </c>
      <c r="J10" s="13" t="str">
        <f>IF(A10=A9,"",""""&amp;A10&amp;""": {")</f>
        <v/>
      </c>
      <c r="K10" s="13" t="str">
        <f>IF(B10=B9,"",""""&amp;B10&amp;""": {")</f>
        <v/>
      </c>
      <c r="L10" s="25" t="str">
        <f>IF(AND(B10=B9,C10=C9),"",""""&amp;C10&amp;""": {")</f>
        <v/>
      </c>
      <c r="M10" s="13"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290</v>
      </c>
      <c r="H11" s="7">
        <v>44575</v>
      </c>
      <c r="I11" s="14" t="str">
        <f>IF(A10="section","{","")</f>
        <v/>
      </c>
      <c r="J11" s="13" t="str">
        <f>IF(A11=A10,"",""""&amp;A11&amp;""": {")</f>
        <v/>
      </c>
      <c r="K11" s="13" t="str">
        <f>IF(B11=B10,"",""""&amp;B11&amp;""": {")</f>
        <v/>
      </c>
      <c r="L11" s="25" t="str">
        <f>IF(AND(B11=B10,C11=C10),"",""""&amp;C11&amp;""": {")</f>
        <v>"PHL": {</v>
      </c>
      <c r="M11" s="13"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IF(AND(B12=B11,C12=C11),",","}")</f>
        <v>,</v>
      </c>
      <c r="O11" s="13" t="str">
        <f>IF(NOT(B11=B12),"}",IF(C11=C12,"",","))</f>
        <v/>
      </c>
      <c r="P11" s="13" t="str">
        <f>IF(B11=B12,"",IF(A11=A12,",",""))</f>
        <v/>
      </c>
      <c r="Q11" s="13" t="str">
        <f>IF(A12=A11,"",IF(A12="","}","},"))</f>
        <v/>
      </c>
      <c r="R11" s="13" t="str">
        <f>IF(A12="","}","")</f>
        <v/>
      </c>
      <c r="S11" s="13"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291</v>
      </c>
      <c r="H12" s="7">
        <v>44663</v>
      </c>
      <c r="I12" s="14" t="str">
        <f>IF(A11="section","{","")</f>
        <v/>
      </c>
      <c r="J12" s="13" t="str">
        <f>IF(A12=A11,"",""""&amp;A12&amp;""": {")</f>
        <v/>
      </c>
      <c r="K12" s="13" t="str">
        <f>IF(B12=B11,"",""""&amp;B12&amp;""": {")</f>
        <v/>
      </c>
      <c r="L12" s="25" t="str">
        <f>IF(AND(B12=B11,C12=C11),"",""""&amp;C12&amp;""": {")</f>
        <v/>
      </c>
      <c r="M12" s="13"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IF(AND(B13=B12,C13=C12),",","}")</f>
        <v>,</v>
      </c>
      <c r="O12" s="13" t="str">
        <f>IF(NOT(B12=B13),"}",IF(C12=C13,"",","))</f>
        <v/>
      </c>
      <c r="P12" s="13" t="str">
        <f>IF(B12=B13,"",IF(A12=A13,",",""))</f>
        <v/>
      </c>
      <c r="Q12" s="13" t="str">
        <f>IF(A13=A12,"",IF(A13="","}","},"))</f>
        <v/>
      </c>
      <c r="R12" s="13" t="str">
        <f>IF(A13="","}","")</f>
        <v/>
      </c>
      <c r="S12" s="13"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250</v>
      </c>
      <c r="F13" s="5"/>
      <c r="G13" s="6" t="s">
        <v>251</v>
      </c>
      <c r="H13" s="19"/>
      <c r="I13" s="14" t="str">
        <f>IF(A12="section","{","")</f>
        <v/>
      </c>
      <c r="J13" s="13" t="str">
        <f>IF(A13=A12,"",""""&amp;A13&amp;""": {")</f>
        <v/>
      </c>
      <c r="K13" s="13" t="str">
        <f>IF(B13=B12,"",""""&amp;B13&amp;""": {")</f>
        <v/>
      </c>
      <c r="L13" s="25" t="str">
        <f>IF(AND(B13=B12,C13=C12),"",""""&amp;C13&amp;""": {")</f>
        <v/>
      </c>
      <c r="M13" s="13"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IF(AND(B14=B13,C14=C13),",","}")</f>
        <v>}</v>
      </c>
      <c r="O13" s="13" t="str">
        <f>IF(NOT(B13=B14),"}",IF(C13=C14,"",","))</f>
        <v>,</v>
      </c>
      <c r="P13" s="13" t="str">
        <f>IF(B13=B14,"",IF(A13=A14,",",""))</f>
        <v/>
      </c>
      <c r="Q13" s="13" t="str">
        <f>IF(A14=A13,"",IF(A14="","}","},"))</f>
        <v/>
      </c>
      <c r="R13" s="13" t="str">
        <f>IF(A14="","}","")</f>
        <v/>
      </c>
      <c r="S13" s="13"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261</v>
      </c>
      <c r="D14" s="9" t="s">
        <v>199</v>
      </c>
      <c r="E14" s="21" t="s">
        <v>292</v>
      </c>
      <c r="F14" s="5"/>
      <c r="G14" s="6" t="s">
        <v>293</v>
      </c>
      <c r="H14" s="19"/>
      <c r="I14" s="14" t="str">
        <f>IF(A13="section","{","")</f>
        <v/>
      </c>
      <c r="J14" s="13" t="str">
        <f>IF(A14=A13,"",""""&amp;A14&amp;""": {")</f>
        <v/>
      </c>
      <c r="K14" s="13" t="str">
        <f>IF(B14=B13,"",""""&amp;B14&amp;""": {")</f>
        <v/>
      </c>
      <c r="L14" s="25" t="str">
        <f>IF(AND(B14=B13,C14=C13),"",""""&amp;C14&amp;""": {")</f>
        <v>"SSD": {</v>
      </c>
      <c r="M14" s="13"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IF(AND(B15=B14,C15=C14),",","}")</f>
        <v>}</v>
      </c>
      <c r="O14" s="13" t="str">
        <f>IF(NOT(B14=B15),"}",IF(C14=C15,"",","))</f>
        <v>,</v>
      </c>
      <c r="P14" s="13" t="str">
        <f>IF(B14=B15,"",IF(A14=A15,",",""))</f>
        <v/>
      </c>
      <c r="Q14" s="13" t="str">
        <f>IF(A15=A14,"",IF(A15="","}","},"))</f>
        <v/>
      </c>
      <c r="R14" s="13" t="str">
        <f>IF(A15="","}","")</f>
        <v/>
      </c>
      <c r="S14" s="13"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362</v>
      </c>
      <c r="H15" s="19"/>
      <c r="I15" s="14" t="str">
        <f>IF(A14="section","{","")</f>
        <v/>
      </c>
      <c r="J15" s="13" t="str">
        <f>IF(A15=A14,"",""""&amp;A15&amp;""": {")</f>
        <v/>
      </c>
      <c r="K15" s="13" t="str">
        <f>IF(B15=B14,"",""""&amp;B15&amp;""": {")</f>
        <v/>
      </c>
      <c r="L15" s="25" t="str">
        <f>IF(AND(B15=B14,C15=C14),"",""""&amp;C15&amp;""": {")</f>
        <v>"UGA": {</v>
      </c>
      <c r="M15" s="13" t="str">
        <f>""""&amp;D15&amp;""": """&amp;SUBSTITUTE(G15,"""","'")&amp;""""</f>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356</v>
      </c>
      <c r="H16" s="19"/>
      <c r="I16" s="14" t="str">
        <f>IF(A15="section","{","")</f>
        <v/>
      </c>
      <c r="J16" s="13" t="str">
        <f>IF(A16=A15,"",""""&amp;A16&amp;""": {")</f>
        <v/>
      </c>
      <c r="K16" s="13" t="str">
        <f>IF(B16=B15,"",""""&amp;B16&amp;""": {")</f>
        <v/>
      </c>
      <c r="L16" s="25" t="str">
        <f>IF(AND(B16=B15,C16=C15),"",""""&amp;C16&amp;""": {")</f>
        <v/>
      </c>
      <c r="M16" s="13"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IF(AND(B17=B16,C17=C16),",","}")</f>
        <v>,</v>
      </c>
      <c r="O16" s="13" t="str">
        <f>IF(NOT(B16=B17),"}",IF(C16=C17,"",","))</f>
        <v/>
      </c>
      <c r="P16" s="13" t="str">
        <f>IF(B16=B17,"",IF(A16=A17,",",""))</f>
        <v/>
      </c>
      <c r="Q16" s="13" t="str">
        <f>IF(A17=A16,"",IF(A17="","}","},"))</f>
        <v/>
      </c>
      <c r="R16" s="13" t="str">
        <f>IF(A17="","}","")</f>
        <v/>
      </c>
      <c r="S16" s="13"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9" t="s">
        <v>116</v>
      </c>
      <c r="B17" s="9" t="s">
        <v>88</v>
      </c>
      <c r="C17" s="9" t="s">
        <v>7</v>
      </c>
      <c r="D17" s="9" t="s">
        <v>201</v>
      </c>
      <c r="E17" s="21" t="s">
        <v>368</v>
      </c>
      <c r="F17" s="23">
        <v>45023</v>
      </c>
      <c r="G17" s="6" t="s">
        <v>369</v>
      </c>
      <c r="H17" s="19"/>
      <c r="I17" s="14" t="str">
        <f>IF(A16="section","{","")</f>
        <v/>
      </c>
      <c r="J17" s="13" t="str">
        <f>IF(A17=A16,"",""""&amp;A17&amp;""": {")</f>
        <v/>
      </c>
      <c r="K17" s="13" t="str">
        <f>IF(B17=B16,"",""""&amp;B17&amp;""": {")</f>
        <v/>
      </c>
      <c r="L17" s="25" t="str">
        <f>IF(AND(B17=B16,C17=C16),"",""""&amp;C17&amp;""": {")</f>
        <v/>
      </c>
      <c r="M17" s="13" t="str">
        <f>""""&amp;D17&amp;""": """&amp;SUBSTITUTE(G17,"""","'")&amp;""""</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IF(AND(B18=B17,C18=C17),",","}")</f>
        <v>}</v>
      </c>
      <c r="O17" s="13" t="str">
        <f>IF(NOT(B17=B18),"}",IF(C17=C18,"",","))</f>
        <v>,</v>
      </c>
      <c r="P17" s="13" t="str">
        <f>IF(B17=B18,"",IF(A17=A18,",",""))</f>
        <v/>
      </c>
      <c r="Q17" s="13" t="str">
        <f>IF(A18=A17,"",IF(A18="","}","},"))</f>
        <v/>
      </c>
      <c r="R17" s="13" t="str">
        <f>IF(A18="","}","")</f>
        <v/>
      </c>
      <c r="S17" s="13" t="str">
        <f>IF(A17="","",I17&amp;J17&amp;K17&amp;L17&amp;M17&amp;N17&amp;O17&amp;P17&amp;Q17&amp;R17)</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9" t="s">
        <v>116</v>
      </c>
      <c r="B18" s="9" t="s">
        <v>88</v>
      </c>
      <c r="C18" s="9" t="s">
        <v>41</v>
      </c>
      <c r="D18" s="9" t="s">
        <v>200</v>
      </c>
      <c r="E18" s="21"/>
      <c r="F18" s="5"/>
      <c r="G18" s="6" t="s">
        <v>264</v>
      </c>
      <c r="H18" s="19"/>
      <c r="I18" s="14" t="str">
        <f>IF(A17="section","{","")</f>
        <v/>
      </c>
      <c r="J18" s="13" t="str">
        <f>IF(A18=A17,"",""""&amp;A18&amp;""": {")</f>
        <v/>
      </c>
      <c r="K18" s="13" t="str">
        <f>IF(B18=B17,"",""""&amp;B18&amp;""": {")</f>
        <v/>
      </c>
      <c r="L18" s="25" t="str">
        <f>IF(AND(B18=B17,C18=C17),"",""""&amp;C18&amp;""": {")</f>
        <v>"ZMB": {</v>
      </c>
      <c r="M18" s="13" t="str">
        <f>""""&amp;D18&amp;""": """&amp;SUBSTITUTE(G18,"""","'")&amp;""""</f>
        <v>"drought": "Not currently available"</v>
      </c>
      <c r="N18" s="26" t="str">
        <f>IF(AND(B19=B18,C19=C18),",","}")</f>
        <v>,</v>
      </c>
      <c r="O18" s="13" t="str">
        <f>IF(NOT(B18=B19),"}",IF(C18=C19,"",","))</f>
        <v/>
      </c>
      <c r="P18" s="13" t="str">
        <f>IF(B18=B19,"",IF(A18=A19,",",""))</f>
        <v/>
      </c>
      <c r="Q18" s="13" t="str">
        <f>IF(A19=A18,"",IF(A19="","}","},"))</f>
        <v/>
      </c>
      <c r="R18" s="13" t="str">
        <f>IF(A19="","}","")</f>
        <v/>
      </c>
      <c r="S18" s="13" t="str">
        <f>IF(A18="","",I18&amp;J18&amp;K18&amp;L18&amp;M18&amp;N18&amp;O18&amp;P18&amp;Q18&amp;R18)</f>
        <v>"ZMB": {"drought": "Not currently available",</v>
      </c>
    </row>
    <row r="19" spans="1:19" ht="28.8" x14ac:dyDescent="0.55000000000000004">
      <c r="A19" s="9" t="s">
        <v>116</v>
      </c>
      <c r="B19" s="9" t="s">
        <v>88</v>
      </c>
      <c r="C19" s="9" t="s">
        <v>41</v>
      </c>
      <c r="D19" s="9" t="s">
        <v>199</v>
      </c>
      <c r="E19" s="21"/>
      <c r="F19" s="5"/>
      <c r="G19" s="6" t="s">
        <v>357</v>
      </c>
      <c r="H19" s="19"/>
      <c r="I19" s="14" t="str">
        <f>IF(A18="section","{","")</f>
        <v/>
      </c>
      <c r="J19" s="13" t="str">
        <f>IF(A19=A18,"",""""&amp;A19&amp;""": {")</f>
        <v/>
      </c>
      <c r="K19" s="13" t="str">
        <f>IF(B19=B18,"",""""&amp;B19&amp;""": {")</f>
        <v/>
      </c>
      <c r="L19" s="25" t="str">
        <f>IF(AND(B19=B18,C19=C18),"",""""&amp;C19&amp;""": {")</f>
        <v/>
      </c>
      <c r="M19" s="13"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6" t="str">
        <f>IF(AND(B20=B19,C20=C19),",","}")</f>
        <v>}</v>
      </c>
      <c r="O19" s="13" t="str">
        <f>IF(NOT(B19=B20),"}",IF(C19=C20,"",","))</f>
        <v>,</v>
      </c>
      <c r="P19" s="13" t="str">
        <f>IF(B19=B20,"",IF(A19=A20,",",""))</f>
        <v/>
      </c>
      <c r="Q19" s="13" t="str">
        <f>IF(A20=A19,"",IF(A20="","}","},"))</f>
        <v/>
      </c>
      <c r="R19" s="13" t="str">
        <f>IF(A20="","}","")</f>
        <v/>
      </c>
      <c r="S19" s="13"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294</v>
      </c>
      <c r="H20" s="7">
        <v>44614</v>
      </c>
      <c r="I20" s="14" t="str">
        <f>IF(A19="section","{","")</f>
        <v/>
      </c>
      <c r="J20" s="13" t="str">
        <f>IF(A20=A19,"",""""&amp;A20&amp;""": {")</f>
        <v/>
      </c>
      <c r="K20" s="13" t="str">
        <f>IF(B20=B19,"",""""&amp;B20&amp;""": {")</f>
        <v/>
      </c>
      <c r="L20" s="25" t="str">
        <f>IF(AND(B20=B19,C20=C19),"",""""&amp;C20&amp;""": {")</f>
        <v>"ZWE": {</v>
      </c>
      <c r="M20" s="13"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103.8" customHeight="1" x14ac:dyDescent="0.55000000000000004">
      <c r="A21" s="9" t="s">
        <v>116</v>
      </c>
      <c r="B21" s="9" t="s">
        <v>385</v>
      </c>
      <c r="C21" s="9" t="s">
        <v>243</v>
      </c>
      <c r="D21" s="9" t="s">
        <v>352</v>
      </c>
      <c r="E21" s="21" t="s">
        <v>389</v>
      </c>
      <c r="F21" s="23">
        <v>45191</v>
      </c>
      <c r="G21" s="6" t="s">
        <v>390</v>
      </c>
      <c r="H21" s="19"/>
      <c r="I21" s="14" t="str">
        <f>IF(A20="section","{","")</f>
        <v/>
      </c>
      <c r="J21" s="13" t="str">
        <f>IF(A21=A20,"",""""&amp;A21&amp;""": {")</f>
        <v/>
      </c>
      <c r="K21" s="13" t="str">
        <f>IF(B21=B20,"",""""&amp;B21&amp;""": {")</f>
        <v>"buildings": {</v>
      </c>
      <c r="L21" s="25" t="str">
        <f>IF(AND(B21=B20,C21=C20),"",""""&amp;C21&amp;""": {")</f>
        <v>"MWI": {</v>
      </c>
      <c r="M21" s="13" t="str">
        <f>""""&amp;D21&amp;""": """&amp;SUBSTITUTE(G21,"""","'")&amp;""""</f>
        <v>"flash-floods":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c r="N21" s="26" t="str">
        <f>IF(AND(B22=B21,C22=C21),",","}")</f>
        <v>}</v>
      </c>
      <c r="O21" s="13" t="str">
        <f>IF(NOT(B21=B22),"}",IF(C21=C22,"",","))</f>
        <v>}</v>
      </c>
      <c r="P21" s="13" t="str">
        <f>IF(B21=B22,"",IF(A21=A22,",",""))</f>
        <v>,</v>
      </c>
      <c r="Q21" s="13" t="str">
        <f>IF(A22=A21,"",IF(A22="","}","},"))</f>
        <v/>
      </c>
      <c r="R21" s="13" t="str">
        <f>IF(A22="","}","")</f>
        <v/>
      </c>
      <c r="S21" s="13" t="str">
        <f>IF(A21="","",I21&amp;J21&amp;K21&amp;L21&amp;M21&amp;N21&amp;O21&amp;P21&amp;Q21&amp;R21)</f>
        <v>"buildings": {"MWI": {"flash-floods":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row>
    <row r="22" spans="1:19" ht="201.6" x14ac:dyDescent="0.55000000000000004">
      <c r="A22" s="9" t="s">
        <v>116</v>
      </c>
      <c r="B22" s="9" t="s">
        <v>72</v>
      </c>
      <c r="C22" s="9" t="s">
        <v>9</v>
      </c>
      <c r="D22" s="9" t="s">
        <v>200</v>
      </c>
      <c r="E22" s="21" t="s">
        <v>138</v>
      </c>
      <c r="F22" s="23">
        <v>44614</v>
      </c>
      <c r="G22" s="6" t="s">
        <v>295</v>
      </c>
      <c r="H22" s="7">
        <v>44614</v>
      </c>
      <c r="I22" s="14" t="str">
        <f>IF(A21="section","{","")</f>
        <v/>
      </c>
      <c r="J22" s="13" t="str">
        <f>IF(A22=A21,"",""""&amp;A22&amp;""": {")</f>
        <v/>
      </c>
      <c r="K22" s="13" t="str">
        <f>IF(B22=B21,"",""""&amp;B22&amp;""": {")</f>
        <v>"cattle": {</v>
      </c>
      <c r="L22" s="25" t="str">
        <f>IF(AND(B22=B21,C22=C21),"",""""&amp;C22&amp;""": {")</f>
        <v>"ZWE": {</v>
      </c>
      <c r="M22" s="13" t="str">
        <f>""""&amp;D22&amp;""": """&amp;SUBSTITUTE(G22,"""","'")&amp;""""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IF(AND(B23=B22,C23=C22),",","}")</f>
        <v>}</v>
      </c>
      <c r="O22" s="13" t="str">
        <f>IF(NOT(B22=B23),"}",IF(C22=C23,"",","))</f>
        <v>}</v>
      </c>
      <c r="P22" s="13" t="str">
        <f>IF(B22=B23,"",IF(A22=A23,",",""))</f>
        <v>,</v>
      </c>
      <c r="Q22" s="13" t="str">
        <f>IF(A23=A22,"",IF(A23="","}","},"))</f>
        <v/>
      </c>
      <c r="R22" s="13" t="str">
        <f>IF(A23="","}","")</f>
        <v/>
      </c>
      <c r="S22" s="13" t="str">
        <f>IF(A22="","",I22&amp;J22&amp;K22&amp;L22&amp;M22&amp;N22&amp;O22&amp;P22&amp;Q22&amp;R22)</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9" t="s">
        <v>116</v>
      </c>
      <c r="B23" s="9" t="s">
        <v>25</v>
      </c>
      <c r="C23" s="9" t="s">
        <v>9</v>
      </c>
      <c r="D23" s="9" t="s">
        <v>200</v>
      </c>
      <c r="E23" s="21" t="s">
        <v>136</v>
      </c>
      <c r="F23" s="23">
        <v>44614</v>
      </c>
      <c r="G23" s="6" t="s">
        <v>296</v>
      </c>
      <c r="H23" s="7">
        <v>44614</v>
      </c>
      <c r="I23" s="14" t="str">
        <f>IF(A22="section","{","")</f>
        <v/>
      </c>
      <c r="J23" s="13" t="str">
        <f>IF(A23=A22,"",""""&amp;A23&amp;""": {")</f>
        <v/>
      </c>
      <c r="K23" s="13" t="str">
        <f>IF(B23=B22,"",""""&amp;B23&amp;""": {")</f>
        <v>"cattle_exposed": {</v>
      </c>
      <c r="L23" s="25" t="str">
        <f>IF(AND(B23=B22,C23=C22),"",""""&amp;C23&amp;""": {")</f>
        <v>"ZWE": {</v>
      </c>
      <c r="M23" s="13" t="str">
        <f>""""&amp;D23&amp;""": """&amp;SUBSTITUTE(G23,"""","'")&amp;""""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6" t="str">
        <f>IF(AND(B24=B23,C24=C23),",","}")</f>
        <v>}</v>
      </c>
      <c r="O23" s="13" t="str">
        <f>IF(NOT(B23=B24),"}",IF(C23=C24,"",","))</f>
        <v>}</v>
      </c>
      <c r="P23" s="13" t="str">
        <f>IF(B23=B24,"",IF(A23=A24,",",""))</f>
        <v>,</v>
      </c>
      <c r="Q23" s="13" t="str">
        <f>IF(A24=A23,"",IF(A24="","}","},"))</f>
        <v/>
      </c>
      <c r="R23" s="13" t="str">
        <f>IF(A24="","}","")</f>
        <v/>
      </c>
      <c r="S23" s="13" t="str">
        <f>IF(A23="","",I23&amp;J23&amp;K23&amp;L23&amp;M23&amp;N23&amp;O23&amp;P23&amp;Q23&amp;R23)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9" t="s">
        <v>116</v>
      </c>
      <c r="B24" s="9" t="s">
        <v>364</v>
      </c>
      <c r="C24" s="9" t="s">
        <v>7</v>
      </c>
      <c r="D24" s="9" t="s">
        <v>201</v>
      </c>
      <c r="E24" s="21"/>
      <c r="F24" s="5"/>
      <c r="G24" s="6" t="s">
        <v>365</v>
      </c>
      <c r="H24" s="19"/>
      <c r="I24" s="14" t="str">
        <f>IF(A23="section","{","")</f>
        <v/>
      </c>
      <c r="J24" s="13" t="str">
        <f>IF(A24=A23,"",""""&amp;A24&amp;""": {")</f>
        <v/>
      </c>
      <c r="K24" s="13" t="str">
        <f>IF(B24=B23,"",""""&amp;B24&amp;""": {")</f>
        <v>"community_notifications": {</v>
      </c>
      <c r="L24" s="25" t="str">
        <f>IF(AND(B24=B23,C24=C23),"",""""&amp;C24&amp;""": {")</f>
        <v>"UGA": {</v>
      </c>
      <c r="M24" s="13" t="str">
        <f>""""&amp;D24&amp;""": """&amp;SUBSTITUTE(G24,"""","'")&amp;""""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6" t="str">
        <f>IF(AND(B25=B24,C25=C24),",","}")</f>
        <v>}</v>
      </c>
      <c r="O24" s="13" t="str">
        <f>IF(NOT(B24=B25),"}",IF(C24=C25,"",","))</f>
        <v>}</v>
      </c>
      <c r="P24" s="13" t="str">
        <f>IF(B24=B25,"",IF(A24=A25,",",""))</f>
        <v>,</v>
      </c>
      <c r="Q24" s="13" t="str">
        <f>IF(A25=A24,"",IF(A25="","}","},"))</f>
        <v/>
      </c>
      <c r="R24" s="13" t="str">
        <f>IF(A25="","}","")</f>
        <v/>
      </c>
      <c r="S24" s="13" t="str">
        <f>IF(A24="","",I24&amp;J24&amp;K24&amp;L24&amp;M24&amp;N24&amp;O24&amp;P24&amp;Q24&amp;R24)</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9" t="s">
        <v>116</v>
      </c>
      <c r="B25" s="9" t="s">
        <v>127</v>
      </c>
      <c r="C25" s="9" t="s">
        <v>7</v>
      </c>
      <c r="D25" s="9" t="s">
        <v>199</v>
      </c>
      <c r="E25" s="21"/>
      <c r="F25" s="5"/>
      <c r="G25" s="6" t="s">
        <v>297</v>
      </c>
      <c r="H25" s="19"/>
      <c r="I25" s="14" t="str">
        <f>IF(A24="section","{","")</f>
        <v/>
      </c>
      <c r="J25" s="13" t="str">
        <f>IF(A25=A24,"",""""&amp;A25&amp;""": {")</f>
        <v/>
      </c>
      <c r="K25" s="13" t="str">
        <f>IF(B25=B24,"",""""&amp;B25&amp;""": {")</f>
        <v>"covid_risk": {</v>
      </c>
      <c r="L25" s="25" t="str">
        <f>IF(AND(B25=B24,C25=C24),"",""""&amp;C25&amp;""": {")</f>
        <v>"UGA": {</v>
      </c>
      <c r="M25" s="13" t="str">
        <f>""""&amp;D25&amp;""": """&amp;SUBSTITUTE(G25,"""","'")&amp;""""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6" t="str">
        <f>IF(AND(B26=B25,C26=C25),",","}")</f>
        <v>}</v>
      </c>
      <c r="O25" s="13" t="str">
        <f>IF(NOT(B25=B26),"}",IF(C25=C26,"",","))</f>
        <v>}</v>
      </c>
      <c r="P25" s="13" t="str">
        <f>IF(B25=B26,"",IF(A25=A26,",",""))</f>
        <v>,</v>
      </c>
      <c r="Q25" s="13" t="str">
        <f>IF(A26=A25,"",IF(A26="","}","},"))</f>
        <v/>
      </c>
      <c r="R25" s="13" t="str">
        <f>IF(A26="","}","")</f>
        <v/>
      </c>
      <c r="S25" s="13" t="str">
        <f>IF(A25="","",I25&amp;J25&amp;K25&amp;L25&amp;M25&amp;N25&amp;O25&amp;P25&amp;Q25&amp;R25)</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9" t="s">
        <v>116</v>
      </c>
      <c r="B26" s="9" t="s">
        <v>48</v>
      </c>
      <c r="C26" s="9" t="s">
        <v>19</v>
      </c>
      <c r="D26" s="9" t="s">
        <v>200</v>
      </c>
      <c r="E26" s="21"/>
      <c r="F26" s="5"/>
      <c r="G26" s="6" t="s">
        <v>388</v>
      </c>
      <c r="H26" s="19"/>
      <c r="I26" s="14" t="str">
        <f>IF(A25="section","{","")</f>
        <v/>
      </c>
      <c r="J26" s="13" t="str">
        <f>IF(A26=A25,"",""""&amp;A26&amp;""": {")</f>
        <v/>
      </c>
      <c r="K26" s="13" t="str">
        <f>IF(B26=B25,"",""""&amp;B26&amp;""": {")</f>
        <v>"cropland": {</v>
      </c>
      <c r="L26" s="25" t="str">
        <f>IF(AND(B26=B25,C26=C25),"",""""&amp;C26&amp;""": {")</f>
        <v>"ETH": {</v>
      </c>
      <c r="M26" s="13" t="str">
        <f>""""&amp;D26&amp;""": """&amp;SUBSTITUTE(G26,"""","'")&amp;""""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6" t="str">
        <f>IF(AND(B27=B26,C27=C26),",","}")</f>
        <v>,</v>
      </c>
      <c r="O26" s="13" t="str">
        <f>IF(NOT(B26=B27),"}",IF(C26=C27,"",","))</f>
        <v/>
      </c>
      <c r="P26" s="13" t="str">
        <f>IF(B26=B27,"",IF(A26=A27,",",""))</f>
        <v/>
      </c>
      <c r="Q26" s="13" t="str">
        <f>IF(A27=A26,"",IF(A27="","}","},"))</f>
        <v/>
      </c>
      <c r="R26" s="13" t="str">
        <f>IF(A27="","}","")</f>
        <v/>
      </c>
      <c r="S26" s="13" t="str">
        <f>IF(A26="","",I26&amp;J26&amp;K26&amp;L26&amp;M26&amp;N26&amp;O26&amp;P26&amp;Q26&amp;R26)</f>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6.4" x14ac:dyDescent="0.55000000000000004">
      <c r="A27" s="9" t="s">
        <v>116</v>
      </c>
      <c r="B27" s="10" t="s">
        <v>48</v>
      </c>
      <c r="C27" s="10" t="s">
        <v>19</v>
      </c>
      <c r="D27" s="10" t="s">
        <v>199</v>
      </c>
      <c r="E27" s="21"/>
      <c r="F27" s="28"/>
      <c r="G27" s="6" t="s">
        <v>388</v>
      </c>
      <c r="H27" s="29"/>
      <c r="I27" s="14" t="str">
        <f>IF(A26="section","{","")</f>
        <v/>
      </c>
      <c r="J27" s="13" t="str">
        <f>IF(A27=A26,"",""""&amp;A27&amp;""": {")</f>
        <v/>
      </c>
      <c r="K27" s="13" t="str">
        <f>IF(B27=B26,"",""""&amp;B27&amp;""": {")</f>
        <v/>
      </c>
      <c r="L27" s="25" t="str">
        <f>IF(AND(B27=B26,C27=C26),"",""""&amp;C27&amp;""": {")</f>
        <v/>
      </c>
      <c r="M27" s="13" t="str">
        <f>""""&amp;D27&amp;""": """&amp;SUBSTITUTE(G27,"""","'")&amp;""""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6" t="str">
        <f>IF(AND(B28=B27,C28=C27),",","}")</f>
        <v>}</v>
      </c>
      <c r="O27" s="13" t="str">
        <f>IF(NOT(B27=B28),"}",IF(C27=C28,"",","))</f>
        <v>,</v>
      </c>
      <c r="P27" s="13" t="str">
        <f>IF(B27=B28,"",IF(A27=A28,",",""))</f>
        <v/>
      </c>
      <c r="Q27" s="13" t="str">
        <f>IF(A28=A27,"",IF(A28="","}","},"))</f>
        <v/>
      </c>
      <c r="R27" s="13" t="str">
        <f>IF(A28="","}","")</f>
        <v/>
      </c>
      <c r="S27" s="13" t="str">
        <f>IF(A27="","",I27&amp;J27&amp;K27&amp;L27&amp;M27&amp;N27&amp;O27&amp;P27&amp;Q27&amp;R27)</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0.4" x14ac:dyDescent="0.55000000000000004">
      <c r="A28" s="9" t="s">
        <v>116</v>
      </c>
      <c r="B28" s="9" t="s">
        <v>48</v>
      </c>
      <c r="C28" s="9" t="s">
        <v>40</v>
      </c>
      <c r="D28" s="9" t="s">
        <v>199</v>
      </c>
      <c r="E28" s="21" t="s">
        <v>208</v>
      </c>
      <c r="F28" s="23">
        <v>44635</v>
      </c>
      <c r="G28" s="6" t="s">
        <v>388</v>
      </c>
      <c r="H28" s="7">
        <v>44635</v>
      </c>
      <c r="I28" s="14" t="str">
        <f>IF(A27="section","{","")</f>
        <v/>
      </c>
      <c r="J28" s="13" t="str">
        <f>IF(A28=A27,"",""""&amp;A28&amp;""": {")</f>
        <v/>
      </c>
      <c r="K28" s="13" t="str">
        <f>IF(B28=B27,"",""""&amp;B28&amp;""": {")</f>
        <v/>
      </c>
      <c r="L28" s="25" t="str">
        <f>IF(AND(B28=B27,C28=C27),"",""""&amp;C28&amp;""": {")</f>
        <v>"KEN": {</v>
      </c>
      <c r="M28" s="13" t="str">
        <f>""""&amp;D28&amp;""": """&amp;SUBSTITUTE(G28,"""","'")&amp;""""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6" t="str">
        <f>IF(AND(B29=B28,C29=C28),",","}")</f>
        <v>}</v>
      </c>
      <c r="O28" s="13" t="str">
        <f>IF(NOT(B28=B29),"}",IF(C28=C29,"",","))</f>
        <v>,</v>
      </c>
      <c r="P28" s="13" t="str">
        <f>IF(B28=B29,"",IF(A28=A29,",",""))</f>
        <v/>
      </c>
      <c r="Q28" s="13" t="str">
        <f>IF(A29=A28,"",IF(A29="","}","},"))</f>
        <v/>
      </c>
      <c r="R28" s="13" t="str">
        <f>IF(A29="","}","")</f>
        <v/>
      </c>
      <c r="S28" s="13" t="str">
        <f>IF(A28="","",I28&amp;J28&amp;K28&amp;L28&amp;M28&amp;N28&amp;O28&amp;P28&amp;Q28&amp;R28)</f>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55000000000000004">
      <c r="A29" s="9" t="s">
        <v>116</v>
      </c>
      <c r="B29" s="9" t="s">
        <v>48</v>
      </c>
      <c r="C29" s="9" t="s">
        <v>7</v>
      </c>
      <c r="D29" s="9" t="s">
        <v>200</v>
      </c>
      <c r="E29" s="21"/>
      <c r="F29" s="5"/>
      <c r="G29" s="6" t="s">
        <v>388</v>
      </c>
      <c r="H29" s="19"/>
      <c r="I29" s="14" t="str">
        <f>IF(A28="section","{","")</f>
        <v/>
      </c>
      <c r="J29" s="13" t="str">
        <f>IF(A29=A28,"",""""&amp;A29&amp;""": {")</f>
        <v/>
      </c>
      <c r="K29" s="13" t="str">
        <f>IF(B29=B28,"",""""&amp;B29&amp;""": {")</f>
        <v/>
      </c>
      <c r="L29" s="25" t="str">
        <f>IF(AND(B29=B28,C29=C28),"",""""&amp;C29&amp;""": {")</f>
        <v>"UGA": {</v>
      </c>
      <c r="M29" s="13" t="str">
        <f>""""&amp;D29&amp;""": """&amp;SUBSTITUTE(G29,"""","'")&amp;""""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IF(AND(B30=B29,C30=C29),",","}")</f>
        <v>,</v>
      </c>
      <c r="O29" s="13" t="str">
        <f>IF(NOT(B29=B30),"}",IF(C29=C30,"",","))</f>
        <v/>
      </c>
      <c r="P29" s="13" t="str">
        <f>IF(B29=B30,"",IF(A29=A30,",",""))</f>
        <v/>
      </c>
      <c r="Q29" s="13" t="str">
        <f>IF(A30=A29,"",IF(A30="","}","},"))</f>
        <v/>
      </c>
      <c r="R29" s="13" t="str">
        <f>IF(A30="","}","")</f>
        <v/>
      </c>
      <c r="S29" s="13" t="str">
        <f>IF(A29="","",I29&amp;J29&amp;K29&amp;L29&amp;M29&amp;N29&amp;O29&amp;P29&amp;Q29&amp;R29)</f>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9" t="s">
        <v>48</v>
      </c>
      <c r="C30" s="9" t="s">
        <v>7</v>
      </c>
      <c r="D30" s="9" t="s">
        <v>199</v>
      </c>
      <c r="E30" s="21"/>
      <c r="F30" s="5"/>
      <c r="G30" s="6" t="s">
        <v>388</v>
      </c>
      <c r="H30" s="7">
        <v>44575</v>
      </c>
      <c r="I30" s="14" t="str">
        <f>IF(A29="section","{","")</f>
        <v/>
      </c>
      <c r="J30" s="13" t="str">
        <f>IF(A30=A29,"",""""&amp;A30&amp;""": {")</f>
        <v/>
      </c>
      <c r="K30" s="13" t="str">
        <f>IF(B30=B29,"",""""&amp;B30&amp;""": {")</f>
        <v/>
      </c>
      <c r="L30" s="25" t="str">
        <f>IF(AND(B30=B29,C30=C29),"",""""&amp;C30&amp;""": {")</f>
        <v/>
      </c>
      <c r="M30" s="13" t="str">
        <f>""""&amp;D30&amp;""": """&amp;SUBSTITUTE(G30,"""","'")&amp;""""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6" t="str">
        <f>IF(AND(B31=B30,C31=C30),",","}")</f>
        <v>}</v>
      </c>
      <c r="O30" s="13" t="str">
        <f>IF(NOT(B30=B31),"}",IF(C30=C31,"",","))</f>
        <v>,</v>
      </c>
      <c r="P30" s="13" t="str">
        <f>IF(B30=B31,"",IF(A30=A31,",",""))</f>
        <v/>
      </c>
      <c r="Q30" s="13" t="str">
        <f>IF(A31=A30,"",IF(A31="","}","},"))</f>
        <v/>
      </c>
      <c r="R30" s="13" t="str">
        <f>IF(A31="","}","")</f>
        <v/>
      </c>
      <c r="S30" s="13" t="str">
        <f>IF(A30="","",I30&amp;J30&amp;K30&amp;L30&amp;M30&amp;N30&amp;O30&amp;P30&amp;Q30&amp;R30)</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388</v>
      </c>
      <c r="H31" s="19"/>
      <c r="I31" s="14" t="str">
        <f>IF(A30="section","{","")</f>
        <v/>
      </c>
      <c r="J31" s="13" t="str">
        <f>IF(A31=A30,"",""""&amp;A31&amp;""": {")</f>
        <v/>
      </c>
      <c r="K31" s="13" t="str">
        <f>IF(B31=B30,"",""""&amp;B31&amp;""": {")</f>
        <v/>
      </c>
      <c r="L31" s="25" t="str">
        <f>IF(AND(B31=B30,C31=C30),"",""""&amp;C31&amp;""": {")</f>
        <v>"ZMB": {</v>
      </c>
      <c r="M31" s="13" t="str">
        <f>""""&amp;D31&amp;""": """&amp;SUBSTITUTE(G31,"""","'")&amp;""""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6" t="str">
        <f>IF(AND(B32=B31,C32=C31),",","}")</f>
        <v>,</v>
      </c>
      <c r="O31" s="13" t="str">
        <f>IF(NOT(B31=B32),"}",IF(C31=C32,"",","))</f>
        <v/>
      </c>
      <c r="P31" s="13" t="str">
        <f>IF(B31=B32,"",IF(A31=A32,",",""))</f>
        <v/>
      </c>
      <c r="Q31" s="13" t="str">
        <f>IF(A32=A31,"",IF(A32="","}","},"))</f>
        <v/>
      </c>
      <c r="R31" s="13" t="str">
        <f>IF(A32="","}","")</f>
        <v/>
      </c>
      <c r="S31" s="13" t="str">
        <f>IF(A31="","",I31&amp;J31&amp;K31&amp;L31&amp;M31&amp;N31&amp;O31&amp;P31&amp;Q31&amp;R31)</f>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388</v>
      </c>
      <c r="H32" s="19"/>
      <c r="I32" s="14" t="str">
        <f>IF(A31="section","{","")</f>
        <v/>
      </c>
      <c r="J32" s="13" t="str">
        <f>IF(A32=A31,"",""""&amp;A32&amp;""": {")</f>
        <v/>
      </c>
      <c r="K32" s="13" t="str">
        <f>IF(B32=B31,"",""""&amp;B32&amp;""": {")</f>
        <v/>
      </c>
      <c r="L32" s="25" t="str">
        <f>IF(AND(B32=B31,C32=C31),"",""""&amp;C32&amp;""": {")</f>
        <v/>
      </c>
      <c r="M32" s="13" t="str">
        <f>""""&amp;D32&amp;""": """&amp;SUBSTITUTE(G32,"""","'")&amp;""""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6" t="str">
        <f>IF(AND(B33=B32,C33=C32),",","}")</f>
        <v>}</v>
      </c>
      <c r="O32" s="13" t="str">
        <f>IF(NOT(B32=B33),"}",IF(C32=C33,"",","))</f>
        <v>,</v>
      </c>
      <c r="P32" s="13" t="str">
        <f>IF(B32=B33,"",IF(A32=A33,",",""))</f>
        <v/>
      </c>
      <c r="Q32" s="13" t="str">
        <f>IF(A33=A32,"",IF(A33="","}","},"))</f>
        <v/>
      </c>
      <c r="R32" s="13" t="str">
        <f>IF(A33="","}","")</f>
        <v/>
      </c>
      <c r="S32" s="13" t="str">
        <f>IF(A32="","",I32&amp;J32&amp;K32&amp;L32&amp;M32&amp;N32&amp;O32&amp;P32&amp;Q32&amp;R32)</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388</v>
      </c>
      <c r="H33" s="7">
        <v>44575</v>
      </c>
      <c r="I33" s="14" t="str">
        <f>IF(A32="section","{","")</f>
        <v/>
      </c>
      <c r="J33" s="13" t="str">
        <f>IF(A33=A32,"",""""&amp;A33&amp;""": {")</f>
        <v/>
      </c>
      <c r="K33" s="13" t="str">
        <f>IF(B33=B32,"",""""&amp;B33&amp;""": {")</f>
        <v/>
      </c>
      <c r="L33" s="25" t="str">
        <f>IF(AND(B33=B32,C33=C32),"",""""&amp;C33&amp;""": {")</f>
        <v>"ZWE": {</v>
      </c>
      <c r="M33" s="13" t="str">
        <f>""""&amp;D33&amp;""": """&amp;SUBSTITUTE(G33,"""","'")&amp;""""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6" t="str">
        <f>IF(AND(B34=B33,C34=C33),",","}")</f>
        <v>}</v>
      </c>
      <c r="O33" s="13" t="str">
        <f>IF(NOT(B33=B34),"}",IF(C33=C34,"",","))</f>
        <v>}</v>
      </c>
      <c r="P33" s="13" t="str">
        <f>IF(B33=B34,"",IF(A33=A34,",",""))</f>
        <v>,</v>
      </c>
      <c r="Q33" s="13" t="str">
        <f>IF(A34=A33,"",IF(A34="","}","},"))</f>
        <v/>
      </c>
      <c r="R33" s="13" t="str">
        <f>IF(A34="","}","")</f>
        <v/>
      </c>
      <c r="S33" s="13" t="str">
        <f>IF(A33="","",I33&amp;J33&amp;K33&amp;L33&amp;M33&amp;N33&amp;O33&amp;P33&amp;Q33&amp;R33)</f>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ht="115.2" x14ac:dyDescent="0.55000000000000004">
      <c r="A34" s="9" t="s">
        <v>116</v>
      </c>
      <c r="B34" s="9" t="s">
        <v>376</v>
      </c>
      <c r="C34" s="9" t="s">
        <v>243</v>
      </c>
      <c r="D34" s="9" t="s">
        <v>352</v>
      </c>
      <c r="E34" s="21" t="s">
        <v>414</v>
      </c>
      <c r="F34" s="23">
        <v>45191</v>
      </c>
      <c r="G34" s="6" t="s">
        <v>415</v>
      </c>
      <c r="H34" s="19"/>
      <c r="I34" s="14" t="str">
        <f>IF(A33="section","{","")</f>
        <v/>
      </c>
      <c r="J34" s="13" t="str">
        <f>IF(A34=A33,"",""""&amp;A34&amp;""": {")</f>
        <v/>
      </c>
      <c r="K34" s="13" t="str">
        <f>IF(B34=B33,"",""""&amp;B34&amp;""": {")</f>
        <v>"damage_estimation": {</v>
      </c>
      <c r="L34" s="25" t="str">
        <f>IF(AND(B34=B33,C34=C33),"",""""&amp;C34&amp;""": {")</f>
        <v>"MWI": {</v>
      </c>
      <c r="M34" s="13" t="str">
        <f>""""&amp;D34&amp;""": """&amp;SUBSTITUTE(G34,"""","'")&amp;""""</f>
        <v>"flash-floods":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c r="N34" s="26" t="str">
        <f>IF(AND(B35=B34,C35=C34),",","}")</f>
        <v>}</v>
      </c>
      <c r="O34" s="13" t="str">
        <f>IF(NOT(B34=B35),"}",IF(C34=C35,"",","))</f>
        <v>}</v>
      </c>
      <c r="P34" s="13" t="str">
        <f>IF(B34=B35,"",IF(A34=A35,",",""))</f>
        <v>,</v>
      </c>
      <c r="Q34" s="13" t="str">
        <f>IF(A35=A34,"",IF(A35="","}","},"))</f>
        <v/>
      </c>
      <c r="R34" s="13" t="str">
        <f>IF(A35="","}","")</f>
        <v/>
      </c>
      <c r="S34" s="13" t="str">
        <f>IF(A34="","",I34&amp;J34&amp;K34&amp;L34&amp;M34&amp;N34&amp;O34&amp;P34&amp;Q34&amp;R34)</f>
        <v>"damage_estimation": {"MWI": {"flash-floods":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row>
    <row r="35" spans="1:19" ht="86.4" x14ac:dyDescent="0.55000000000000004">
      <c r="A35" s="9" t="s">
        <v>116</v>
      </c>
      <c r="B35" s="9" t="s">
        <v>265</v>
      </c>
      <c r="C35" s="9" t="s">
        <v>9</v>
      </c>
      <c r="D35" s="9" t="s">
        <v>200</v>
      </c>
      <c r="E35" s="21" t="s">
        <v>140</v>
      </c>
      <c r="F35" s="23">
        <v>44614</v>
      </c>
      <c r="G35" s="6" t="s">
        <v>298</v>
      </c>
      <c r="H35" s="7">
        <v>44614</v>
      </c>
      <c r="I35" s="14" t="str">
        <f>IF(A34="section","{","")</f>
        <v/>
      </c>
      <c r="J35" s="13" t="str">
        <f>IF(A35=A34,"",""""&amp;A35&amp;""": {")</f>
        <v/>
      </c>
      <c r="K35" s="13" t="str">
        <f>IF(B35=B34,"",""""&amp;B35&amp;""": {")</f>
        <v>"dams": {</v>
      </c>
      <c r="L35" s="25" t="str">
        <f>IF(AND(B35=B34,C35=C34),"",""""&amp;C35&amp;""": {")</f>
        <v>"ZWE": {</v>
      </c>
      <c r="M35" s="13" t="str">
        <f>""""&amp;D35&amp;""": """&amp;SUBSTITUTE(G35,"""","'")&amp;""""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6" t="str">
        <f>IF(AND(B36=B35,C36=C35),",","}")</f>
        <v>}</v>
      </c>
      <c r="O35" s="13" t="str">
        <f>IF(NOT(B35=B36),"}",IF(C35=C36,"",","))</f>
        <v>}</v>
      </c>
      <c r="P35" s="13" t="str">
        <f>IF(B35=B36,"",IF(A35=A36,",",""))</f>
        <v>,</v>
      </c>
      <c r="Q35" s="13" t="str">
        <f>IF(A36=A35,"",IF(A36="","}","},"))</f>
        <v/>
      </c>
      <c r="R35" s="13" t="str">
        <f>IF(A36="","}","")</f>
        <v/>
      </c>
      <c r="S35" s="13" t="str">
        <f>IF(A35="","",I35&amp;J35&amp;K35&amp;L35&amp;M35&amp;N35&amp;O35&amp;P35&amp;Q35&amp;R35)</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55000000000000004">
      <c r="A36" s="9" t="s">
        <v>116</v>
      </c>
      <c r="B36" s="9" t="s">
        <v>69</v>
      </c>
      <c r="C36" s="9" t="s">
        <v>18</v>
      </c>
      <c r="D36" s="9" t="s">
        <v>204</v>
      </c>
      <c r="E36" s="21"/>
      <c r="F36" s="5"/>
      <c r="G36" s="6" t="s">
        <v>299</v>
      </c>
      <c r="H36" s="7">
        <v>44575</v>
      </c>
      <c r="I36" s="14" t="str">
        <f>IF(A35="section","{","")</f>
        <v/>
      </c>
      <c r="J36" s="13" t="str">
        <f>IF(A36=A35,"",""""&amp;A36&amp;""": {")</f>
        <v/>
      </c>
      <c r="K36" s="13" t="str">
        <f>IF(B36=B35,"",""""&amp;B36&amp;""": {")</f>
        <v>"dengue_cases_average": {</v>
      </c>
      <c r="L36" s="25" t="str">
        <f>IF(AND(B36=B35,C36=C35),"",""""&amp;C36&amp;""": {")</f>
        <v>"PHL": {</v>
      </c>
      <c r="M36" s="13" t="str">
        <f>""""&amp;D36&amp;""": """&amp;SUBSTITUTE(G36,"""","'")&amp;""""</f>
        <v>"dengue": "Number of dengue cases per administrative division per year. &lt;br /&gt;&lt;br /&gt;Source: &lt;a target='_blank' href='https://doh.gov.ph/statistics'&gt;https://doh.gov.ph/statistics/&lt;/a&gt;"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"dengue_cases_average": {"PHL": {"dengue": "Number of dengue cases per administrative division per year. &lt;br /&gt;&lt;br /&gt;Source: &lt;a target='_blank' href='https://doh.gov.ph/statistics'&gt;https://doh.gov.ph/statistics/&lt;/a&gt;"}},</v>
      </c>
    </row>
    <row r="37" spans="1:19" ht="73.5" customHeight="1" x14ac:dyDescent="0.55000000000000004">
      <c r="A37" s="9" t="s">
        <v>116</v>
      </c>
      <c r="B37" s="9" t="s">
        <v>70</v>
      </c>
      <c r="C37" s="9" t="s">
        <v>18</v>
      </c>
      <c r="D37" s="9" t="s">
        <v>204</v>
      </c>
      <c r="E37" s="21"/>
      <c r="F37" s="5"/>
      <c r="G37" s="6" t="s">
        <v>300</v>
      </c>
      <c r="H37" s="7">
        <v>44575</v>
      </c>
      <c r="I37" s="14" t="str">
        <f>IF(A36="section","{","")</f>
        <v/>
      </c>
      <c r="J37" s="13" t="str">
        <f>IF(A37=A36,"",""""&amp;A37&amp;""": {")</f>
        <v/>
      </c>
      <c r="K37" s="13" t="str">
        <f>IF(B37=B36,"",""""&amp;B37&amp;""": {")</f>
        <v>"dengue_incidence_average": {</v>
      </c>
      <c r="L37" s="25" t="str">
        <f>IF(AND(B37=B36,C37=C36),"",""""&amp;C37&amp;""": {")</f>
        <v>"PHL": {</v>
      </c>
      <c r="M37" s="13" t="str">
        <f>""""&amp;D37&amp;""": """&amp;SUBSTITUTE(G37,"""","'")&amp;""""</f>
        <v>"dengue": "Number of dengue cases per 10.000.000 people per administrative division per year. &lt;br /&gt;&lt;br /&gt;Source: &lt;a target='_blank' href='https://doh.gov.ph/statistics'&gt;https://doh.gov.ph/statistics/&lt;/a&gt;"</v>
      </c>
      <c r="N37" s="26" t="str">
        <f>IF(AND(B38=B37,C38=C37),",","}")</f>
        <v>}</v>
      </c>
      <c r="O37" s="13" t="str">
        <f>IF(NOT(B37=B38),"}",IF(C37=C38,"",","))</f>
        <v>}</v>
      </c>
      <c r="P37" s="13" t="str">
        <f>IF(B37=B38,"",IF(A37=A38,",",""))</f>
        <v>,</v>
      </c>
      <c r="Q37" s="13" t="str">
        <f>IF(A38=A37,"",IF(A38="","}","},"))</f>
        <v/>
      </c>
      <c r="R37" s="13" t="str">
        <f>IF(A38="","}","")</f>
        <v/>
      </c>
      <c r="S37" s="13" t="str">
        <f>IF(A37="","",I37&amp;J37&amp;K37&amp;L37&amp;M37&amp;N37&amp;O37&amp;P37&amp;Q37&amp;R37)</f>
        <v>"dengue_incidence_average": {"PHL": {"dengue": "Number of dengue cases per 10.000.000 people per administrative division per year. &lt;br /&gt;&lt;br /&gt;Source: &lt;a target='_blank' href='https://doh.gov.ph/statistics'&gt;https://doh.gov.ph/statistics/&lt;/a&gt;"}},</v>
      </c>
    </row>
    <row r="38" spans="1:19" ht="388.8" x14ac:dyDescent="0.55000000000000004">
      <c r="A38" s="9" t="s">
        <v>116</v>
      </c>
      <c r="B38" s="9" t="s">
        <v>195</v>
      </c>
      <c r="C38" s="9" t="s">
        <v>40</v>
      </c>
      <c r="D38" s="9" t="s">
        <v>200</v>
      </c>
      <c r="E38" s="21" t="s">
        <v>209</v>
      </c>
      <c r="F38" s="23">
        <v>44635</v>
      </c>
      <c r="G38" s="6" t="s">
        <v>301</v>
      </c>
      <c r="H38" s="7">
        <v>44635</v>
      </c>
      <c r="I38" s="14" t="str">
        <f>IF(A37="section","{","")</f>
        <v/>
      </c>
      <c r="J38" s="13" t="str">
        <f>IF(A38=A37,"",""""&amp;A38&amp;""": {")</f>
        <v/>
      </c>
      <c r="K38" s="13" t="str">
        <f>IF(B38=B37,"",""""&amp;B38&amp;""": {")</f>
        <v>"drought_phase_classification": {</v>
      </c>
      <c r="L38" s="25" t="str">
        <f>IF(AND(B38=B37,C38=C37),"",""""&amp;C38&amp;""": {")</f>
        <v>"KEN": {</v>
      </c>
      <c r="M38" s="13" t="str">
        <f>""""&amp;D38&amp;""": """&amp;SUBSTITUTE(G38,"""","'")&amp;""""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6" t="str">
        <f>IF(AND(B39=B38,C39=C38),",","}")</f>
        <v>}</v>
      </c>
      <c r="O38" s="13" t="str">
        <f>IF(NOT(B38=B39),"}",IF(C38=C39,"",","))</f>
        <v>}</v>
      </c>
      <c r="P38" s="13" t="str">
        <f>IF(B38=B39,"",IF(A38=A39,",",""))</f>
        <v>,</v>
      </c>
      <c r="Q38" s="13" t="str">
        <f>IF(A39=A38,"",IF(A39="","}","},"))</f>
        <v/>
      </c>
      <c r="R38" s="13" t="str">
        <f>IF(A39="","}","")</f>
        <v/>
      </c>
      <c r="S38" s="13" t="str">
        <f>IF(A38="","",I38&amp;J38&amp;K38&amp;L38&amp;M38&amp;N38&amp;O38&amp;P38&amp;Q38&amp;R38)</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55000000000000004">
      <c r="A39" s="9" t="s">
        <v>116</v>
      </c>
      <c r="B39" s="9" t="s">
        <v>61</v>
      </c>
      <c r="C39" s="9" t="s">
        <v>40</v>
      </c>
      <c r="D39" s="9" t="s">
        <v>200</v>
      </c>
      <c r="E39" s="21" t="s">
        <v>210</v>
      </c>
      <c r="F39" s="23">
        <v>44635</v>
      </c>
      <c r="G39" s="6" t="s">
        <v>224</v>
      </c>
      <c r="H39" s="7">
        <v>44635</v>
      </c>
      <c r="I39" s="14" t="str">
        <f>IF(A38="section","{","")</f>
        <v/>
      </c>
      <c r="J39" s="13" t="str">
        <f>IF(A39=A38,"",""""&amp;A39&amp;""": {")</f>
        <v/>
      </c>
      <c r="K39" s="13" t="str">
        <f>IF(B39=B38,"",""""&amp;B39&amp;""": {")</f>
        <v>"drought_vulnerability_index": {</v>
      </c>
      <c r="L39" s="25" t="str">
        <f>IF(AND(B39=B38,C39=C38),"",""""&amp;C39&amp;""": {")</f>
        <v>"KEN": {</v>
      </c>
      <c r="M39" s="13" t="str">
        <f>""""&amp;D39&amp;""": """&amp;SUBSTITUTE(G39,"""","'")&amp;""""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6" t="str">
        <f>IF(AND(B40=B39,C40=C39),",","}")</f>
        <v>}</v>
      </c>
      <c r="O39" s="13" t="str">
        <f>IF(NOT(B39=B40),"}",IF(C39=C40,"",","))</f>
        <v>,</v>
      </c>
      <c r="P39" s="13" t="str">
        <f>IF(B39=B40,"",IF(A39=A40,",",""))</f>
        <v/>
      </c>
      <c r="Q39" s="13" t="str">
        <f>IF(A40=A39,"",IF(A40="","}","},"))</f>
        <v/>
      </c>
      <c r="R39" s="13" t="str">
        <f>IF(A40="","}","")</f>
        <v/>
      </c>
      <c r="S39" s="13" t="str">
        <f>IF(A39="","",I39&amp;J39&amp;K39&amp;L39&amp;M39&amp;N39&amp;O39&amp;P39&amp;Q39&amp;R39)</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44.8" x14ac:dyDescent="0.55000000000000004">
      <c r="A40" s="9" t="s">
        <v>116</v>
      </c>
      <c r="B40" s="9" t="s">
        <v>61</v>
      </c>
      <c r="C40" s="9" t="s">
        <v>9</v>
      </c>
      <c r="D40" s="9" t="s">
        <v>200</v>
      </c>
      <c r="E40" s="21" t="s">
        <v>142</v>
      </c>
      <c r="F40" s="23">
        <v>44614</v>
      </c>
      <c r="G40" s="6" t="s">
        <v>62</v>
      </c>
      <c r="H40" s="7">
        <v>44575</v>
      </c>
      <c r="I40" s="14" t="str">
        <f>IF(A39="section","{","")</f>
        <v/>
      </c>
      <c r="J40" s="13" t="str">
        <f>IF(A40=A39,"",""""&amp;A40&amp;""": {")</f>
        <v/>
      </c>
      <c r="K40" s="13" t="str">
        <f>IF(B40=B39,"",""""&amp;B40&amp;""": {")</f>
        <v/>
      </c>
      <c r="L40" s="25" t="str">
        <f>IF(AND(B40=B39,C40=C39),"",""""&amp;C40&amp;""": {")</f>
        <v>"ZWE": {</v>
      </c>
      <c r="M40" s="13" t="str">
        <f>""""&amp;D40&amp;""": """&amp;SUBSTITUTE(G40,"""","'")&amp;""""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6" t="str">
        <f>IF(AND(B41=B40,C41=C40),",","}")</f>
        <v>}</v>
      </c>
      <c r="O40" s="13" t="str">
        <f>IF(NOT(B40=B41),"}",IF(C40=C41,"",","))</f>
        <v>}</v>
      </c>
      <c r="P40" s="13" t="str">
        <f>IF(B40=B41,"",IF(A40=A41,",",""))</f>
        <v>,</v>
      </c>
      <c r="Q40" s="13" t="str">
        <f>IF(A41=A40,"",IF(A41="","}","},"))</f>
        <v/>
      </c>
      <c r="R40" s="13" t="str">
        <f>IF(A41="","}","")</f>
        <v/>
      </c>
      <c r="S40" s="13" t="str">
        <f>IF(A40="","",I40&amp;J40&amp;K40&amp;L40&amp;M40&amp;N40&amp;O40&amp;P40&amp;Q40&amp;R40)</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55000000000000004">
      <c r="A41" s="9" t="s">
        <v>116</v>
      </c>
      <c r="B41" s="9" t="s">
        <v>263</v>
      </c>
      <c r="C41" s="9" t="s">
        <v>261</v>
      </c>
      <c r="D41" s="9" t="s">
        <v>199</v>
      </c>
      <c r="E41" s="21" t="s">
        <v>268</v>
      </c>
      <c r="F41" s="5"/>
      <c r="G41" s="6" t="s">
        <v>269</v>
      </c>
      <c r="H41" s="19"/>
      <c r="I41" s="14" t="str">
        <f>IF(A40="section","{","")</f>
        <v/>
      </c>
      <c r="J41" s="13" t="str">
        <f>IF(A41=A40,"",""""&amp;A41&amp;""": {")</f>
        <v/>
      </c>
      <c r="K41" s="13" t="str">
        <f>IF(B41=B40,"",""""&amp;B41&amp;""": {")</f>
        <v>"evacuation_centers": {</v>
      </c>
      <c r="L41" s="25" t="str">
        <f>IF(AND(B41=B40,C41=C40),"",""""&amp;C41&amp;""": {")</f>
        <v>"SSD": {</v>
      </c>
      <c r="M41" s="13" t="str">
        <f>""""&amp;D41&amp;""": """&amp;SUBSTITUTE(G41,"""","'")&amp;""""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6" t="str">
        <f>IF(AND(B42=B41,C42=C41),",","}")</f>
        <v>}</v>
      </c>
      <c r="O41" s="13" t="str">
        <f>IF(NOT(B41=B42),"}",IF(C41=C42,"",","))</f>
        <v>}</v>
      </c>
      <c r="P41" s="13" t="str">
        <f>IF(B41=B42,"",IF(A41=A42,",",""))</f>
        <v>,</v>
      </c>
      <c r="Q41" s="13" t="str">
        <f>IF(A42=A41,"",IF(A42="","}","},"))</f>
        <v/>
      </c>
      <c r="R41" s="13" t="str">
        <f>IF(A42="","}","")</f>
        <v/>
      </c>
      <c r="S41" s="13" t="str">
        <f>IF(A41="","",I41&amp;J41&amp;K41&amp;L41&amp;M41&amp;N41&amp;O41&amp;P41&amp;Q41&amp;R41)</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55000000000000004">
      <c r="A42" s="9" t="s">
        <v>116</v>
      </c>
      <c r="B42" s="9" t="s">
        <v>244</v>
      </c>
      <c r="C42" s="9" t="s">
        <v>243</v>
      </c>
      <c r="D42" s="9" t="s">
        <v>199</v>
      </c>
      <c r="E42" s="21" t="s">
        <v>257</v>
      </c>
      <c r="F42" s="5"/>
      <c r="G42" s="6" t="s">
        <v>259</v>
      </c>
      <c r="H42" s="7">
        <v>44785</v>
      </c>
      <c r="I42" s="14" t="str">
        <f>IF(A41="section","{","")</f>
        <v/>
      </c>
      <c r="J42" s="13" t="str">
        <f>IF(A42=A41,"",""""&amp;A42&amp;""": {")</f>
        <v/>
      </c>
      <c r="K42" s="13" t="str">
        <f>IF(B42=B41,"",""""&amp;B42&amp;""": {")</f>
        <v>"exposed_pop_65": {</v>
      </c>
      <c r="L42" s="25" t="str">
        <f>IF(AND(B42=B41,C42=C41),"",""""&amp;C42&amp;""": {")</f>
        <v>"MWI": {</v>
      </c>
      <c r="M42" s="13" t="str">
        <f>""""&amp;D42&amp;""": """&amp;SUBSTITUTE(G42,"""","'")&amp;""""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6" t="str">
        <f>IF(AND(B43=B42,C43=C42),",","}")</f>
        <v>}</v>
      </c>
      <c r="O42" s="13" t="str">
        <f>IF(NOT(B42=B43),"}",IF(C42=C43,"",","))</f>
        <v>}</v>
      </c>
      <c r="P42" s="13" t="str">
        <f>IF(B42=B43,"",IF(A42=A43,",",""))</f>
        <v>,</v>
      </c>
      <c r="Q42" s="13" t="str">
        <f>IF(A43=A42,"",IF(A43="","}","},"))</f>
        <v/>
      </c>
      <c r="R42" s="13" t="str">
        <f>IF(A43="","}","")</f>
        <v/>
      </c>
      <c r="S42" s="13" t="str">
        <f>IF(A42="","",I42&amp;J42&amp;K42&amp;L42&amp;M42&amp;N42&amp;O42&amp;P42&amp;Q42&amp;R42)</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55000000000000004">
      <c r="A43" s="9" t="s">
        <v>116</v>
      </c>
      <c r="B43" s="9" t="s">
        <v>256</v>
      </c>
      <c r="C43" s="9" t="s">
        <v>243</v>
      </c>
      <c r="D43" s="9" t="s">
        <v>199</v>
      </c>
      <c r="E43" s="21" t="s">
        <v>258</v>
      </c>
      <c r="F43" s="5"/>
      <c r="G43" s="6" t="s">
        <v>260</v>
      </c>
      <c r="H43" s="19"/>
      <c r="I43" s="14" t="str">
        <f>IF(A42="section","{","")</f>
        <v/>
      </c>
      <c r="J43" s="13" t="str">
        <f>IF(A43=A42,"",""""&amp;A43&amp;""": {")</f>
        <v/>
      </c>
      <c r="K43" s="13" t="str">
        <f>IF(B43=B42,"",""""&amp;B43&amp;""": {")</f>
        <v>"exposed_pop_u18": {</v>
      </c>
      <c r="L43" s="25" t="str">
        <f>IF(AND(B43=B42,C43=C42),"",""""&amp;C43&amp;""": {")</f>
        <v>"MWI": {</v>
      </c>
      <c r="M43" s="13" t="str">
        <f>""""&amp;D43&amp;""": """&amp;SUBSTITUTE(G43,"""","'")&amp;""""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6" t="str">
        <f>IF(AND(B44=B43,C44=C43),",","}")</f>
        <v>}</v>
      </c>
      <c r="O43" s="13" t="str">
        <f>IF(NOT(B43=B44),"}",IF(C43=C44,"",","))</f>
        <v>}</v>
      </c>
      <c r="P43" s="13" t="str">
        <f>IF(B43=B44,"",IF(A43=A44,",",""))</f>
        <v>,</v>
      </c>
      <c r="Q43" s="13" t="str">
        <f>IF(A44=A43,"",IF(A44="","}","},"))</f>
        <v/>
      </c>
      <c r="R43" s="13" t="str">
        <f>IF(A44="","}","")</f>
        <v/>
      </c>
      <c r="S43" s="13" t="str">
        <f>IF(A43="","",I43&amp;J43&amp;K43&amp;L43&amp;M43&amp;N43&amp;O43&amp;P43&amp;Q43&amp;R43)</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55000000000000004">
      <c r="A44" s="9" t="s">
        <v>116</v>
      </c>
      <c r="B44" s="9" t="s">
        <v>12</v>
      </c>
      <c r="C44" s="9" t="s">
        <v>7</v>
      </c>
      <c r="D44" s="9" t="s">
        <v>199</v>
      </c>
      <c r="E44" s="21"/>
      <c r="F44" s="5"/>
      <c r="G44" s="6" t="s">
        <v>302</v>
      </c>
      <c r="H44" s="7">
        <v>44575</v>
      </c>
      <c r="I44" s="14" t="str">
        <f>IF(A43="section","{","")</f>
        <v/>
      </c>
      <c r="J44" s="13" t="str">
        <f>IF(A44=A43,"",""""&amp;A44&amp;""": {")</f>
        <v/>
      </c>
      <c r="K44" s="13" t="str">
        <f>IF(B44=B43,"",""""&amp;B44&amp;""": {")</f>
        <v>"female_head_hh": {</v>
      </c>
      <c r="L44" s="25" t="str">
        <f>IF(AND(B44=B43,C44=C43),"",""""&amp;C44&amp;""": {")</f>
        <v>"UGA": {</v>
      </c>
      <c r="M44" s="13" t="str">
        <f>""""&amp;D44&amp;""": """&amp;SUBSTITUTE(G44,"""","'")&amp;""""</f>
        <v>"floods": "Percentage of people living in female headed households.&lt;br /&gt;&lt;br /&gt;Source Data: &lt;a target='_blank' href='https://unstats.un.org/unsd/demographic/sources/census/wphc/Uganda/UGA-2016-05-23.pdf'&gt;https://unstats.un.org/unsd/demographic/sources/census/wphc/Uganda/UGA-2016-05-23.pdf.&lt;/a&gt; Year: 2014."</v>
      </c>
      <c r="N44" s="26" t="str">
        <f>IF(AND(B45=B44,C45=C44),",","}")</f>
        <v>}</v>
      </c>
      <c r="O44" s="13" t="str">
        <f>IF(NOT(B44=B45),"}",IF(C44=C45,"",","))</f>
        <v>}</v>
      </c>
      <c r="P44" s="13" t="str">
        <f>IF(B44=B45,"",IF(A44=A45,",",""))</f>
        <v>,</v>
      </c>
      <c r="Q44" s="13" t="str">
        <f>IF(A45=A44,"",IF(A45="","}","},"))</f>
        <v/>
      </c>
      <c r="R44" s="13" t="str">
        <f>IF(A45="","}","")</f>
        <v/>
      </c>
      <c r="S44" s="13" t="str">
        <f>IF(A44="","",I44&amp;J44&amp;K44&amp;L44&amp;M44&amp;N44&amp;O44&amp;P44&amp;Q44&amp;R44)</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55000000000000004">
      <c r="A45" s="9" t="s">
        <v>116</v>
      </c>
      <c r="B45" s="9" t="s">
        <v>44</v>
      </c>
      <c r="C45" s="9" t="s">
        <v>19</v>
      </c>
      <c r="D45" s="9" t="s">
        <v>199</v>
      </c>
      <c r="E45" s="21"/>
      <c r="F45" s="5"/>
      <c r="G45" s="6" t="s">
        <v>45</v>
      </c>
      <c r="H45" s="19"/>
      <c r="I45" s="14" t="str">
        <f>IF(A44="section","{","")</f>
        <v/>
      </c>
      <c r="J45" s="13" t="str">
        <f>IF(A45=A44,"",""""&amp;A45&amp;""": {")</f>
        <v/>
      </c>
      <c r="K45" s="13" t="str">
        <f>IF(B45=B44,"",""""&amp;B45&amp;""": {")</f>
        <v>"flood_extent": {</v>
      </c>
      <c r="L45" s="25" t="str">
        <f>IF(AND(B45=B44,C45=C44),"",""""&amp;C45&amp;""": {")</f>
        <v>"ETH": {</v>
      </c>
      <c r="M45" s="13" t="str">
        <f>""""&amp;D45&amp;""": """&amp;SUBSTITUTE(G45,"""","'")&amp;""""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IF(AND(B46=B45,C46=C45),",","}")</f>
        <v>}</v>
      </c>
      <c r="O45" s="13" t="str">
        <f>IF(NOT(B45=B46),"}",IF(C45=C46,"",","))</f>
        <v>,</v>
      </c>
      <c r="P45" s="13" t="str">
        <f>IF(B45=B46,"",IF(A45=A46,",",""))</f>
        <v/>
      </c>
      <c r="Q45" s="13" t="str">
        <f>IF(A46=A45,"",IF(A46="","}","},"))</f>
        <v/>
      </c>
      <c r="R45" s="13" t="str">
        <f>IF(A46="","}","")</f>
        <v/>
      </c>
      <c r="S45" s="13" t="str">
        <f>IF(A45="","",I45&amp;J45&amp;K45&amp;L45&amp;M45&amp;N45&amp;O45&amp;P45&amp;Q45&amp;R45)</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55000000000000004">
      <c r="A46" s="9" t="s">
        <v>116</v>
      </c>
      <c r="B46" s="9" t="s">
        <v>44</v>
      </c>
      <c r="C46" s="9" t="s">
        <v>40</v>
      </c>
      <c r="D46" s="9" t="s">
        <v>199</v>
      </c>
      <c r="E46" s="21" t="s">
        <v>153</v>
      </c>
      <c r="F46" s="23">
        <v>44614</v>
      </c>
      <c r="G46" s="6" t="s">
        <v>45</v>
      </c>
      <c r="H46" s="7">
        <v>44614</v>
      </c>
      <c r="I46" s="14" t="str">
        <f>IF(A45="section","{","")</f>
        <v/>
      </c>
      <c r="J46" s="13" t="str">
        <f>IF(A46=A45,"",""""&amp;A46&amp;""": {")</f>
        <v/>
      </c>
      <c r="K46" s="13" t="str">
        <f>IF(B46=B45,"",""""&amp;B46&amp;""": {")</f>
        <v/>
      </c>
      <c r="L46" s="25" t="str">
        <f>IF(AND(B46=B45,C46=C45),"",""""&amp;C46&amp;""": {")</f>
        <v>"KEN": {</v>
      </c>
      <c r="M46" s="13" t="str">
        <f>""""&amp;D46&amp;""": """&amp;SUBSTITUTE(G46,"""","'")&amp;""""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6" t="str">
        <f>IF(AND(B47=B46,C47=C46),",","}")</f>
        <v>}</v>
      </c>
      <c r="O46" s="13" t="str">
        <f>IF(NOT(B46=B47),"}",IF(C46=C47,"",","))</f>
        <v>,</v>
      </c>
      <c r="P46" s="13" t="str">
        <f>IF(B46=B47,"",IF(A46=A47,",",""))</f>
        <v/>
      </c>
      <c r="Q46" s="13" t="str">
        <f>IF(A47=A46,"",IF(A47="","}","},"))</f>
        <v/>
      </c>
      <c r="R46" s="13" t="str">
        <f>IF(A47="","}","")</f>
        <v/>
      </c>
      <c r="S46" s="13" t="str">
        <f>IF(A46="","",I46&amp;J46&amp;K46&amp;L46&amp;M46&amp;N46&amp;O46&amp;P46&amp;Q46&amp;R46)</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ht="143.4" customHeight="1" x14ac:dyDescent="0.55000000000000004">
      <c r="A47" s="9" t="s">
        <v>116</v>
      </c>
      <c r="B47" s="9" t="s">
        <v>44</v>
      </c>
      <c r="C47" s="9" t="s">
        <v>243</v>
      </c>
      <c r="D47" s="9" t="s">
        <v>352</v>
      </c>
      <c r="E47" s="21" t="s">
        <v>391</v>
      </c>
      <c r="F47" s="23">
        <v>45191</v>
      </c>
      <c r="G47" s="6" t="s">
        <v>392</v>
      </c>
      <c r="H47" s="19"/>
      <c r="I47" s="14" t="str">
        <f>IF(A46="section","{","")</f>
        <v/>
      </c>
      <c r="J47" s="13" t="str">
        <f>IF(A47=A46,"",""""&amp;A47&amp;""": {")</f>
        <v/>
      </c>
      <c r="K47" s="13" t="str">
        <f>IF(B47=B46,"",""""&amp;B47&amp;""": {")</f>
        <v/>
      </c>
      <c r="L47" s="25" t="str">
        <f>IF(AND(B47=B46,C47=C46),"",""""&amp;C47&amp;""": {")</f>
        <v>"MWI": {</v>
      </c>
      <c r="M47" s="13" t="str">
        <f>""""&amp;D47&amp;""": """&amp;SUBSTITUTE(G47,"""","'")&amp;""""</f>
        <v>"flash-floods":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c r="N47" s="26" t="str">
        <f>IF(AND(B48=B47,C48=C47),",","}")</f>
        <v>,</v>
      </c>
      <c r="O47" s="13" t="str">
        <f>IF(NOT(B47=B48),"}",IF(C47=C48,"",","))</f>
        <v/>
      </c>
      <c r="P47" s="13" t="str">
        <f>IF(B47=B48,"",IF(A47=A48,",",""))</f>
        <v/>
      </c>
      <c r="Q47" s="13" t="str">
        <f>IF(A48=A47,"",IF(A48="","}","},"))</f>
        <v/>
      </c>
      <c r="R47" s="13" t="str">
        <f>IF(A48="","}","")</f>
        <v/>
      </c>
      <c r="S47" s="13" t="str">
        <f>IF(A47="","",I47&amp;J47&amp;K47&amp;L47&amp;M47&amp;N47&amp;O47&amp;P47&amp;Q47&amp;R47)</f>
        <v>"MWI": {"flash-floods":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row>
    <row r="48" spans="1:19" ht="72" x14ac:dyDescent="0.55000000000000004">
      <c r="A48" s="9" t="s">
        <v>116</v>
      </c>
      <c r="B48" s="9" t="s">
        <v>44</v>
      </c>
      <c r="C48" s="9" t="s">
        <v>243</v>
      </c>
      <c r="D48" s="9" t="s">
        <v>199</v>
      </c>
      <c r="E48" s="21" t="s">
        <v>246</v>
      </c>
      <c r="F48" s="5"/>
      <c r="G48" s="6" t="s">
        <v>418</v>
      </c>
      <c r="H48" s="7">
        <v>44785</v>
      </c>
      <c r="I48" s="14" t="str">
        <f>IF(A47="section","{","")</f>
        <v/>
      </c>
      <c r="J48" s="13" t="str">
        <f>IF(A48=A47,"",""""&amp;A48&amp;""": {")</f>
        <v/>
      </c>
      <c r="K48" s="13" t="str">
        <f>IF(B48=B47,"",""""&amp;B48&amp;""": {")</f>
        <v/>
      </c>
      <c r="L48" s="25" t="str">
        <f>IF(AND(B48=B47,C48=C47),"",""""&amp;C48&amp;""": {")</f>
        <v/>
      </c>
      <c r="M48" s="13" t="str">
        <f>""""&amp;D48&amp;""": """&amp;SUBSTITUTE(G48,"""","'")&amp;""""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6" t="str">
        <f>IF(AND(B49=B48,C49=C48),",","}")</f>
        <v>}</v>
      </c>
      <c r="O48" s="13" t="str">
        <f>IF(NOT(B48=B49),"}",IF(C48=C49,"",","))</f>
        <v>,</v>
      </c>
      <c r="P48" s="13" t="str">
        <f>IF(B48=B49,"",IF(A48=A49,",",""))</f>
        <v/>
      </c>
      <c r="Q48" s="13" t="str">
        <f>IF(A49=A48,"",IF(A49="","}","},"))</f>
        <v/>
      </c>
      <c r="R48" s="13" t="str">
        <f>IF(A49="","}","")</f>
        <v/>
      </c>
      <c r="S48" s="13" t="str">
        <f>IF(A48="","",I48&amp;J48&amp;K48&amp;L48&amp;M48&amp;N48&amp;O48&amp;P48&amp;Q48&amp;R48)</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58.4" x14ac:dyDescent="0.55000000000000004">
      <c r="A49" s="9" t="s">
        <v>116</v>
      </c>
      <c r="B49" s="9" t="s">
        <v>44</v>
      </c>
      <c r="C49" s="9" t="s">
        <v>18</v>
      </c>
      <c r="D49" s="9" t="s">
        <v>199</v>
      </c>
      <c r="E49" s="21"/>
      <c r="F49" s="5"/>
      <c r="G49" s="6" t="s">
        <v>227</v>
      </c>
      <c r="H49" s="7">
        <v>44663</v>
      </c>
      <c r="I49" s="14" t="str">
        <f>IF(A48="section","{","")</f>
        <v/>
      </c>
      <c r="J49" s="13" t="str">
        <f>IF(A49=A48,"",""""&amp;A49&amp;""": {")</f>
        <v/>
      </c>
      <c r="K49" s="13" t="str">
        <f>IF(B49=B48,"",""""&amp;B49&amp;""": {")</f>
        <v/>
      </c>
      <c r="L49" s="25" t="str">
        <f>IF(AND(B49=B48,C49=C48),"",""""&amp;C49&amp;""": {")</f>
        <v>"PHL": {</v>
      </c>
      <c r="M49" s="13" t="str">
        <f>""""&amp;D49&amp;""": """&amp;SUBSTITUTE(G49,"""","'")&amp;""""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6" t="str">
        <f>IF(AND(B50=B49,C50=C49),",","}")</f>
        <v>}</v>
      </c>
      <c r="O49" s="13" t="str">
        <f>IF(NOT(B49=B50),"}",IF(C49=C50,"",","))</f>
        <v>,</v>
      </c>
      <c r="P49" s="13" t="str">
        <f>IF(B49=B50,"",IF(A49=A50,",",""))</f>
        <v/>
      </c>
      <c r="Q49" s="13" t="str">
        <f>IF(A50=A49,"",IF(A50="","}","},"))</f>
        <v/>
      </c>
      <c r="R49" s="13" t="str">
        <f>IF(A50="","}","")</f>
        <v/>
      </c>
      <c r="S49" s="13" t="str">
        <f>IF(A49="","",I49&amp;J49&amp;K49&amp;L49&amp;M49&amp;N49&amp;O49&amp;P49&amp;Q49&amp;R49)</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55000000000000004">
      <c r="A50" s="9" t="s">
        <v>116</v>
      </c>
      <c r="B50" s="9" t="s">
        <v>44</v>
      </c>
      <c r="C50" s="9" t="s">
        <v>261</v>
      </c>
      <c r="D50" s="9" t="s">
        <v>199</v>
      </c>
      <c r="E50" s="21" t="s">
        <v>270</v>
      </c>
      <c r="F50" s="5"/>
      <c r="G50" s="6" t="s">
        <v>271</v>
      </c>
      <c r="H50" s="19"/>
      <c r="I50" s="14" t="str">
        <f>IF(A49="section","{","")</f>
        <v/>
      </c>
      <c r="J50" s="13" t="str">
        <f>IF(A50=A49,"",""""&amp;A50&amp;""": {")</f>
        <v/>
      </c>
      <c r="K50" s="13" t="str">
        <f>IF(B50=B49,"",""""&amp;B50&amp;""": {")</f>
        <v/>
      </c>
      <c r="L50" s="25" t="str">
        <f>IF(AND(B50=B49,C50=C49),"",""""&amp;C50&amp;""": {")</f>
        <v>"SSD": {</v>
      </c>
      <c r="M50" s="13" t="str">
        <f>""""&amp;D50&amp;""": """&amp;SUBSTITUTE(G50,"""","'")&amp;""""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6" t="str">
        <f>IF(AND(B51=B50,C51=C50),",","}")</f>
        <v>}</v>
      </c>
      <c r="O50" s="13" t="str">
        <f>IF(NOT(B50=B51),"}",IF(C50=C51,"",","))</f>
        <v>,</v>
      </c>
      <c r="P50" s="13" t="str">
        <f>IF(B50=B51,"",IF(A50=A51,",",""))</f>
        <v/>
      </c>
      <c r="Q50" s="13" t="str">
        <f>IF(A51=A50,"",IF(A51="","}","},"))</f>
        <v/>
      </c>
      <c r="R50" s="13" t="str">
        <f>IF(A51="","}","")</f>
        <v/>
      </c>
      <c r="S50" s="13" t="str">
        <f>IF(A50="","",I50&amp;J50&amp;K50&amp;L50&amp;M50&amp;N50&amp;O50&amp;P50&amp;Q50&amp;R50)</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55000000000000004">
      <c r="A51" s="9" t="s">
        <v>116</v>
      </c>
      <c r="B51" s="9" t="s">
        <v>44</v>
      </c>
      <c r="C51" s="9" t="s">
        <v>7</v>
      </c>
      <c r="D51" s="9" t="s">
        <v>199</v>
      </c>
      <c r="E51" s="21"/>
      <c r="F51" s="5"/>
      <c r="G51" s="6" t="s">
        <v>45</v>
      </c>
      <c r="H51" s="7">
        <v>44575</v>
      </c>
      <c r="I51" s="14" t="str">
        <f>IF(A50="section","{","")</f>
        <v/>
      </c>
      <c r="J51" s="13" t="str">
        <f>IF(A51=A50,"",""""&amp;A51&amp;""": {")</f>
        <v/>
      </c>
      <c r="K51" s="13" t="str">
        <f>IF(B51=B50,"",""""&amp;B51&amp;""": {")</f>
        <v/>
      </c>
      <c r="L51" s="25" t="str">
        <f>IF(AND(B51=B50,C51=C50),"",""""&amp;C51&amp;""": {")</f>
        <v>"UGA": {</v>
      </c>
      <c r="M51" s="13" t="str">
        <f>""""&amp;D51&amp;""": """&amp;SUBSTITUTE(G51,"""","'")&amp;""""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6" t="str">
        <f>IF(AND(B52=B51,C52=C51),",","}")</f>
        <v>}</v>
      </c>
      <c r="O51" s="13" t="str">
        <f>IF(NOT(B51=B52),"}",IF(C51=C52,"",","))</f>
        <v>,</v>
      </c>
      <c r="P51" s="13" t="str">
        <f>IF(B51=B52,"",IF(A51=A52,",",""))</f>
        <v/>
      </c>
      <c r="Q51" s="13" t="str">
        <f>IF(A52=A51,"",IF(A52="","}","},"))</f>
        <v/>
      </c>
      <c r="R51" s="13" t="str">
        <f>IF(A52="","}","")</f>
        <v/>
      </c>
      <c r="S51" s="13" t="str">
        <f>IF(A51="","",I51&amp;J51&amp;K51&amp;L51&amp;M51&amp;N51&amp;O51&amp;P51&amp;Q51&amp;R51)</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55000000000000004">
      <c r="A52" s="9" t="s">
        <v>116</v>
      </c>
      <c r="B52" s="9" t="s">
        <v>44</v>
      </c>
      <c r="C52" s="9" t="s">
        <v>41</v>
      </c>
      <c r="D52" s="9" t="s">
        <v>199</v>
      </c>
      <c r="E52" s="21"/>
      <c r="F52" s="5"/>
      <c r="G52" s="6" t="s">
        <v>45</v>
      </c>
      <c r="H52" s="19"/>
      <c r="I52" s="14" t="str">
        <f>IF(A51="section","{","")</f>
        <v/>
      </c>
      <c r="J52" s="13" t="str">
        <f>IF(A52=A51,"",""""&amp;A52&amp;""": {")</f>
        <v/>
      </c>
      <c r="K52" s="13" t="str">
        <f>IF(B52=B51,"",""""&amp;B52&amp;""": {")</f>
        <v/>
      </c>
      <c r="L52" s="25" t="str">
        <f>IF(AND(B52=B51,C52=C51),"",""""&amp;C52&amp;""": {")</f>
        <v>"ZMB": {</v>
      </c>
      <c r="M52" s="13" t="str">
        <f>""""&amp;D52&amp;""": """&amp;SUBSTITUTE(G52,"""","'")&amp;""""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6" t="str">
        <f>IF(AND(B53=B52,C53=C52),",","}")</f>
        <v>}</v>
      </c>
      <c r="O52" s="13" t="str">
        <f>IF(NOT(B52=B53),"}",IF(C52=C53,"",","))</f>
        <v>}</v>
      </c>
      <c r="P52" s="13" t="str">
        <f>IF(B52=B53,"",IF(A52=A53,",",""))</f>
        <v>,</v>
      </c>
      <c r="Q52" s="13" t="str">
        <f>IF(A53=A52,"",IF(A53="","}","},"))</f>
        <v/>
      </c>
      <c r="R52" s="13" t="str">
        <f>IF(A53="","}","")</f>
        <v/>
      </c>
      <c r="S52" s="13" t="str">
        <f>IF(A52="","",I52&amp;J52&amp;K52&amp;L52&amp;M52&amp;N52&amp;O52&amp;P52&amp;Q52&amp;R52)</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01.6" x14ac:dyDescent="0.55000000000000004">
      <c r="A53" s="9" t="s">
        <v>116</v>
      </c>
      <c r="B53" s="9" t="s">
        <v>67</v>
      </c>
      <c r="C53" s="9" t="s">
        <v>8</v>
      </c>
      <c r="D53" s="9" t="s">
        <v>201</v>
      </c>
      <c r="E53" s="21"/>
      <c r="F53" s="5"/>
      <c r="G53" s="6" t="s">
        <v>303</v>
      </c>
      <c r="H53" s="7">
        <v>44575</v>
      </c>
      <c r="I53" s="14" t="str">
        <f>IF(A52="section","{","")</f>
        <v/>
      </c>
      <c r="J53" s="13" t="str">
        <f>IF(A53=A52,"",""""&amp;A53&amp;""": {")</f>
        <v/>
      </c>
      <c r="K53" s="13" t="str">
        <f>IF(B53=B52,"",""""&amp;B53&amp;""": {")</f>
        <v>"flood_susceptibility": {</v>
      </c>
      <c r="L53" s="25" t="str">
        <f>IF(AND(B53=B52,C53=C52),"",""""&amp;C53&amp;""": {")</f>
        <v>"EGY": {</v>
      </c>
      <c r="M53" s="13" t="str">
        <f>""""&amp;D53&amp;""": """&amp;SUBSTITUTE(G53,"""","'")&amp;""""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6" t="str">
        <f>IF(AND(B54=B53,C54=C53),",","}")</f>
        <v>}</v>
      </c>
      <c r="O53" s="13" t="str">
        <f>IF(NOT(B53=B54),"}",IF(C53=C54,"",","))</f>
        <v>}</v>
      </c>
      <c r="P53" s="13" t="str">
        <f>IF(B53=B54,"",IF(A53=A54,",",""))</f>
        <v>,</v>
      </c>
      <c r="Q53" s="13" t="str">
        <f>IF(A54=A53,"",IF(A54="","}","},"))</f>
        <v/>
      </c>
      <c r="R53" s="13" t="str">
        <f>IF(A54="","}","")</f>
        <v/>
      </c>
      <c r="S53" s="13" t="str">
        <f>IF(A53="","",I53&amp;J53&amp;K53&amp;L53&amp;M53&amp;N53&amp;O53&amp;P53&amp;Q53&amp;R53)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55000000000000004">
      <c r="A54" s="9" t="s">
        <v>116</v>
      </c>
      <c r="B54" s="9" t="s">
        <v>59</v>
      </c>
      <c r="C54" s="9" t="s">
        <v>40</v>
      </c>
      <c r="D54" s="9" t="s">
        <v>199</v>
      </c>
      <c r="E54" s="21" t="s">
        <v>151</v>
      </c>
      <c r="F54" s="23">
        <v>44614</v>
      </c>
      <c r="G54" s="6" t="s">
        <v>152</v>
      </c>
      <c r="H54" s="7">
        <v>44614</v>
      </c>
      <c r="I54" s="14" t="str">
        <f>IF(A53="section","{","")</f>
        <v/>
      </c>
      <c r="J54" s="13" t="str">
        <f>IF(A54=A53,"",""""&amp;A54&amp;""": {")</f>
        <v/>
      </c>
      <c r="K54" s="13" t="str">
        <f>IF(B54=B53,"",""""&amp;B54&amp;""": {")</f>
        <v>"flood_vulnerability_index": {</v>
      </c>
      <c r="L54" s="25" t="str">
        <f>IF(AND(B54=B53,C54=C53),"",""""&amp;C54&amp;""": {")</f>
        <v>"KEN": {</v>
      </c>
      <c r="M54" s="13" t="str">
        <f>""""&amp;D54&amp;""": """&amp;SUBSTITUTE(G54,"""","'")&amp;""""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6" t="str">
        <f>IF(AND(B55=B54,C55=C54),",","}")</f>
        <v>}</v>
      </c>
      <c r="O54" s="13" t="str">
        <f>IF(NOT(B54=B55),"}",IF(C54=C55,"",","))</f>
        <v>,</v>
      </c>
      <c r="P54" s="13" t="str">
        <f>IF(B54=B55,"",IF(A54=A55,",",""))</f>
        <v/>
      </c>
      <c r="Q54" s="13" t="str">
        <f>IF(A55=A54,"",IF(A55="","}","},"))</f>
        <v/>
      </c>
      <c r="R54" s="13" t="str">
        <f>IF(A55="","}","")</f>
        <v/>
      </c>
      <c r="S54" s="13" t="str">
        <f>IF(A54="","",I54&amp;J54&amp;K54&amp;L54&amp;M54&amp;N54&amp;O54&amp;P54&amp;Q54&amp;R54)</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57.6" x14ac:dyDescent="0.55000000000000004">
      <c r="A55" s="9" t="s">
        <v>116</v>
      </c>
      <c r="B55" s="9" t="s">
        <v>59</v>
      </c>
      <c r="C55" s="9" t="s">
        <v>243</v>
      </c>
      <c r="D55" s="9" t="s">
        <v>199</v>
      </c>
      <c r="E55" s="21"/>
      <c r="F55" s="5"/>
      <c r="G55" s="6" t="s">
        <v>247</v>
      </c>
      <c r="H55" s="7">
        <v>44798</v>
      </c>
      <c r="I55" s="14" t="str">
        <f>IF(A54="section","{","")</f>
        <v/>
      </c>
      <c r="J55" s="13" t="str">
        <f>IF(A55=A54,"",""""&amp;A55&amp;""": {")</f>
        <v/>
      </c>
      <c r="K55" s="13" t="str">
        <f>IF(B55=B54,"",""""&amp;B55&amp;""": {")</f>
        <v/>
      </c>
      <c r="L55" s="25" t="str">
        <f>IF(AND(B55=B54,C55=C54),"",""""&amp;C55&amp;""": {")</f>
        <v>"MWI": {</v>
      </c>
      <c r="M55" s="13" t="str">
        <f>""""&amp;D55&amp;""": """&amp;SUBSTITUTE(G55,"""","'")&amp;""""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6" t="str">
        <f>IF(AND(B56=B55,C56=C55),",","}")</f>
        <v>}</v>
      </c>
      <c r="O55" s="13" t="str">
        <f>IF(NOT(B55=B56),"}",IF(C55=C56,"",","))</f>
        <v>,</v>
      </c>
      <c r="P55" s="13" t="str">
        <f>IF(B55=B56,"",IF(A55=A56,",",""))</f>
        <v/>
      </c>
      <c r="Q55" s="13" t="str">
        <f>IF(A56=A55,"",IF(A56="","}","},"))</f>
        <v/>
      </c>
      <c r="R55" s="13" t="str">
        <f>IF(A56="","}","")</f>
        <v/>
      </c>
      <c r="S55" s="13" t="str">
        <f>IF(A55="","",I55&amp;J55&amp;K55&amp;L55&amp;M55&amp;N55&amp;O55&amp;P55&amp;Q55&amp;R55)</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86.4" x14ac:dyDescent="0.55000000000000004">
      <c r="A56" s="9" t="s">
        <v>116</v>
      </c>
      <c r="B56" s="9" t="s">
        <v>59</v>
      </c>
      <c r="C56" s="9" t="s">
        <v>7</v>
      </c>
      <c r="D56" s="9" t="s">
        <v>199</v>
      </c>
      <c r="E56" s="21"/>
      <c r="F56" s="5"/>
      <c r="G56" s="6" t="s">
        <v>262</v>
      </c>
      <c r="H56" s="7">
        <v>44575</v>
      </c>
      <c r="I56" s="14" t="str">
        <f>IF(A55="section","{","")</f>
        <v/>
      </c>
      <c r="J56" s="13" t="str">
        <f>IF(A56=A55,"",""""&amp;A56&amp;""": {")</f>
        <v/>
      </c>
      <c r="K56" s="13" t="str">
        <f>IF(B56=B55,"",""""&amp;B56&amp;""": {")</f>
        <v/>
      </c>
      <c r="L56" s="25" t="str">
        <f>IF(AND(B56=B55,C56=C55),"",""""&amp;C56&amp;""": {")</f>
        <v>"UGA": {</v>
      </c>
      <c r="M56" s="13" t="str">
        <f>""""&amp;D56&amp;""": """&amp;SUBSTITUTE(G56,"""","'")&amp;""""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6" t="str">
        <f>IF(AND(B57=B56,C57=C56),",","}")</f>
        <v>}</v>
      </c>
      <c r="O56" s="13" t="str">
        <f>IF(NOT(B56=B57),"}",IF(C56=C57,"",","))</f>
        <v>}</v>
      </c>
      <c r="P56" s="13" t="str">
        <f>IF(B56=B57,"",IF(A56=A57,",",""))</f>
        <v>,</v>
      </c>
      <c r="Q56" s="13" t="str">
        <f>IF(A57=A56,"",IF(A57="","}","},"))</f>
        <v/>
      </c>
      <c r="R56" s="13" t="str">
        <f>IF(A57="","}","")</f>
        <v/>
      </c>
      <c r="S56" s="13" t="str">
        <f>IF(A56="","",I56&amp;J56&amp;K56&amp;L56&amp;M56&amp;N56&amp;O56&amp;P56&amp;Q56&amp;R56)</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187.2" x14ac:dyDescent="0.55000000000000004">
      <c r="A57" s="9" t="s">
        <v>116</v>
      </c>
      <c r="B57" s="9" t="s">
        <v>32</v>
      </c>
      <c r="C57" s="9" t="s">
        <v>19</v>
      </c>
      <c r="D57" s="9" t="s">
        <v>199</v>
      </c>
      <c r="E57" s="21"/>
      <c r="F57" s="5"/>
      <c r="G57" s="6" t="s">
        <v>344</v>
      </c>
      <c r="H57" s="19"/>
      <c r="I57" s="14" t="str">
        <f>IF(A56="section","{","")</f>
        <v/>
      </c>
      <c r="J57" s="13" t="str">
        <f>IF(A57=A56,"",""""&amp;A57&amp;""": {")</f>
        <v/>
      </c>
      <c r="K57" s="13" t="str">
        <f>IF(B57=B56,"",""""&amp;B57&amp;""": {")</f>
        <v>"glofas_stations": {</v>
      </c>
      <c r="L57" s="25" t="str">
        <f>IF(AND(B57=B56,C57=C56),"",""""&amp;C57&amp;""": {")</f>
        <v>"ETH":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40</v>
      </c>
      <c r="D58" s="9" t="s">
        <v>199</v>
      </c>
      <c r="E58" s="21"/>
      <c r="F58" s="23">
        <v>44614</v>
      </c>
      <c r="G58" s="6" t="s">
        <v>345</v>
      </c>
      <c r="H58" s="7">
        <v>44614</v>
      </c>
      <c r="I58" s="14" t="str">
        <f>IF(A57="section","{","")</f>
        <v/>
      </c>
      <c r="J58" s="13" t="str">
        <f>IF(A58=A57,"",""""&amp;A58&amp;""": {")</f>
        <v/>
      </c>
      <c r="K58" s="13" t="str">
        <f>IF(B58=B57,"",""""&amp;B58&amp;""": {")</f>
        <v/>
      </c>
      <c r="L58" s="25" t="str">
        <f>IF(AND(B58=B57,C58=C57),"",""""&amp;C58&amp;""": {")</f>
        <v>"KEN":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243</v>
      </c>
      <c r="D59" s="9" t="s">
        <v>199</v>
      </c>
      <c r="E59" s="21"/>
      <c r="F59" s="5"/>
      <c r="G59" s="6" t="s">
        <v>346</v>
      </c>
      <c r="H59" s="7">
        <v>44798</v>
      </c>
      <c r="I59" s="14" t="str">
        <f>IF(A58="section","{","")</f>
        <v/>
      </c>
      <c r="J59" s="13" t="str">
        <f>IF(A59=A58,"",""""&amp;A59&amp;""": {")</f>
        <v/>
      </c>
      <c r="K59" s="13" t="str">
        <f>IF(B59=B58,"",""""&amp;B59&amp;""": {")</f>
        <v/>
      </c>
      <c r="L59" s="25" t="str">
        <f>IF(AND(B59=B58,C59=C58),"",""""&amp;C59&amp;""": {")</f>
        <v>"MWI":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IF(AND(B60=B59,C60=C59),",","}")</f>
        <v>}</v>
      </c>
      <c r="O59" s="13" t="str">
        <f>IF(NOT(B59=B60),"}",IF(C59=C60,"",","))</f>
        <v>,</v>
      </c>
      <c r="P59" s="13" t="str">
        <f>IF(B59=B60,"",IF(A59=A60,",",""))</f>
        <v/>
      </c>
      <c r="Q59" s="13" t="str">
        <f>IF(A60=A59,"",IF(A60="","}","},"))</f>
        <v/>
      </c>
      <c r="R59" s="13" t="str">
        <f>IF(A60="","}","")</f>
        <v/>
      </c>
      <c r="S59" s="13" t="str">
        <f>IF(A59="","",I59&amp;J59&amp;K59&amp;L59&amp;M59&amp;N59&amp;O59&amp;P59&amp;Q59&amp;R59)</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55000000000000004">
      <c r="A60" s="9" t="s">
        <v>116</v>
      </c>
      <c r="B60" s="9" t="s">
        <v>32</v>
      </c>
      <c r="C60" s="9" t="s">
        <v>18</v>
      </c>
      <c r="D60" s="9" t="s">
        <v>199</v>
      </c>
      <c r="E60" s="21"/>
      <c r="F60" s="5"/>
      <c r="G60" s="6" t="s">
        <v>347</v>
      </c>
      <c r="H60" s="19"/>
      <c r="I60" s="14" t="str">
        <f>IF(A59="section","{","")</f>
        <v/>
      </c>
      <c r="J60" s="13" t="str">
        <f>IF(A60=A59,"",""""&amp;A60&amp;""": {")</f>
        <v/>
      </c>
      <c r="K60" s="13" t="str">
        <f>IF(B60=B59,"",""""&amp;B60&amp;""": {")</f>
        <v/>
      </c>
      <c r="L60" s="25" t="str">
        <f>IF(AND(B60=B59,C60=C59),"",""""&amp;C60&amp;""": {")</f>
        <v>"PHL": {</v>
      </c>
      <c r="M60" s="13"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IF(AND(B61=B60,C61=C60),",","}")</f>
        <v>}</v>
      </c>
      <c r="O60" s="13" t="str">
        <f>IF(NOT(B60=B61),"}",IF(C60=C61,"",","))</f>
        <v>,</v>
      </c>
      <c r="P60" s="13" t="str">
        <f>IF(B60=B61,"",IF(A60=A61,",",""))</f>
        <v/>
      </c>
      <c r="Q60" s="13" t="str">
        <f>IF(A61=A60,"",IF(A61="","}","},"))</f>
        <v/>
      </c>
      <c r="R60" s="13" t="str">
        <f>IF(A61="","}","")</f>
        <v/>
      </c>
      <c r="S60" s="13" t="str">
        <f>IF(A60="","",I60&amp;J60&amp;K60&amp;L60&amp;M60&amp;N60&amp;O60&amp;P60&amp;Q60&amp;R60)</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55000000000000004">
      <c r="A61" s="9" t="s">
        <v>116</v>
      </c>
      <c r="B61" s="9" t="s">
        <v>32</v>
      </c>
      <c r="C61" s="9" t="s">
        <v>261</v>
      </c>
      <c r="D61" s="9" t="s">
        <v>199</v>
      </c>
      <c r="E61" s="21"/>
      <c r="F61" s="5"/>
      <c r="G61" s="6" t="s">
        <v>348</v>
      </c>
      <c r="H61" s="19"/>
      <c r="I61" s="14" t="str">
        <f>IF(A60="section","{","")</f>
        <v/>
      </c>
      <c r="J61" s="13" t="str">
        <f>IF(A61=A60,"",""""&amp;A61&amp;""": {")</f>
        <v/>
      </c>
      <c r="K61" s="13" t="str">
        <f>IF(B61=B60,"",""""&amp;B61&amp;""": {")</f>
        <v/>
      </c>
      <c r="L61" s="25" t="str">
        <f>IF(AND(B61=B60,C61=C60),"",""""&amp;C61&amp;""": {")</f>
        <v>"SSD": {</v>
      </c>
      <c r="M61" s="13" t="str">
        <f>""""&amp;D61&amp;""": """&amp;SUBSTITUTE(G61,"""","'")&amp;""""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1" s="26" t="str">
        <f>IF(AND(B62=B61,C62=C61),",","}")</f>
        <v>}</v>
      </c>
      <c r="O61" s="13" t="str">
        <f>IF(NOT(B61=B62),"}",IF(C61=C62,"",","))</f>
        <v>,</v>
      </c>
      <c r="P61" s="13" t="str">
        <f>IF(B61=B62,"",IF(A61=A62,",",""))</f>
        <v/>
      </c>
      <c r="Q61" s="13" t="str">
        <f>IF(A62=A61,"",IF(A62="","}","},"))</f>
        <v/>
      </c>
      <c r="R61" s="13" t="str">
        <f>IF(A62="","}","")</f>
        <v/>
      </c>
      <c r="S61" s="13" t="str">
        <f>IF(A61="","",I61&amp;J61&amp;K61&amp;L61&amp;M61&amp;N61&amp;O61&amp;P61&amp;Q61&amp;R61)</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2" spans="1:19" ht="187.2" x14ac:dyDescent="0.55000000000000004">
      <c r="A62" s="9" t="s">
        <v>116</v>
      </c>
      <c r="B62" s="9" t="s">
        <v>32</v>
      </c>
      <c r="C62" s="9" t="s">
        <v>7</v>
      </c>
      <c r="D62" s="9" t="s">
        <v>199</v>
      </c>
      <c r="E62" s="21"/>
      <c r="F62" s="5"/>
      <c r="G62" s="6" t="s">
        <v>349</v>
      </c>
      <c r="H62" s="7">
        <v>44575</v>
      </c>
      <c r="I62" s="14" t="str">
        <f>IF(A61="section","{","")</f>
        <v/>
      </c>
      <c r="J62" s="13" t="str">
        <f>IF(A62=A61,"",""""&amp;A62&amp;""": {")</f>
        <v/>
      </c>
      <c r="K62" s="13" t="str">
        <f>IF(B62=B61,"",""""&amp;B62&amp;""": {")</f>
        <v/>
      </c>
      <c r="L62" s="25" t="str">
        <f>IF(AND(B62=B61,C62=C61),"",""""&amp;C62&amp;""": {")</f>
        <v>"UGA": {</v>
      </c>
      <c r="M62" s="13" t="str">
        <f>""""&amp;D62&amp;""": """&amp;SUBSTITUTE(G62,"""","'")&amp;""""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2" s="26" t="str">
        <f>IF(AND(B63=B62,C63=C62),",","}")</f>
        <v>}</v>
      </c>
      <c r="O62" s="13" t="str">
        <f>IF(NOT(B62=B63),"}",IF(C62=C63,"",","))</f>
        <v>,</v>
      </c>
      <c r="P62" s="13" t="str">
        <f>IF(B62=B63,"",IF(A62=A63,",",""))</f>
        <v/>
      </c>
      <c r="Q62" s="13" t="str">
        <f>IF(A63=A62,"",IF(A63="","}","},"))</f>
        <v/>
      </c>
      <c r="R62" s="13" t="str">
        <f>IF(A63="","}","")</f>
        <v/>
      </c>
      <c r="S62" s="13" t="str">
        <f>IF(A62="","",I62&amp;J62&amp;K62&amp;L62&amp;M62&amp;N62&amp;O62&amp;P62&amp;Q62&amp;R62)</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3" spans="1:19" ht="201.6" x14ac:dyDescent="0.55000000000000004">
      <c r="A63" s="9" t="s">
        <v>116</v>
      </c>
      <c r="B63" s="9" t="s">
        <v>32</v>
      </c>
      <c r="C63" s="9" t="s">
        <v>41</v>
      </c>
      <c r="D63" s="9" t="s">
        <v>199</v>
      </c>
      <c r="E63" s="21"/>
      <c r="F63" s="5"/>
      <c r="G63" s="6" t="s">
        <v>350</v>
      </c>
      <c r="H63" s="19"/>
      <c r="I63" s="14" t="str">
        <f>IF(A62="section","{","")</f>
        <v/>
      </c>
      <c r="J63" s="13" t="str">
        <f>IF(A63=A62,"",""""&amp;A63&amp;""": {")</f>
        <v/>
      </c>
      <c r="K63" s="13" t="str">
        <f>IF(B63=B62,"",""""&amp;B63&amp;""": {")</f>
        <v/>
      </c>
      <c r="L63" s="25" t="str">
        <f>IF(AND(B63=B62,C63=C62),"",""""&amp;C63&amp;""": {")</f>
        <v>"ZMB": {</v>
      </c>
      <c r="M63" s="13" t="str">
        <f>""""&amp;D63&amp;""": """&amp;SUBSTITUTE(G63,"""","'")&amp;""""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6" t="str">
        <f>IF(AND(B64=B63,C64=C63),",","}")</f>
        <v>}</v>
      </c>
      <c r="O63" s="13" t="str">
        <f>IF(NOT(B63=B64),"}",IF(C63=C64,"",","))</f>
        <v>}</v>
      </c>
      <c r="P63" s="13" t="str">
        <f>IF(B63=B64,"",IF(A63=A64,",",""))</f>
        <v>,</v>
      </c>
      <c r="Q63" s="13" t="str">
        <f>IF(A64=A63,"",IF(A64="","}","},"))</f>
        <v/>
      </c>
      <c r="R63" s="13" t="str">
        <f>IF(A64="","}","")</f>
        <v/>
      </c>
      <c r="S63" s="13" t="str">
        <f>IF(A63="","",I63&amp;J63&amp;K63&amp;L63&amp;M63&amp;N63&amp;O63&amp;P63&amp;Q63&amp;R63)</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86.4" x14ac:dyDescent="0.55000000000000004">
      <c r="A64" s="9" t="s">
        <v>116</v>
      </c>
      <c r="B64" s="9" t="s">
        <v>51</v>
      </c>
      <c r="C64" s="9" t="s">
        <v>19</v>
      </c>
      <c r="D64" s="9" t="s">
        <v>200</v>
      </c>
      <c r="E64" s="21"/>
      <c r="F64" s="5"/>
      <c r="G64" s="6" t="s">
        <v>387</v>
      </c>
      <c r="H64" s="19"/>
      <c r="I64" s="14" t="str">
        <f>IF(A63="section","{","")</f>
        <v/>
      </c>
      <c r="J64" s="13" t="str">
        <f>IF(A64=A63,"",""""&amp;A64&amp;""": {")</f>
        <v/>
      </c>
      <c r="K64" s="13" t="str">
        <f>IF(B64=B63,"",""""&amp;B64&amp;""": {")</f>
        <v>"grassland": {</v>
      </c>
      <c r="L64" s="25" t="str">
        <f>IF(AND(B64=B63,C64=C63),"",""""&amp;C64&amp;""": {")</f>
        <v>"ETH": {</v>
      </c>
      <c r="M64" s="13" t="str">
        <f>""""&amp;D64&amp;""": """&amp;SUBSTITUTE(G64,"""","'")&amp;""""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4" s="26" t="str">
        <f>IF(AND(B65=B64,C65=C64),",","}")</f>
        <v>,</v>
      </c>
      <c r="O64" s="13" t="str">
        <f>IF(NOT(B64=B65),"}",IF(C64=C65,"",","))</f>
        <v/>
      </c>
      <c r="P64" s="13" t="str">
        <f>IF(B64=B65,"",IF(A64=A65,",",""))</f>
        <v/>
      </c>
      <c r="Q64" s="13" t="str">
        <f>IF(A65=A64,"",IF(A65="","}","},"))</f>
        <v/>
      </c>
      <c r="R64" s="13" t="str">
        <f>IF(A65="","}","")</f>
        <v/>
      </c>
      <c r="S64" s="13" t="str">
        <f>IF(A64="","",I64&amp;J64&amp;K64&amp;L64&amp;M64&amp;N64&amp;O64&amp;P64&amp;Q64&amp;R64)</f>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5" spans="1:19" ht="86.4" x14ac:dyDescent="0.55000000000000004">
      <c r="A65" s="9" t="s">
        <v>116</v>
      </c>
      <c r="B65" s="9" t="s">
        <v>51</v>
      </c>
      <c r="C65" s="9" t="s">
        <v>19</v>
      </c>
      <c r="D65" s="9" t="s">
        <v>199</v>
      </c>
      <c r="E65" s="21"/>
      <c r="F65" s="5"/>
      <c r="G65" s="6" t="s">
        <v>387</v>
      </c>
      <c r="H65" s="19"/>
      <c r="I65" s="14" t="str">
        <f>IF(A64="section","{","")</f>
        <v/>
      </c>
      <c r="J65" s="13" t="str">
        <f>IF(A65=A64,"",""""&amp;A65&amp;""": {")</f>
        <v/>
      </c>
      <c r="K65" s="13" t="str">
        <f>IF(B65=B64,"",""""&amp;B65&amp;""": {")</f>
        <v/>
      </c>
      <c r="L65" s="25" t="str">
        <f>IF(AND(B65=B64,C65=C64),"",""""&amp;C65&amp;""": {")</f>
        <v/>
      </c>
      <c r="M65" s="13" t="str">
        <f>""""&amp;D65&amp;""": """&amp;SUBSTITUTE(G65,"""","'")&amp;""""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6" t="str">
        <f>IF(AND(B66=B65,C66=C65),",","}")</f>
        <v>}</v>
      </c>
      <c r="O65" s="13" t="str">
        <f>IF(NOT(B65=B66),"}",IF(C65=C66,"",","))</f>
        <v>,</v>
      </c>
      <c r="P65" s="13" t="str">
        <f>IF(B65=B66,"",IF(A65=A66,",",""))</f>
        <v/>
      </c>
      <c r="Q65" s="13" t="str">
        <f>IF(A66=A65,"",IF(A66="","}","},"))</f>
        <v/>
      </c>
      <c r="R65" s="13" t="str">
        <f>IF(A66="","}","")</f>
        <v/>
      </c>
      <c r="S65" s="13" t="str">
        <f>IF(A65="","",I65&amp;J65&amp;K65&amp;L65&amp;M65&amp;N65&amp;O65&amp;P65&amp;Q65&amp;R65)</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158.4" x14ac:dyDescent="0.55000000000000004">
      <c r="A66" s="9" t="s">
        <v>116</v>
      </c>
      <c r="B66" s="9" t="s">
        <v>51</v>
      </c>
      <c r="C66" s="9" t="s">
        <v>40</v>
      </c>
      <c r="D66" s="9" t="s">
        <v>199</v>
      </c>
      <c r="E66" s="21" t="s">
        <v>143</v>
      </c>
      <c r="F66" s="23">
        <v>44614</v>
      </c>
      <c r="G66" s="6" t="s">
        <v>387</v>
      </c>
      <c r="H66" s="19"/>
      <c r="I66" s="14" t="str">
        <f>IF(A65="section","{","")</f>
        <v/>
      </c>
      <c r="J66" s="13" t="str">
        <f>IF(A66=A65,"",""""&amp;A66&amp;""": {")</f>
        <v/>
      </c>
      <c r="K66" s="13" t="str">
        <f>IF(B66=B65,"",""""&amp;B66&amp;""": {")</f>
        <v/>
      </c>
      <c r="L66" s="25" t="str">
        <f>IF(AND(B66=B65,C66=C65),"",""""&amp;C66&amp;""": {")</f>
        <v>"KEN": {</v>
      </c>
      <c r="M66" s="13" t="str">
        <f>""""&amp;D66&amp;""": """&amp;SUBSTITUTE(G66,"""","'")&amp;""""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IF(AND(B67=B66,C67=C66),",","}")</f>
        <v>}</v>
      </c>
      <c r="O66" s="13" t="str">
        <f>IF(NOT(B66=B67),"}",IF(C66=C67,"",","))</f>
        <v>,</v>
      </c>
      <c r="P66" s="13" t="str">
        <f>IF(B66=B67,"",IF(A66=A67,",",""))</f>
        <v/>
      </c>
      <c r="Q66" s="13" t="str">
        <f>IF(A67=A66,"",IF(A67="","}","},"))</f>
        <v/>
      </c>
      <c r="R66" s="13" t="str">
        <f>IF(A67="","}","")</f>
        <v/>
      </c>
      <c r="S66" s="13" t="str">
        <f>IF(A66="","",I66&amp;J66&amp;K66&amp;L66&amp;M66&amp;N66&amp;O66&amp;P66&amp;Q66&amp;R66)</f>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86.4" x14ac:dyDescent="0.55000000000000004">
      <c r="A67" s="9" t="s">
        <v>116</v>
      </c>
      <c r="B67" s="9" t="s">
        <v>51</v>
      </c>
      <c r="C67" s="9" t="s">
        <v>7</v>
      </c>
      <c r="D67" s="9" t="s">
        <v>200</v>
      </c>
      <c r="E67" s="21"/>
      <c r="F67" s="5"/>
      <c r="G67" s="6" t="s">
        <v>387</v>
      </c>
      <c r="H67" s="19"/>
      <c r="I67" s="14" t="str">
        <f>IF(A66="section","{","")</f>
        <v/>
      </c>
      <c r="J67" s="13" t="str">
        <f>IF(A67=A66,"",""""&amp;A67&amp;""": {")</f>
        <v/>
      </c>
      <c r="K67" s="13" t="str">
        <f>IF(B67=B66,"",""""&amp;B67&amp;""": {")</f>
        <v/>
      </c>
      <c r="L67" s="25" t="str">
        <f>IF(AND(B67=B66,C67=C66),"",""""&amp;C67&amp;""": {")</f>
        <v>"UGA": {</v>
      </c>
      <c r="M67" s="13" t="str">
        <f>""""&amp;D67&amp;""": """&amp;SUBSTITUTE(G67,"""","'")&amp;""""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6" t="str">
        <f>IF(AND(B68=B67,C68=C67),",","}")</f>
        <v>,</v>
      </c>
      <c r="O67" s="13" t="str">
        <f>IF(NOT(B67=B68),"}",IF(C67=C68,"",","))</f>
        <v/>
      </c>
      <c r="P67" s="13" t="str">
        <f>IF(B67=B68,"",IF(A67=A68,",",""))</f>
        <v/>
      </c>
      <c r="Q67" s="13" t="str">
        <f>IF(A68=A67,"",IF(A68="","}","},"))</f>
        <v/>
      </c>
      <c r="R67" s="13" t="str">
        <f>IF(A68="","}","")</f>
        <v/>
      </c>
      <c r="S67" s="13" t="str">
        <f>IF(A67="","",I67&amp;J67&amp;K67&amp;L67&amp;M67&amp;N67&amp;O67&amp;P67&amp;Q67&amp;R67)</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6.4" x14ac:dyDescent="0.55000000000000004">
      <c r="A68" s="9" t="s">
        <v>116</v>
      </c>
      <c r="B68" s="9" t="s">
        <v>51</v>
      </c>
      <c r="C68" s="9" t="s">
        <v>7</v>
      </c>
      <c r="D68" s="9" t="s">
        <v>199</v>
      </c>
      <c r="E68" s="21"/>
      <c r="F68" s="5"/>
      <c r="G68" s="6" t="s">
        <v>387</v>
      </c>
      <c r="H68" s="7">
        <v>44575</v>
      </c>
      <c r="I68" s="14" t="str">
        <f>IF(A67="section","{","")</f>
        <v/>
      </c>
      <c r="J68" s="13" t="str">
        <f>IF(A68=A67,"",""""&amp;A68&amp;""": {")</f>
        <v/>
      </c>
      <c r="K68" s="13" t="str">
        <f>IF(B68=B67,"",""""&amp;B68&amp;""": {")</f>
        <v/>
      </c>
      <c r="L68" s="25" t="str">
        <f>IF(AND(B68=B67,C68=C67),"",""""&amp;C68&amp;""": {")</f>
        <v/>
      </c>
      <c r="M68" s="13" t="str">
        <f>""""&amp;D68&amp;""": """&amp;SUBSTITUTE(G68,"""","'")&amp;""""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6" t="str">
        <f>IF(AND(B69=B68,C69=C68),",","}")</f>
        <v>}</v>
      </c>
      <c r="O68" s="13" t="str">
        <f>IF(NOT(B68=B69),"}",IF(C68=C69,"",","))</f>
        <v>,</v>
      </c>
      <c r="P68" s="13" t="str">
        <f>IF(B68=B69,"",IF(A68=A69,",",""))</f>
        <v/>
      </c>
      <c r="Q68" s="13" t="str">
        <f>IF(A69=A68,"",IF(A69="","}","},"))</f>
        <v/>
      </c>
      <c r="R68" s="13" t="str">
        <f>IF(A69="","}","")</f>
        <v/>
      </c>
      <c r="S68" s="13" t="str">
        <f>IF(A68="","",I68&amp;J68&amp;K68&amp;L68&amp;M68&amp;N68&amp;O68&amp;P68&amp;Q68&amp;R68)</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6.4" x14ac:dyDescent="0.55000000000000004">
      <c r="A69" s="9" t="s">
        <v>116</v>
      </c>
      <c r="B69" s="9" t="s">
        <v>51</v>
      </c>
      <c r="C69" s="9" t="s">
        <v>41</v>
      </c>
      <c r="D69" s="9" t="s">
        <v>200</v>
      </c>
      <c r="E69" s="21"/>
      <c r="F69" s="5"/>
      <c r="G69" s="6" t="s">
        <v>387</v>
      </c>
      <c r="H69" s="19"/>
      <c r="I69" s="14" t="str">
        <f>IF(A68="section","{","")</f>
        <v/>
      </c>
      <c r="J69" s="13" t="str">
        <f>IF(A69=A68,"",""""&amp;A69&amp;""": {")</f>
        <v/>
      </c>
      <c r="K69" s="13" t="str">
        <f>IF(B69=B68,"",""""&amp;B69&amp;""": {")</f>
        <v/>
      </c>
      <c r="L69" s="25" t="str">
        <f>IF(AND(B69=B68,C69=C68),"",""""&amp;C69&amp;""": {")</f>
        <v>"ZMB": {</v>
      </c>
      <c r="M69" s="13" t="str">
        <f>""""&amp;D69&amp;""": """&amp;SUBSTITUTE(G69,"""","'")&amp;""""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6" t="str">
        <f>IF(AND(B70=B69,C70=C69),",","}")</f>
        <v>,</v>
      </c>
      <c r="O69" s="13" t="str">
        <f>IF(NOT(B69=B70),"}",IF(C69=C70,"",","))</f>
        <v/>
      </c>
      <c r="P69" s="13" t="str">
        <f>IF(B69=B70,"",IF(A69=A70,",",""))</f>
        <v/>
      </c>
      <c r="Q69" s="13" t="str">
        <f>IF(A70=A69,"",IF(A70="","}","},"))</f>
        <v/>
      </c>
      <c r="R69" s="13" t="str">
        <f>IF(A70="","}","")</f>
        <v/>
      </c>
      <c r="S69" s="13" t="str">
        <f>IF(A69="","",I69&amp;J69&amp;K69&amp;L69&amp;M69&amp;N69&amp;O69&amp;P69&amp;Q69&amp;R69)</f>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6.4" x14ac:dyDescent="0.55000000000000004">
      <c r="A70" s="9" t="s">
        <v>116</v>
      </c>
      <c r="B70" s="9" t="s">
        <v>51</v>
      </c>
      <c r="C70" s="9" t="s">
        <v>41</v>
      </c>
      <c r="D70" s="9" t="s">
        <v>199</v>
      </c>
      <c r="E70" s="21"/>
      <c r="F70" s="5"/>
      <c r="G70" s="6" t="s">
        <v>387</v>
      </c>
      <c r="H70" s="19"/>
      <c r="I70" s="14" t="str">
        <f>IF(A69="section","{","")</f>
        <v/>
      </c>
      <c r="J70" s="13" t="str">
        <f>IF(A70=A69,"",""""&amp;A70&amp;""": {")</f>
        <v/>
      </c>
      <c r="K70" s="13" t="str">
        <f>IF(B70=B69,"",""""&amp;B70&amp;""": {")</f>
        <v/>
      </c>
      <c r="L70" s="25" t="str">
        <f>IF(AND(B70=B69,C70=C69),"",""""&amp;C70&amp;""": {")</f>
        <v/>
      </c>
      <c r="M70" s="13" t="str">
        <f>""""&amp;D70&amp;""": """&amp;SUBSTITUTE(G70,"""","'")&amp;""""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6" t="str">
        <f>IF(AND(B71=B70,C71=C70),",","}")</f>
        <v>}</v>
      </c>
      <c r="O70" s="13" t="str">
        <f>IF(NOT(B70=B71),"}",IF(C70=C71,"",","))</f>
        <v>,</v>
      </c>
      <c r="P70" s="13" t="str">
        <f>IF(B70=B71,"",IF(A70=A71,",",""))</f>
        <v/>
      </c>
      <c r="Q70" s="13" t="str">
        <f>IF(A71=A70,"",IF(A71="","}","},"))</f>
        <v/>
      </c>
      <c r="R70" s="13" t="str">
        <f>IF(A71="","}","")</f>
        <v/>
      </c>
      <c r="S70" s="13" t="str">
        <f>IF(A70="","",I70&amp;J70&amp;K70&amp;L70&amp;M70&amp;N70&amp;O70&amp;P70&amp;Q70&amp;R70)</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6.4" x14ac:dyDescent="0.55000000000000004">
      <c r="A71" s="9" t="s">
        <v>116</v>
      </c>
      <c r="B71" s="9" t="s">
        <v>51</v>
      </c>
      <c r="C71" s="9" t="s">
        <v>9</v>
      </c>
      <c r="D71" s="9" t="s">
        <v>200</v>
      </c>
      <c r="E71" s="21"/>
      <c r="F71" s="23"/>
      <c r="G71" s="6" t="s">
        <v>387</v>
      </c>
      <c r="H71" s="7">
        <v>44614</v>
      </c>
      <c r="I71" s="14" t="str">
        <f>IF(A70="section","{","")</f>
        <v/>
      </c>
      <c r="J71" s="13" t="str">
        <f>IF(A71=A70,"",""""&amp;A71&amp;""": {")</f>
        <v/>
      </c>
      <c r="K71" s="13" t="str">
        <f>IF(B71=B70,"",""""&amp;B71&amp;""": {")</f>
        <v/>
      </c>
      <c r="L71" s="25" t="str">
        <f>IF(AND(B71=B70,C71=C70),"",""""&amp;C71&amp;""": {")</f>
        <v>"ZWE": {</v>
      </c>
      <c r="M71" s="13" t="str">
        <f>""""&amp;D71&amp;""": """&amp;SUBSTITUTE(G71,"""","'")&amp;""""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6" t="str">
        <f>IF(AND(B72=B71,C72=C71),",","}")</f>
        <v>}</v>
      </c>
      <c r="O71" s="13" t="str">
        <f>IF(NOT(B71=B72),"}",IF(C71=C72,"",","))</f>
        <v>}</v>
      </c>
      <c r="P71" s="13" t="str">
        <f>IF(B71=B72,"",IF(A71=A72,",",""))</f>
        <v>,</v>
      </c>
      <c r="Q71" s="13" t="str">
        <f>IF(A72=A71,"",IF(A72="","}","},"))</f>
        <v/>
      </c>
      <c r="R71" s="13" t="str">
        <f>IF(A72="","}","")</f>
        <v/>
      </c>
      <c r="S71" s="13" t="str">
        <f>IF(A71="","",I71&amp;J71&amp;K71&amp;L71&amp;M71&amp;N71&amp;O71&amp;P71&amp;Q71&amp;R71)</f>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43.2" x14ac:dyDescent="0.55000000000000004">
      <c r="A72" s="9" t="s">
        <v>116</v>
      </c>
      <c r="B72" s="9" t="s">
        <v>64</v>
      </c>
      <c r="C72" s="9" t="s">
        <v>19</v>
      </c>
      <c r="D72" s="9" t="s">
        <v>200</v>
      </c>
      <c r="E72" s="21"/>
      <c r="F72" s="5"/>
      <c r="G72" s="6" t="s">
        <v>304</v>
      </c>
      <c r="H72" s="7">
        <v>44737</v>
      </c>
      <c r="I72" s="14" t="str">
        <f>IF(A71="section","{","")</f>
        <v/>
      </c>
      <c r="J72" s="13" t="str">
        <f>IF(A72=A71,"",""""&amp;A72&amp;""": {")</f>
        <v/>
      </c>
      <c r="K72" s="13" t="str">
        <f>IF(B72=B71,"",""""&amp;B72&amp;""": {")</f>
        <v>"health_sites": {</v>
      </c>
      <c r="L72" s="25" t="str">
        <f>IF(AND(B72=B71,C72=C71),"",""""&amp;C72&amp;""": {")</f>
        <v>"ETH": {</v>
      </c>
      <c r="M72" s="13" t="str">
        <f>""""&amp;D72&amp;""": """&amp;SUBSTITUTE(G72,"""","'")&amp;""""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
      </c>
      <c r="P72" s="13" t="str">
        <f>IF(B72=B73,"",IF(A72=A73,",",""))</f>
        <v/>
      </c>
      <c r="Q72" s="13" t="str">
        <f>IF(A73=A72,"",IF(A73="","}","},"))</f>
        <v/>
      </c>
      <c r="R72" s="13" t="str">
        <f>IF(A73="","}","")</f>
        <v/>
      </c>
      <c r="S72" s="13" t="str">
        <f>IF(A72="","",I72&amp;J72&amp;K72&amp;L72&amp;M72&amp;N72&amp;O72&amp;P72&amp;Q72&amp;R72)</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199</v>
      </c>
      <c r="E73" s="21"/>
      <c r="F73" s="5"/>
      <c r="G73" s="6" t="s">
        <v>304</v>
      </c>
      <c r="H73" s="19"/>
      <c r="I73" s="14" t="str">
        <f>IF(A72="section","{","")</f>
        <v/>
      </c>
      <c r="J73" s="13" t="str">
        <f>IF(A73=A72,"",""""&amp;A73&amp;""": {")</f>
        <v/>
      </c>
      <c r="K73" s="13" t="str">
        <f>IF(B73=B72,"",""""&amp;B73&amp;""": {")</f>
        <v/>
      </c>
      <c r="L73" s="25" t="str">
        <f>IF(AND(B73=B72,C73=C72),"",""""&amp;C73&amp;""": {")</f>
        <v/>
      </c>
      <c r="M73" s="13" t="str">
        <f>""""&amp;D73&amp;""": """&amp;SUBSTITUTE(G73,"""","'")&amp;""""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IF(AND(B74=B73,C74=C73),",","}")</f>
        <v>,</v>
      </c>
      <c r="O73" s="13" t="str">
        <f>IF(NOT(B73=B74),"}",IF(C73=C74,"",","))</f>
        <v/>
      </c>
      <c r="P73" s="13" t="str">
        <f>IF(B73=B74,"",IF(A73=A74,",",""))</f>
        <v/>
      </c>
      <c r="Q73" s="13" t="str">
        <f>IF(A74=A73,"",IF(A74="","}","},"))</f>
        <v/>
      </c>
      <c r="R73" s="13" t="str">
        <f>IF(A74="","}","")</f>
        <v/>
      </c>
      <c r="S73" s="13" t="str">
        <f>IF(A73="","",I73&amp;J73&amp;K73&amp;L73&amp;M73&amp;N73&amp;O73&amp;P73&amp;Q73&amp;R73)</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55000000000000004">
      <c r="A74" s="9" t="s">
        <v>116</v>
      </c>
      <c r="B74" s="9" t="s">
        <v>64</v>
      </c>
      <c r="C74" s="9" t="s">
        <v>19</v>
      </c>
      <c r="D74" s="9" t="s">
        <v>202</v>
      </c>
      <c r="E74" s="21"/>
      <c r="F74" s="5"/>
      <c r="G74" s="6" t="s">
        <v>304</v>
      </c>
      <c r="H74" s="19"/>
      <c r="I74" s="14" t="str">
        <f>IF(A73="section","{","")</f>
        <v/>
      </c>
      <c r="J74" s="13" t="str">
        <f>IF(A74=A73,"",""""&amp;A74&amp;""": {")</f>
        <v/>
      </c>
      <c r="K74" s="13" t="str">
        <f>IF(B74=B73,"",""""&amp;B74&amp;""": {")</f>
        <v/>
      </c>
      <c r="L74" s="25" t="str">
        <f>IF(AND(B74=B73,C74=C73),"",""""&amp;C74&amp;""": {")</f>
        <v/>
      </c>
      <c r="M74" s="13" t="str">
        <f>""""&amp;D74&amp;""": """&amp;SUBSTITUTE(G74,"""","'")&amp;""""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IF(AND(B75=B74,C75=C74),",","}")</f>
        <v>}</v>
      </c>
      <c r="O74" s="13" t="str">
        <f>IF(NOT(B74=B75),"}",IF(C74=C75,"",","))</f>
        <v>,</v>
      </c>
      <c r="P74" s="13" t="str">
        <f>IF(B74=B75,"",IF(A74=A75,",",""))</f>
        <v/>
      </c>
      <c r="Q74" s="13" t="str">
        <f>IF(A75=A74,"",IF(A75="","}","},"))</f>
        <v/>
      </c>
      <c r="R74" s="13" t="str">
        <f>IF(A75="","}","")</f>
        <v/>
      </c>
      <c r="S74" s="13" t="str">
        <f>IF(A74="","",I74&amp;J74&amp;K74&amp;L74&amp;M74&amp;N74&amp;O74&amp;P74&amp;Q74&amp;R74)</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57.6" x14ac:dyDescent="0.55000000000000004">
      <c r="A75" s="9" t="s">
        <v>116</v>
      </c>
      <c r="B75" s="9" t="s">
        <v>64</v>
      </c>
      <c r="C75" s="9" t="s">
        <v>40</v>
      </c>
      <c r="D75" s="9" t="s">
        <v>199</v>
      </c>
      <c r="E75" s="21" t="s">
        <v>211</v>
      </c>
      <c r="F75" s="23">
        <v>44635</v>
      </c>
      <c r="G75" s="6" t="s">
        <v>305</v>
      </c>
      <c r="H75" s="7">
        <v>44635</v>
      </c>
      <c r="I75" s="14" t="str">
        <f>IF(A74="section","{","")</f>
        <v/>
      </c>
      <c r="J75" s="13" t="str">
        <f>IF(A75=A74,"",""""&amp;A75&amp;""": {")</f>
        <v/>
      </c>
      <c r="K75" s="13" t="str">
        <f>IF(B75=B74,"",""""&amp;B75&amp;""": {")</f>
        <v/>
      </c>
      <c r="L75" s="25" t="str">
        <f>IF(AND(B75=B74,C75=C74),"",""""&amp;C75&amp;""": {")</f>
        <v>"KEN": {</v>
      </c>
      <c r="M75" s="13" t="str">
        <f>""""&amp;D75&amp;""": """&amp;SUBSTITUTE(G75,"""","'")&amp;""""</f>
        <v>"floods": "&lt;p&gt;Number of health facilities by type and location, health facility types; hospital and doctors&lt;/p&gt;
&lt;p&gt;&lt;strong&gt;Source link&lt;/strong&gt;: &lt;a target='_blank' href='https://healthsites.io/'&gt;https://healthsites.io/&lt;/a&gt;&lt;/p&gt;"</v>
      </c>
      <c r="N75" s="26" t="str">
        <f>IF(AND(B76=B75,C76=C75),",","}")</f>
        <v>}</v>
      </c>
      <c r="O75" s="13" t="str">
        <f>IF(NOT(B75=B76),"}",IF(C75=C76,"",","))</f>
        <v>,</v>
      </c>
      <c r="P75" s="13" t="str">
        <f>IF(B75=B76,"",IF(A75=A76,",",""))</f>
        <v/>
      </c>
      <c r="Q75" s="13" t="str">
        <f>IF(A76=A75,"",IF(A76="","}","},"))</f>
        <v/>
      </c>
      <c r="R75" s="13" t="str">
        <f>IF(A76="","}","")</f>
        <v/>
      </c>
      <c r="S75" s="13" t="str">
        <f>IF(A75="","",I75&amp;J75&amp;K75&amp;L75&amp;M75&amp;N75&amp;O75&amp;P75&amp;Q75&amp;R75)</f>
        <v>"KEN": {"floods": "&lt;p&gt;Number of health facilities by type and location, health facility types; hospital and doctors&lt;/p&gt;
&lt;p&gt;&lt;strong&gt;Source link&lt;/strong&gt;: &lt;a target='_blank' href='https://healthsites.io/'&gt;https://healthsites.io/&lt;/a&gt;&lt;/p&gt;"},</v>
      </c>
    </row>
    <row r="76" spans="1:19" ht="105" customHeight="1" x14ac:dyDescent="0.55000000000000004">
      <c r="A76" s="9" t="s">
        <v>116</v>
      </c>
      <c r="B76" s="9" t="s">
        <v>64</v>
      </c>
      <c r="C76" s="9" t="s">
        <v>243</v>
      </c>
      <c r="D76" s="9" t="s">
        <v>352</v>
      </c>
      <c r="E76" s="21" t="s">
        <v>395</v>
      </c>
      <c r="F76" s="23">
        <v>45191</v>
      </c>
      <c r="G76" s="6" t="s">
        <v>413</v>
      </c>
      <c r="H76" s="19"/>
      <c r="I76" s="14" t="str">
        <f>IF(A75="section","{","")</f>
        <v/>
      </c>
      <c r="J76" s="13" t="str">
        <f>IF(A76=A75,"",""""&amp;A76&amp;""": {")</f>
        <v/>
      </c>
      <c r="K76" s="13" t="str">
        <f>IF(B76=B75,"",""""&amp;B76&amp;""": {")</f>
        <v/>
      </c>
      <c r="L76" s="25" t="str">
        <f>IF(AND(B76=B75,C76=C75),"",""""&amp;C76&amp;""": {")</f>
        <v>"MWI": {</v>
      </c>
      <c r="M76" s="13" t="str">
        <f>""""&amp;D76&amp;""": """&amp;SUBSTITUTE(G76,"""","'")&amp;""""</f>
        <v>"flash-floods":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c r="N76" s="26" t="str">
        <f>IF(AND(B77=B76,C77=C76),",","}")</f>
        <v>}</v>
      </c>
      <c r="O76" s="13" t="str">
        <f>IF(NOT(B76=B77),"}",IF(C76=C77,"",","))</f>
        <v>,</v>
      </c>
      <c r="P76" s="13" t="str">
        <f>IF(B76=B77,"",IF(A76=A77,",",""))</f>
        <v/>
      </c>
      <c r="Q76" s="13" t="str">
        <f>IF(A77=A76,"",IF(A77="","}","},"))</f>
        <v/>
      </c>
      <c r="R76" s="13" t="str">
        <f>IF(A77="","}","")</f>
        <v/>
      </c>
      <c r="S76" s="13" t="str">
        <f>IF(A76="","",I76&amp;J76&amp;K76&amp;L76&amp;M76&amp;N76&amp;O76&amp;P76&amp;Q76&amp;R76)</f>
        <v>"MWI": {"flash-floods":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row>
    <row r="77" spans="1:19" ht="43.2" x14ac:dyDescent="0.55000000000000004">
      <c r="A77" s="9" t="s">
        <v>116</v>
      </c>
      <c r="B77" s="9" t="s">
        <v>64</v>
      </c>
      <c r="C77" s="9" t="s">
        <v>18</v>
      </c>
      <c r="D77" s="9" t="s">
        <v>204</v>
      </c>
      <c r="E77" s="21"/>
      <c r="F77" s="5"/>
      <c r="G77" s="6" t="s">
        <v>304</v>
      </c>
      <c r="H77" s="7">
        <v>44575</v>
      </c>
      <c r="I77" s="14" t="str">
        <f>IF(A76="section","{","")</f>
        <v/>
      </c>
      <c r="J77" s="13" t="str">
        <f>IF(A77=A76,"",""""&amp;A77&amp;""": {")</f>
        <v/>
      </c>
      <c r="K77" s="13" t="str">
        <f>IF(B77=B76,"",""""&amp;B77&amp;""": {")</f>
        <v/>
      </c>
      <c r="L77" s="25" t="str">
        <f>IF(AND(B77=B76,C77=C76),"",""""&amp;C77&amp;""": {")</f>
        <v>"PHL": {</v>
      </c>
      <c r="M77" s="13" t="str">
        <f>""""&amp;D77&amp;""": """&amp;SUBSTITUTE(G77,"""","'")&amp;""""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7" s="26" t="str">
        <f>IF(AND(B78=B77,C78=C77),",","}")</f>
        <v>,</v>
      </c>
      <c r="O77" s="13" t="str">
        <f>IF(NOT(B77=B78),"}",IF(C77=C78,"",","))</f>
        <v/>
      </c>
      <c r="P77" s="13" t="str">
        <f>IF(B77=B78,"",IF(A77=A78,",",""))</f>
        <v/>
      </c>
      <c r="Q77" s="13" t="str">
        <f>IF(A78=A77,"",IF(A78="","}","},"))</f>
        <v/>
      </c>
      <c r="R77" s="13" t="str">
        <f>IF(A78="","}","")</f>
        <v/>
      </c>
      <c r="S77" s="13" t="str">
        <f>IF(A77="","",I77&amp;J77&amp;K77&amp;L77&amp;M77&amp;N77&amp;O77&amp;P77&amp;Q77&amp;R77)</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8" spans="1:19" ht="86.4" x14ac:dyDescent="0.55000000000000004">
      <c r="A78" s="9" t="s">
        <v>116</v>
      </c>
      <c r="B78" s="9" t="s">
        <v>64</v>
      </c>
      <c r="C78" s="9" t="s">
        <v>18</v>
      </c>
      <c r="D78" s="9" t="s">
        <v>199</v>
      </c>
      <c r="E78" s="21" t="s">
        <v>393</v>
      </c>
      <c r="F78" s="5"/>
      <c r="G78" s="6" t="s">
        <v>306</v>
      </c>
      <c r="H78" s="19"/>
      <c r="I78" s="14" t="str">
        <f>IF(A77="section","{","")</f>
        <v/>
      </c>
      <c r="J78" s="13" t="str">
        <f>IF(A78=A77,"",""""&amp;A78&amp;""": {")</f>
        <v/>
      </c>
      <c r="K78" s="13" t="str">
        <f>IF(B78=B77,"",""""&amp;B78&amp;""": {")</f>
        <v/>
      </c>
      <c r="L78" s="25" t="str">
        <f>IF(AND(B78=B77,C78=C77),"",""""&amp;C78&amp;""": {")</f>
        <v/>
      </c>
      <c r="M78" s="13" t="str">
        <f>""""&amp;D78&amp;""": """&amp;SUBSTITUTE(G78,"""","'")&amp;""""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8" s="26" t="str">
        <f>IF(AND(B79=B78,C79=C78),",","}")</f>
        <v>,</v>
      </c>
      <c r="O78" s="13" t="str">
        <f>IF(NOT(B78=B79),"}",IF(C78=C79,"",","))</f>
        <v/>
      </c>
      <c r="P78" s="13" t="str">
        <f>IF(B78=B79,"",IF(A78=A79,",",""))</f>
        <v/>
      </c>
      <c r="Q78" s="13" t="str">
        <f>IF(A79=A78,"",IF(A79="","}","},"))</f>
        <v/>
      </c>
      <c r="R78" s="13" t="str">
        <f>IF(A79="","}","")</f>
        <v/>
      </c>
      <c r="S78" s="13" t="str">
        <f>IF(A78="","",I78&amp;J78&amp;K78&amp;L78&amp;M78&amp;N78&amp;O78&amp;P78&amp;Q78&amp;R78)</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9" spans="1:19" ht="86.4" x14ac:dyDescent="0.55000000000000004">
      <c r="A79" s="9" t="s">
        <v>116</v>
      </c>
      <c r="B79" s="9" t="s">
        <v>64</v>
      </c>
      <c r="C79" s="9" t="s">
        <v>18</v>
      </c>
      <c r="D79" s="9" t="s">
        <v>203</v>
      </c>
      <c r="E79" s="21"/>
      <c r="F79" s="5"/>
      <c r="G79" s="6" t="s">
        <v>306</v>
      </c>
      <c r="H79" s="19"/>
      <c r="I79" s="14" t="str">
        <f>IF(A78="section","{","")</f>
        <v/>
      </c>
      <c r="J79" s="13" t="str">
        <f>IF(A79=A78,"",""""&amp;A79&amp;""": {")</f>
        <v/>
      </c>
      <c r="K79" s="13" t="str">
        <f>IF(B79=B78,"",""""&amp;B79&amp;""": {")</f>
        <v/>
      </c>
      <c r="L79" s="25" t="str">
        <f>IF(AND(B79=B78,C79=C78),"",""""&amp;C79&amp;""": {")</f>
        <v/>
      </c>
      <c r="M79" s="13" t="str">
        <f>""""&amp;D79&amp;""": """&amp;SUBSTITUTE(G79,"""","'")&amp;""""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6" t="str">
        <f>IF(AND(B80=B79,C80=C79),",","}")</f>
        <v>}</v>
      </c>
      <c r="O79" s="13" t="str">
        <f>IF(NOT(B79=B80),"}",IF(C79=C80,"",","))</f>
        <v>}</v>
      </c>
      <c r="P79" s="13" t="str">
        <f>IF(B79=B80,"",IF(A79=A80,",",""))</f>
        <v>,</v>
      </c>
      <c r="Q79" s="13" t="str">
        <f>IF(A80=A79,"",IF(A80="","}","},"))</f>
        <v/>
      </c>
      <c r="R79" s="13" t="str">
        <f>IF(A80="","}","")</f>
        <v/>
      </c>
      <c r="S79" s="13" t="str">
        <f>IF(A79="","",I79&amp;J79&amp;K79&amp;L79&amp;M79&amp;N79&amp;O79&amp;P79&amp;Q79&amp;R79)</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100.8" x14ac:dyDescent="0.55000000000000004">
      <c r="A80" s="9" t="s">
        <v>116</v>
      </c>
      <c r="B80" s="9" t="s">
        <v>73</v>
      </c>
      <c r="C80" s="9" t="s">
        <v>19</v>
      </c>
      <c r="D80" s="9" t="s">
        <v>200</v>
      </c>
      <c r="E80" s="21" t="s">
        <v>235</v>
      </c>
      <c r="F80" s="5"/>
      <c r="G80" s="6" t="s">
        <v>235</v>
      </c>
      <c r="H80" s="7">
        <v>44737</v>
      </c>
      <c r="I80" s="14" t="str">
        <f>IF(A79="section","{","")</f>
        <v/>
      </c>
      <c r="J80" s="13" t="str">
        <f>IF(A80=A79,"",""""&amp;A80&amp;""": {")</f>
        <v/>
      </c>
      <c r="K80" s="13" t="str">
        <f>IF(B80=B79,"",""""&amp;B80&amp;""": {")</f>
        <v>"Hotspot_General": {</v>
      </c>
      <c r="L80" s="25" t="str">
        <f>IF(AND(B80=B79,C80=C79),"",""""&amp;C80&amp;""": {")</f>
        <v>"ETH": {</v>
      </c>
      <c r="M80" s="13" t="str">
        <f>""""&amp;D80&amp;""": """&amp;SUBSTITUTE(G80,"""","'")&amp;""""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IF(AND(B81=B80,C81=C80),",","}")</f>
        <v>,</v>
      </c>
      <c r="O80" s="13" t="str">
        <f>IF(NOT(B80=B81),"}",IF(C80=C81,"",","))</f>
        <v/>
      </c>
      <c r="P80" s="13" t="str">
        <f>IF(B80=B81,"",IF(A80=A81,",",""))</f>
        <v/>
      </c>
      <c r="Q80" s="13" t="str">
        <f>IF(A81=A80,"",IF(A81="","}","},"))</f>
        <v/>
      </c>
      <c r="R80" s="13" t="str">
        <f>IF(A81="","}","")</f>
        <v/>
      </c>
      <c r="S80" s="13" t="str">
        <f>IF(A80="","",I80&amp;J80&amp;K80&amp;L80&amp;M80&amp;N80&amp;O80&amp;P80&amp;Q80&amp;R80)</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100.8" x14ac:dyDescent="0.55000000000000004">
      <c r="A81" s="9" t="s">
        <v>116</v>
      </c>
      <c r="B81" s="9" t="s">
        <v>73</v>
      </c>
      <c r="C81" s="9" t="s">
        <v>19</v>
      </c>
      <c r="D81" s="9" t="s">
        <v>199</v>
      </c>
      <c r="E81" s="21" t="s">
        <v>235</v>
      </c>
      <c r="F81" s="5"/>
      <c r="G81" s="6" t="s">
        <v>235</v>
      </c>
      <c r="H81" s="19"/>
      <c r="I81" s="14" t="str">
        <f>IF(A80="section","{","")</f>
        <v/>
      </c>
      <c r="J81" s="13" t="str">
        <f>IF(A81=A80,"",""""&amp;A81&amp;""": {")</f>
        <v/>
      </c>
      <c r="K81" s="13" t="str">
        <f>IF(B81=B80,"",""""&amp;B81&amp;""": {")</f>
        <v/>
      </c>
      <c r="L81" s="25" t="str">
        <f>IF(AND(B81=B80,C81=C80),"",""""&amp;C81&amp;""": {")</f>
        <v/>
      </c>
      <c r="M81" s="13" t="str">
        <f>""""&amp;D81&amp;""": """&amp;SUBSTITUTE(G81,"""","'")&amp;""""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6" t="str">
        <f>IF(AND(B82=B81,C82=C81),",","}")</f>
        <v>,</v>
      </c>
      <c r="O81" s="13" t="str">
        <f>IF(NOT(B81=B82),"}",IF(C81=C82,"",","))</f>
        <v/>
      </c>
      <c r="P81" s="13" t="str">
        <f>IF(B81=B82,"",IF(A81=A82,",",""))</f>
        <v/>
      </c>
      <c r="Q81" s="13" t="str">
        <f>IF(A82=A81,"",IF(A82="","}","},"))</f>
        <v/>
      </c>
      <c r="R81" s="13" t="str">
        <f>IF(A82="","}","")</f>
        <v/>
      </c>
      <c r="S81" s="13" t="str">
        <f>IF(A81="","",I81&amp;J81&amp;K81&amp;L81&amp;M81&amp;N81&amp;O81&amp;P81&amp;Q81&amp;R81)</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55000000000000004">
      <c r="A82" s="9" t="s">
        <v>116</v>
      </c>
      <c r="B82" s="9" t="s">
        <v>73</v>
      </c>
      <c r="C82" s="9" t="s">
        <v>19</v>
      </c>
      <c r="D82" s="9" t="s">
        <v>202</v>
      </c>
      <c r="E82" s="21" t="s">
        <v>235</v>
      </c>
      <c r="F82" s="5"/>
      <c r="G82" s="6" t="s">
        <v>235</v>
      </c>
      <c r="H82" s="7">
        <v>44575</v>
      </c>
      <c r="I82" s="14" t="str">
        <f>IF(A81="section","{","")</f>
        <v/>
      </c>
      <c r="J82" s="13" t="str">
        <f>IF(A82=A81,"",""""&amp;A82&amp;""": {")</f>
        <v/>
      </c>
      <c r="K82" s="13" t="str">
        <f>IF(B82=B81,"",""""&amp;B82&amp;""": {")</f>
        <v/>
      </c>
      <c r="L82" s="25" t="str">
        <f>IF(AND(B82=B81,C82=C81),"",""""&amp;C82&amp;""": {")</f>
        <v/>
      </c>
      <c r="M82" s="13" t="str">
        <f>""""&amp;D82&amp;""": """&amp;SUBSTITUTE(G82,"""","'")&amp;""""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6" t="str">
        <f>IF(AND(B83=B82,C83=C82),",","}")</f>
        <v>}</v>
      </c>
      <c r="O82" s="13" t="str">
        <f>IF(NOT(B82=B83),"}",IF(C82=C83,"",","))</f>
        <v>}</v>
      </c>
      <c r="P82" s="13" t="str">
        <f>IF(B82=B83,"",IF(A82=A83,",",""))</f>
        <v>,</v>
      </c>
      <c r="Q82" s="13" t="str">
        <f>IF(A83=A82,"",IF(A83="","}","},"))</f>
        <v/>
      </c>
      <c r="R82" s="13" t="str">
        <f>IF(A83="","}","")</f>
        <v/>
      </c>
      <c r="S82" s="13" t="str">
        <f>IF(A82="","",I82&amp;J82&amp;K82&amp;L82&amp;M82&amp;N82&amp;O82&amp;P82&amp;Q82&amp;R82)</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72" x14ac:dyDescent="0.55000000000000004">
      <c r="A83" s="9" t="s">
        <v>116</v>
      </c>
      <c r="B83" s="9" t="s">
        <v>75</v>
      </c>
      <c r="C83" s="9" t="s">
        <v>19</v>
      </c>
      <c r="D83" s="9" t="s">
        <v>202</v>
      </c>
      <c r="E83" s="21" t="s">
        <v>236</v>
      </c>
      <c r="F83" s="5"/>
      <c r="G83" s="6" t="s">
        <v>236</v>
      </c>
      <c r="H83" s="7">
        <v>44575</v>
      </c>
      <c r="I83" s="14" t="str">
        <f>IF(A82="section","{","")</f>
        <v/>
      </c>
      <c r="J83" s="13" t="str">
        <f>IF(A83=A82,"",""""&amp;A83&amp;""": {")</f>
        <v/>
      </c>
      <c r="K83" s="13" t="str">
        <f>IF(B83=B82,"",""""&amp;B83&amp;""": {")</f>
        <v>"Hotspot_Health": {</v>
      </c>
      <c r="L83" s="25" t="str">
        <f>IF(AND(B83=B82,C83=C82),"",""""&amp;C83&amp;""": {")</f>
        <v>"ETH": {</v>
      </c>
      <c r="M83" s="13" t="str">
        <f>""""&amp;D83&amp;""": """&amp;SUBSTITUTE(G83,"""","'")&amp;""""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3" s="26" t="str">
        <f>IF(AND(B84=B83,C84=C83),",","}")</f>
        <v>}</v>
      </c>
      <c r="O83" s="13" t="str">
        <f>IF(NOT(B83=B84),"}",IF(C83=C84,"",","))</f>
        <v>}</v>
      </c>
      <c r="P83" s="13" t="str">
        <f>IF(B83=B84,"",IF(A83=A84,",",""))</f>
        <v>,</v>
      </c>
      <c r="Q83" s="13" t="str">
        <f>IF(A84=A83,"",IF(A84="","}","},"))</f>
        <v/>
      </c>
      <c r="R83" s="13" t="str">
        <f>IF(A84="","}","")</f>
        <v/>
      </c>
      <c r="S83" s="13" t="str">
        <f>IF(A83="","",I83&amp;J83&amp;K83&amp;L83&amp;M83&amp;N83&amp;O83&amp;P83&amp;Q83&amp;R83)</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4" spans="1:19" ht="86.4" x14ac:dyDescent="0.55000000000000004">
      <c r="A84" s="9" t="s">
        <v>116</v>
      </c>
      <c r="B84" s="9" t="s">
        <v>245</v>
      </c>
      <c r="C84" s="9" t="s">
        <v>19</v>
      </c>
      <c r="D84" s="9" t="s">
        <v>200</v>
      </c>
      <c r="E84" s="21" t="s">
        <v>234</v>
      </c>
      <c r="F84" s="5"/>
      <c r="G84" s="6" t="s">
        <v>234</v>
      </c>
      <c r="H84" s="19"/>
      <c r="I84" s="14" t="str">
        <f>IF(A83="section","{","")</f>
        <v/>
      </c>
      <c r="J84" s="13" t="str">
        <f>IF(A84=A83,"",""""&amp;A84&amp;""": {")</f>
        <v/>
      </c>
      <c r="K84" s="13" t="str">
        <f>IF(B84=B83,"",""""&amp;B84&amp;""": {")</f>
        <v>"Hotspot_Nutrition": {</v>
      </c>
      <c r="L84" s="25" t="str">
        <f>IF(AND(B84=B83,C84=C83),"",""""&amp;C84&amp;""": {")</f>
        <v>"ETH": {</v>
      </c>
      <c r="M84" s="13" t="str">
        <f>""""&amp;D84&amp;""": """&amp;SUBSTITUTE(G84,"""","'")&amp;""""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4" s="26" t="str">
        <f>IF(AND(B85=B84,C85=C84),",","}")</f>
        <v>}</v>
      </c>
      <c r="O84" s="13" t="str">
        <f>IF(NOT(B84=B85),"}",IF(C84=C85,"",","))</f>
        <v>}</v>
      </c>
      <c r="P84" s="13" t="str">
        <f>IF(B84=B85,"",IF(A84=A85,",",""))</f>
        <v>,</v>
      </c>
      <c r="Q84" s="13" t="str">
        <f>IF(A85=A84,"",IF(A85="","}","},"))</f>
        <v/>
      </c>
      <c r="R84" s="13" t="str">
        <f>IF(A85="","}","")</f>
        <v/>
      </c>
      <c r="S84" s="13" t="str">
        <f>IF(A84="","",I84&amp;J84&amp;K84&amp;L84&amp;M84&amp;N84&amp;O84&amp;P84&amp;Q84&amp;R84)</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5" spans="1:19" ht="72" x14ac:dyDescent="0.55000000000000004">
      <c r="A85" s="9" t="s">
        <v>116</v>
      </c>
      <c r="B85" s="9" t="s">
        <v>74</v>
      </c>
      <c r="C85" s="9" t="s">
        <v>19</v>
      </c>
      <c r="D85" s="9" t="s">
        <v>200</v>
      </c>
      <c r="E85" s="21" t="s">
        <v>233</v>
      </c>
      <c r="F85" s="5"/>
      <c r="G85" s="6" t="s">
        <v>233</v>
      </c>
      <c r="H85" s="7">
        <v>44737</v>
      </c>
      <c r="I85" s="14" t="str">
        <f>IF(A84="section","{","")</f>
        <v/>
      </c>
      <c r="J85" s="13" t="str">
        <f>IF(A85=A84,"",""""&amp;A85&amp;""": {")</f>
        <v/>
      </c>
      <c r="K85" s="13" t="str">
        <f>IF(B85=B84,"",""""&amp;B85&amp;""": {")</f>
        <v>"Hotspot_Water": {</v>
      </c>
      <c r="L85" s="25" t="str">
        <f>IF(AND(B85=B84,C85=C84),"",""""&amp;C85&amp;""": {")</f>
        <v>"ETH": {</v>
      </c>
      <c r="M85" s="13" t="str">
        <f>""""&amp;D85&amp;""": """&amp;SUBSTITUTE(G85,"""","'")&amp;""""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IF(AND(B86=B85,C86=C85),",","}")</f>
        <v>,</v>
      </c>
      <c r="O85" s="13" t="str">
        <f>IF(NOT(B85=B86),"}",IF(C85=C86,"",","))</f>
        <v/>
      </c>
      <c r="P85" s="13" t="str">
        <f>IF(B85=B86,"",IF(A85=A86,",",""))</f>
        <v/>
      </c>
      <c r="Q85" s="13" t="str">
        <f>IF(A86=A85,"",IF(A86="","}","},"))</f>
        <v/>
      </c>
      <c r="R85" s="13" t="str">
        <f>IF(A86="","}","")</f>
        <v/>
      </c>
      <c r="S85" s="13" t="str">
        <f>IF(A85="","",I85&amp;J85&amp;K85&amp;L85&amp;M85&amp;N85&amp;O85&amp;P85&amp;Q85&amp;R85)</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72" x14ac:dyDescent="0.55000000000000004">
      <c r="A86" s="9" t="s">
        <v>116</v>
      </c>
      <c r="B86" s="9" t="s">
        <v>74</v>
      </c>
      <c r="C86" s="9" t="s">
        <v>19</v>
      </c>
      <c r="D86" s="9" t="s">
        <v>199</v>
      </c>
      <c r="E86" s="21" t="s">
        <v>233</v>
      </c>
      <c r="F86" s="5"/>
      <c r="G86" s="6" t="s">
        <v>233</v>
      </c>
      <c r="H86" s="19"/>
      <c r="I86" s="14" t="str">
        <f>IF(A85="section","{","")</f>
        <v/>
      </c>
      <c r="J86" s="13" t="str">
        <f>IF(A86=A85,"",""""&amp;A86&amp;""": {")</f>
        <v/>
      </c>
      <c r="K86" s="13" t="str">
        <f>IF(B86=B85,"",""""&amp;B86&amp;""": {")</f>
        <v/>
      </c>
      <c r="L86" s="25" t="str">
        <f>IF(AND(B86=B85,C86=C85),"",""""&amp;C86&amp;""": {")</f>
        <v/>
      </c>
      <c r="M86" s="13" t="str">
        <f>""""&amp;D86&amp;""": """&amp;SUBSTITUTE(G86,"""","'")&amp;""""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6" t="str">
        <f>IF(AND(B87=B86,C87=C86),",","}")</f>
        <v>,</v>
      </c>
      <c r="O86" s="13" t="str">
        <f>IF(NOT(B86=B87),"}",IF(C86=C87,"",","))</f>
        <v/>
      </c>
      <c r="P86" s="13" t="str">
        <f>IF(B86=B87,"",IF(A86=A87,",",""))</f>
        <v/>
      </c>
      <c r="Q86" s="13" t="str">
        <f>IF(A87=A86,"",IF(A87="","}","},"))</f>
        <v/>
      </c>
      <c r="R86" s="13" t="str">
        <f>IF(A87="","}","")</f>
        <v/>
      </c>
      <c r="S86" s="13" t="str">
        <f>IF(A86="","",I86&amp;J86&amp;K86&amp;L86&amp;M86&amp;N86&amp;O86&amp;P86&amp;Q86&amp;R86)</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72" x14ac:dyDescent="0.55000000000000004">
      <c r="A87" s="9" t="s">
        <v>116</v>
      </c>
      <c r="B87" s="9" t="s">
        <v>74</v>
      </c>
      <c r="C87" s="9" t="s">
        <v>19</v>
      </c>
      <c r="D87" s="9" t="s">
        <v>202</v>
      </c>
      <c r="E87" s="21" t="s">
        <v>233</v>
      </c>
      <c r="F87" s="5"/>
      <c r="G87" s="6" t="s">
        <v>233</v>
      </c>
      <c r="H87" s="7">
        <v>44575</v>
      </c>
      <c r="I87" s="14" t="str">
        <f>IF(A86="section","{","")</f>
        <v/>
      </c>
      <c r="J87" s="13" t="str">
        <f>IF(A87=A86,"",""""&amp;A87&amp;""": {")</f>
        <v/>
      </c>
      <c r="K87" s="13" t="str">
        <f>IF(B87=B86,"",""""&amp;B87&amp;""": {")</f>
        <v/>
      </c>
      <c r="L87" s="25" t="str">
        <f>IF(AND(B87=B86,C87=C86),"",""""&amp;C87&amp;""": {")</f>
        <v/>
      </c>
      <c r="M87" s="13" t="str">
        <f>""""&amp;D87&amp;""": """&amp;SUBSTITUTE(G87,"""","'")&amp;""""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6" t="str">
        <f>IF(AND(B88=B87,C88=C87),",","}")</f>
        <v>}</v>
      </c>
      <c r="O87" s="13" t="str">
        <f>IF(NOT(B87=B88),"}",IF(C87=C88,"",","))</f>
        <v>}</v>
      </c>
      <c r="P87" s="13" t="str">
        <f>IF(B87=B88,"",IF(A87=A88,",",""))</f>
        <v>,</v>
      </c>
      <c r="Q87" s="13" t="str">
        <f>IF(A88=A87,"",IF(A88="","}","},"))</f>
        <v/>
      </c>
      <c r="R87" s="13" t="str">
        <f>IF(A88="","}","")</f>
        <v/>
      </c>
      <c r="S87" s="13" t="str">
        <f>IF(A87="","",I87&amp;J87&amp;K87&amp;L87&amp;M87&amp;N87&amp;O87&amp;P87&amp;Q87&amp;R87)</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28.8" x14ac:dyDescent="0.55000000000000004">
      <c r="A88" s="9" t="s">
        <v>116</v>
      </c>
      <c r="B88" s="9" t="s">
        <v>129</v>
      </c>
      <c r="C88" s="9" t="s">
        <v>18</v>
      </c>
      <c r="D88" s="9" t="s">
        <v>203</v>
      </c>
      <c r="E88" s="21" t="s">
        <v>232</v>
      </c>
      <c r="F88" s="5"/>
      <c r="G88" s="6" t="s">
        <v>237</v>
      </c>
      <c r="H88" s="19"/>
      <c r="I88" s="14" t="str">
        <f>IF(A87="section","{","")</f>
        <v/>
      </c>
      <c r="J88" s="13" t="str">
        <f>IF(A88=A87,"",""""&amp;A88&amp;""": {")</f>
        <v/>
      </c>
      <c r="K88" s="13" t="str">
        <f>IF(B88=B87,"",""""&amp;B88&amp;""": {")</f>
        <v>"houses_affected": {</v>
      </c>
      <c r="L88" s="25" t="str">
        <f>IF(AND(B88=B87,C88=C87),"",""""&amp;C88&amp;""": {")</f>
        <v>"PHL": {</v>
      </c>
      <c r="M88" s="13" t="str">
        <f>""""&amp;D88&amp;""": """&amp;SUBSTITUTE(G88,"""","'")&amp;""""</f>
        <v>"typhoon": "&lt;p&gt;Total Number of completely  damaged houses as predicted by 510 typhoon impact prediction model&lt;/p&gt;"</v>
      </c>
      <c r="N88" s="26" t="str">
        <f>IF(AND(B89=B88,C89=C88),",","}")</f>
        <v>}</v>
      </c>
      <c r="O88" s="13" t="str">
        <f>IF(NOT(B88=B89),"}",IF(C88=C89,"",","))</f>
        <v>}</v>
      </c>
      <c r="P88" s="13" t="str">
        <f>IF(B88=B89,"",IF(A88=A89,",",""))</f>
        <v>,</v>
      </c>
      <c r="Q88" s="13" t="str">
        <f>IF(A89=A88,"",IF(A89="","}","},"))</f>
        <v/>
      </c>
      <c r="R88" s="13" t="str">
        <f>IF(A89="","}","")</f>
        <v/>
      </c>
      <c r="S88" s="13" t="str">
        <f>IF(A88="","",I88&amp;J88&amp;K88&amp;L88&amp;M88&amp;N88&amp;O88&amp;P88&amp;Q88&amp;R88)</f>
        <v>"houses_affected": {"PHL": {"typhoon": "&lt;p&gt;Total Number of completely  damaged houses as predicted by 510 typhoon impact prediction model&lt;/p&gt;"}},</v>
      </c>
    </row>
    <row r="89" spans="1:19" ht="57.6" x14ac:dyDescent="0.55000000000000004">
      <c r="A89" s="9" t="s">
        <v>116</v>
      </c>
      <c r="B89" s="9" t="s">
        <v>77</v>
      </c>
      <c r="C89" s="9" t="s">
        <v>19</v>
      </c>
      <c r="D89" s="9" t="s">
        <v>200</v>
      </c>
      <c r="E89" s="21"/>
      <c r="F89" s="5"/>
      <c r="G89" s="6" t="s">
        <v>374</v>
      </c>
      <c r="H89" s="19"/>
      <c r="I89" s="14" t="str">
        <f>IF(A88="section","{","")</f>
        <v/>
      </c>
      <c r="J89" s="13" t="str">
        <f>IF(A89=A88,"",""""&amp;A89&amp;""": {")</f>
        <v/>
      </c>
      <c r="K89" s="13" t="str">
        <f>IF(B89=B88,"",""""&amp;B89&amp;""": {")</f>
        <v>"IPC_forecast_long": {</v>
      </c>
      <c r="L89" s="25" t="str">
        <f>IF(AND(B89=B88,C89=C88),"",""""&amp;C89&amp;""": {")</f>
        <v>"ETH": {</v>
      </c>
      <c r="M89" s="13" t="str">
        <f>""""&amp;D89&amp;""": """&amp;SUBSTITUTE(G89,"""","'")&amp;""""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9" s="26" t="str">
        <f>IF(AND(B90=B89,C90=C89),",","}")</f>
        <v>,</v>
      </c>
      <c r="O89" s="13" t="str">
        <f>IF(NOT(B89=B90),"}",IF(C89=C90,"",","))</f>
        <v/>
      </c>
      <c r="P89" s="13" t="str">
        <f>IF(B89=B90,"",IF(A89=A90,",",""))</f>
        <v/>
      </c>
      <c r="Q89" s="13" t="str">
        <f>IF(A90=A89,"",IF(A90="","}","},"))</f>
        <v/>
      </c>
      <c r="R89" s="13" t="str">
        <f>IF(A90="","}","")</f>
        <v/>
      </c>
      <c r="S89" s="13" t="str">
        <f>IF(A89="","",I89&amp;J89&amp;K89&amp;L89&amp;M89&amp;N89&amp;O89&amp;P89&amp;Q89&amp;R89)</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0" spans="1:19" ht="57.6" x14ac:dyDescent="0.55000000000000004">
      <c r="A90" s="9" t="s">
        <v>116</v>
      </c>
      <c r="B90" s="9" t="s">
        <v>77</v>
      </c>
      <c r="C90" s="9" t="s">
        <v>19</v>
      </c>
      <c r="D90" s="9" t="s">
        <v>202</v>
      </c>
      <c r="E90" s="21"/>
      <c r="F90" s="5"/>
      <c r="G90" s="6" t="s">
        <v>374</v>
      </c>
      <c r="H90" s="7">
        <v>44575</v>
      </c>
      <c r="I90" s="14" t="str">
        <f>IF(A89="section","{","")</f>
        <v/>
      </c>
      <c r="J90" s="13" t="str">
        <f>IF(A90=A89,"",""""&amp;A90&amp;""": {")</f>
        <v/>
      </c>
      <c r="K90" s="13" t="str">
        <f>IF(B90=B89,"",""""&amp;B90&amp;""": {")</f>
        <v/>
      </c>
      <c r="L90" s="25" t="str">
        <f>IF(AND(B90=B89,C90=C89),"",""""&amp;C90&amp;""": {")</f>
        <v/>
      </c>
      <c r="M90" s="13" t="str">
        <f>""""&amp;D90&amp;""": """&amp;SUBSTITUTE(G90,"""","'")&amp;""""</f>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6" t="str">
        <f>IF(AND(B91=B90,C91=C90),",","}")</f>
        <v>}</v>
      </c>
      <c r="O90" s="13" t="str">
        <f>IF(NOT(B90=B91),"}",IF(C90=C91,"",","))</f>
        <v>,</v>
      </c>
      <c r="P90" s="13" t="str">
        <f>IF(B90=B91,"",IF(A90=A91,",",""))</f>
        <v/>
      </c>
      <c r="Q90" s="13" t="str">
        <f>IF(A91=A90,"",IF(A91="","}","},"))</f>
        <v/>
      </c>
      <c r="R90" s="13" t="str">
        <f>IF(A91="","}","")</f>
        <v/>
      </c>
      <c r="S90" s="13" t="str">
        <f>IF(A90="","",I90&amp;J90&amp;K90&amp;L90&amp;M90&amp;N90&amp;O90&amp;P90&amp;Q90&amp;R90)</f>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55000000000000004">
      <c r="A91" s="9" t="s">
        <v>116</v>
      </c>
      <c r="B91" s="9" t="s">
        <v>77</v>
      </c>
      <c r="C91" s="9" t="s">
        <v>7</v>
      </c>
      <c r="D91" s="9" t="s">
        <v>200</v>
      </c>
      <c r="E91" s="21"/>
      <c r="F91" s="5"/>
      <c r="G91" s="6" t="s">
        <v>374</v>
      </c>
      <c r="H91" s="19"/>
      <c r="I91" s="14" t="str">
        <f>IF(A90="section","{","")</f>
        <v/>
      </c>
      <c r="J91" s="13" t="str">
        <f>IF(A91=A90,"",""""&amp;A91&amp;""": {")</f>
        <v/>
      </c>
      <c r="K91" s="13" t="str">
        <f>IF(B91=B90,"",""""&amp;B91&amp;""": {")</f>
        <v/>
      </c>
      <c r="L91" s="25" t="str">
        <f>IF(AND(B91=B90,C91=C90),"",""""&amp;C91&amp;""": {")</f>
        <v>"UGA": {</v>
      </c>
      <c r="M91" s="13" t="str">
        <f>""""&amp;D91&amp;""": """&amp;SUBSTITUTE(G91,"""","'")&amp;""""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6" t="str">
        <f>IF(AND(B92=B91,C92=C91),",","}")</f>
        <v>}</v>
      </c>
      <c r="O91" s="13" t="str">
        <f>IF(NOT(B91=B92),"}",IF(C91=C92,"",","))</f>
        <v>}</v>
      </c>
      <c r="P91" s="13" t="str">
        <f>IF(B91=B92,"",IF(A91=A92,",",""))</f>
        <v>,</v>
      </c>
      <c r="Q91" s="13" t="str">
        <f>IF(A92=A91,"",IF(A92="","}","},"))</f>
        <v/>
      </c>
      <c r="R91" s="13" t="str">
        <f>IF(A92="","}","")</f>
        <v/>
      </c>
      <c r="S91" s="13" t="str">
        <f>IF(A91="","",I91&amp;J91&amp;K91&amp;L91&amp;M91&amp;N91&amp;O91&amp;P91&amp;Q91&amp;R91)</f>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55000000000000004">
      <c r="A92" s="9" t="s">
        <v>116</v>
      </c>
      <c r="B92" s="9" t="s">
        <v>76</v>
      </c>
      <c r="C92" s="9" t="s">
        <v>19</v>
      </c>
      <c r="D92" s="9" t="s">
        <v>199</v>
      </c>
      <c r="E92" s="21"/>
      <c r="F92" s="5"/>
      <c r="G92" s="6" t="s">
        <v>375</v>
      </c>
      <c r="H92" s="7">
        <v>44575</v>
      </c>
      <c r="I92" s="14" t="str">
        <f>IF(A91="section","{","")</f>
        <v/>
      </c>
      <c r="J92" s="13" t="str">
        <f>IF(A92=A91,"",""""&amp;A92&amp;""": {")</f>
        <v/>
      </c>
      <c r="K92" s="13" t="str">
        <f>IF(B92=B91,"",""""&amp;B92&amp;""": {")</f>
        <v>"IPC_forecast_short": {</v>
      </c>
      <c r="L92" s="25" t="str">
        <f>IF(AND(B92=B91,C92=C91),"",""""&amp;C92&amp;""": {")</f>
        <v>"ETH": {</v>
      </c>
      <c r="M92" s="13" t="str">
        <f>""""&amp;D92&amp;""": """&amp;SUBSTITUTE(G92,"""","'")&amp;""""</f>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2" s="26" t="str">
        <f>IF(AND(B93=B92,C93=C92),",","}")</f>
        <v>}</v>
      </c>
      <c r="O92" s="13" t="str">
        <f>IF(NOT(B92=B93),"}",IF(C92=C93,"",","))</f>
        <v>}</v>
      </c>
      <c r="P92" s="13" t="str">
        <f>IF(B92=B93,"",IF(A92=A93,",",""))</f>
        <v>,</v>
      </c>
      <c r="Q92" s="13" t="str">
        <f>IF(A93=A92,"",IF(A93="","}","},"))</f>
        <v/>
      </c>
      <c r="R92" s="13" t="str">
        <f>IF(A93="","}","")</f>
        <v/>
      </c>
      <c r="S92" s="13" t="str">
        <f>IF(A92="","",I92&amp;J92&amp;K92&amp;L92&amp;M92&amp;N92&amp;O92&amp;P92&amp;Q92&amp;R92)</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3" spans="1:19" ht="201.6" x14ac:dyDescent="0.55000000000000004">
      <c r="A93" s="9" t="s">
        <v>116</v>
      </c>
      <c r="B93" s="9" t="s">
        <v>197</v>
      </c>
      <c r="C93" s="9" t="s">
        <v>40</v>
      </c>
      <c r="D93" s="9" t="s">
        <v>200</v>
      </c>
      <c r="E93" s="21" t="s">
        <v>223</v>
      </c>
      <c r="F93" s="23">
        <v>44659</v>
      </c>
      <c r="G93" s="6" t="s">
        <v>307</v>
      </c>
      <c r="H93" s="7">
        <v>44659</v>
      </c>
      <c r="I93" s="14" t="str">
        <f>IF(A92="section","{","")</f>
        <v/>
      </c>
      <c r="J93" s="13" t="str">
        <f>IF(A93=A92,"",""""&amp;A93&amp;""": {")</f>
        <v/>
      </c>
      <c r="K93" s="13" t="str">
        <f>IF(B93=B92,"",""""&amp;B93&amp;""": {")</f>
        <v>"livestock_body_condition": {</v>
      </c>
      <c r="L93" s="25" t="str">
        <f>IF(AND(B93=B92,C93=C92),"",""""&amp;C93&amp;""": {")</f>
        <v>"KEN": {</v>
      </c>
      <c r="M93" s="13" t="str">
        <f>""""&amp;D93&amp;""": """&amp;SUBSTITUTE(G93,"""","'")&amp;""""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3" s="26" t="str">
        <f>IF(AND(B94=B93,C94=C93),",","}")</f>
        <v>}</v>
      </c>
      <c r="O93" s="13" t="str">
        <f>IF(NOT(B93=B94),"}",IF(C93=C94,"",","))</f>
        <v>}</v>
      </c>
      <c r="P93" s="13" t="str">
        <f>IF(B93=B94,"",IF(A93=A94,",",""))</f>
        <v>,</v>
      </c>
      <c r="Q93" s="13" t="str">
        <f>IF(A94=A93,"",IF(A94="","}","},"))</f>
        <v/>
      </c>
      <c r="R93" s="13" t="str">
        <f>IF(A94="","}","")</f>
        <v/>
      </c>
      <c r="S93" s="13" t="str">
        <f>IF(A93="","",I93&amp;J93&amp;K93&amp;L93&amp;M93&amp;N93&amp;O93&amp;P93&amp;Q93&amp;R93)</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4" spans="1:19" ht="28.8" x14ac:dyDescent="0.55000000000000004">
      <c r="A94" s="9" t="s">
        <v>116</v>
      </c>
      <c r="B94" s="9" t="s">
        <v>82</v>
      </c>
      <c r="C94" s="9" t="s">
        <v>19</v>
      </c>
      <c r="D94" s="9" t="s">
        <v>202</v>
      </c>
      <c r="E94" s="21"/>
      <c r="F94" s="5"/>
      <c r="G94" s="6" t="s">
        <v>308</v>
      </c>
      <c r="H94" s="7">
        <v>44575</v>
      </c>
      <c r="I94" s="14" t="str">
        <f>IF(A93="section","{","")</f>
        <v/>
      </c>
      <c r="J94" s="13" t="str">
        <f>IF(A94=A93,"",""""&amp;A94&amp;""": {")</f>
        <v/>
      </c>
      <c r="K94" s="13" t="str">
        <f>IF(B94=B93,"",""""&amp;B94&amp;""": {")</f>
        <v>"malaria_risk": {</v>
      </c>
      <c r="L94" s="25" t="str">
        <f>IF(AND(B94=B93,C94=C93),"",""""&amp;C94&amp;""": {")</f>
        <v>"ETH": {</v>
      </c>
      <c r="M94" s="13" t="str">
        <f>""""&amp;D94&amp;""": """&amp;SUBSTITUTE(G94,"""","'")&amp;""""</f>
        <v>"malaria": "Malaria risk:Spatial limits of Plasmodium vivax malaria transmission (0-none 2- high)  &lt;a target='_blank' href='https://malariaatlas.org/'&gt;https://malariaatlas.org/&lt;/a&gt;"</v>
      </c>
      <c r="N94" s="26" t="str">
        <f>IF(AND(B95=B94,C95=C94),",","}")</f>
        <v>}</v>
      </c>
      <c r="O94" s="13" t="str">
        <f>IF(NOT(B94=B95),"}",IF(C94=C95,"",","))</f>
        <v>}</v>
      </c>
      <c r="P94" s="13" t="str">
        <f>IF(B94=B95,"",IF(A94=A95,",",""))</f>
        <v>,</v>
      </c>
      <c r="Q94" s="13" t="str">
        <f>IF(A95=A94,"",IF(A95="","}","},"))</f>
        <v/>
      </c>
      <c r="R94" s="13" t="str">
        <f>IF(A95="","}","")</f>
        <v/>
      </c>
      <c r="S94" s="13" t="str">
        <f>IF(A94="","",I94&amp;J94&amp;K94&amp;L94&amp;M94&amp;N94&amp;O94&amp;P94&amp;Q94&amp;R94)</f>
        <v>"malaria_risk": {"ETH": {"malaria": "Malaria risk:Spatial limits of Plasmodium vivax malaria transmission (0-none 2- high)  &lt;a target='_blank' href='https://malariaatlas.org/'&gt;https://malariaatlas.org/&lt;/a&gt;"}},</v>
      </c>
    </row>
    <row r="95" spans="1:19" ht="43.2" x14ac:dyDescent="0.55000000000000004">
      <c r="A95" s="9" t="s">
        <v>116</v>
      </c>
      <c r="B95" s="9" t="s">
        <v>81</v>
      </c>
      <c r="C95" s="9" t="s">
        <v>19</v>
      </c>
      <c r="D95" s="9" t="s">
        <v>202</v>
      </c>
      <c r="E95" s="21"/>
      <c r="F95" s="5"/>
      <c r="G95" s="6" t="s">
        <v>309</v>
      </c>
      <c r="H95" s="7">
        <v>44575</v>
      </c>
      <c r="I95" s="14" t="str">
        <f>IF(A94="section","{","")</f>
        <v/>
      </c>
      <c r="J95" s="13" t="str">
        <f>IF(A95=A94,"",""""&amp;A95&amp;""": {")</f>
        <v/>
      </c>
      <c r="K95" s="13" t="str">
        <f>IF(B95=B94,"",""""&amp;B95&amp;""": {")</f>
        <v>"malaria_suitable_temperature": {</v>
      </c>
      <c r="L95" s="25" t="str">
        <f>IF(AND(B95=B94,C95=C94),"",""""&amp;C95&amp;""": {")</f>
        <v>"ETH": {</v>
      </c>
      <c r="M95" s="13" t="str">
        <f>""""&amp;D95&amp;""": """&amp;SUBSTITUTE(G95,"""","'")&amp;""""</f>
        <v>"malaria": "Malaria suitability:Temperature suitability index for Plasmodium vivax transmission, 2010 &lt;a target='_blank' href='https://malariaatlas.org/research-project/accessibility-to-healthcare/'&gt;https://malariaatlas.org/research-project/accessibility-to-healthcare/&lt;/a&gt;"</v>
      </c>
      <c r="N95" s="26" t="str">
        <f>IF(AND(B96=B95,C96=C95),",","}")</f>
        <v>}</v>
      </c>
      <c r="O95" s="13" t="str">
        <f>IF(NOT(B95=B96),"}",IF(C95=C96,"",","))</f>
        <v>}</v>
      </c>
      <c r="P95" s="13" t="str">
        <f>IF(B95=B96,"",IF(A95=A96,",",""))</f>
        <v>,</v>
      </c>
      <c r="Q95" s="13" t="str">
        <f>IF(A96=A95,"",IF(A96="","}","},"))</f>
        <v/>
      </c>
      <c r="R95" s="13" t="str">
        <f>IF(A96="","}","")</f>
        <v/>
      </c>
      <c r="S95" s="13" t="str">
        <f>IF(A95="","",I95&amp;J95&amp;K95&amp;L95&amp;M95&amp;N95&amp;O95&amp;P95&amp;Q95&amp;R95)</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6" spans="1:19" ht="43.2" x14ac:dyDescent="0.55000000000000004">
      <c r="A96" s="9" t="s">
        <v>116</v>
      </c>
      <c r="B96" s="9" t="s">
        <v>79</v>
      </c>
      <c r="C96" s="9" t="s">
        <v>19</v>
      </c>
      <c r="D96" s="9" t="s">
        <v>202</v>
      </c>
      <c r="E96" s="21"/>
      <c r="F96" s="5"/>
      <c r="G96" s="6" t="s">
        <v>310</v>
      </c>
      <c r="H96" s="7">
        <v>44575</v>
      </c>
      <c r="I96" s="14" t="str">
        <f>IF(A95="section","{","")</f>
        <v/>
      </c>
      <c r="J96" s="13" t="str">
        <f>IF(A96=A95,"",""""&amp;A96&amp;""": {")</f>
        <v/>
      </c>
      <c r="K96" s="13" t="str">
        <f>IF(B96=B95,"",""""&amp;B96&amp;""": {")</f>
        <v>"motorized_travel_time_to_health": {</v>
      </c>
      <c r="L96" s="25" t="str">
        <f>IF(AND(B96=B95,C96=C95),"",""""&amp;C96&amp;""": {")</f>
        <v>"ETH": {</v>
      </c>
      <c r="M96" s="13" t="str">
        <f>""""&amp;D96&amp;""": """&amp;SUBSTITUTE(G96,"""","'")&amp;""""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6" s="26" t="str">
        <f>IF(AND(B97=B96,C97=C96),",","}")</f>
        <v>}</v>
      </c>
      <c r="O96" s="13" t="str">
        <f>IF(NOT(B96=B97),"}",IF(C96=C97,"",","))</f>
        <v>}</v>
      </c>
      <c r="P96" s="13" t="str">
        <f>IF(B96=B97,"",IF(A96=A97,",",""))</f>
        <v>,</v>
      </c>
      <c r="Q96" s="13" t="str">
        <f>IF(A97=A96,"",IF(A97="","}","},"))</f>
        <v/>
      </c>
      <c r="R96" s="13" t="str">
        <f>IF(A97="","}","")</f>
        <v/>
      </c>
      <c r="S96" s="13" t="str">
        <f>IF(A96="","",I96&amp;J96&amp;K96&amp;L96&amp;M96&amp;N96&amp;O96&amp;P96&amp;Q96&amp;R96)</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7" spans="1:19" ht="57.6" x14ac:dyDescent="0.55000000000000004">
      <c r="A97" s="9" t="s">
        <v>116</v>
      </c>
      <c r="B97" s="9" t="s">
        <v>381</v>
      </c>
      <c r="C97" s="9" t="s">
        <v>243</v>
      </c>
      <c r="D97" s="9" t="s">
        <v>352</v>
      </c>
      <c r="E97" s="21" t="s">
        <v>394</v>
      </c>
      <c r="F97" s="23">
        <v>45191</v>
      </c>
      <c r="G97" s="6" t="s">
        <v>412</v>
      </c>
      <c r="H97" s="19"/>
      <c r="I97" s="14" t="str">
        <f>IF(A96="section","{","")</f>
        <v/>
      </c>
      <c r="J97" s="13" t="str">
        <f>IF(A97=A96,"",""""&amp;A97&amp;""": {")</f>
        <v/>
      </c>
      <c r="K97" s="13" t="str">
        <f>IF(B97=B96,"",""""&amp;B97&amp;""": {")</f>
        <v>"nr_affected_buildings": {</v>
      </c>
      <c r="L97" s="25" t="str">
        <f>IF(AND(B97=B96,C97=C96),"",""""&amp;C97&amp;""": {")</f>
        <v>"MWI": {</v>
      </c>
      <c r="M97" s="13" t="str">
        <f>""""&amp;D97&amp;""": """&amp;SUBSTITUTE(G97,"""","'")&amp;""""</f>
        <v>"flash-floods": "&lt;p&gt;This indicator shows the total number of buildings in the potentially flooded area. The number is filtered on the selected area (see above).&lt;/p&gt;
&lt;br&gt;
&lt;p&gt;Source: Openstreetmap&lt;/p&gt;"</v>
      </c>
      <c r="N97" s="26" t="str">
        <f>IF(AND(B98=B97,C98=C97),",","}")</f>
        <v>}</v>
      </c>
      <c r="O97" s="13" t="str">
        <f>IF(NOT(B97=B98),"}",IF(C97=C98,"",","))</f>
        <v>}</v>
      </c>
      <c r="P97" s="13" t="str">
        <f>IF(B97=B98,"",IF(A97=A98,",",""))</f>
        <v>,</v>
      </c>
      <c r="Q97" s="13" t="str">
        <f>IF(A98=A97,"",IF(A98="","}","},"))</f>
        <v/>
      </c>
      <c r="R97" s="13" t="str">
        <f>IF(A98="","}","")</f>
        <v/>
      </c>
      <c r="S97" s="13" t="str">
        <f>IF(A97="","",I97&amp;J97&amp;K97&amp;L97&amp;M97&amp;N97&amp;O97&amp;P97&amp;Q97&amp;R97)</f>
        <v>"nr_affected_buildings": {"MWI": {"flash-floods": "&lt;p&gt;This indicator shows the total number of buildings in the potentially flooded area. The number is filtered on the selected area (see above).&lt;/p&gt;
&lt;br&gt;
&lt;p&gt;Source: Openstreetmap&lt;/p&gt;"}},</v>
      </c>
    </row>
    <row r="98" spans="1:19" ht="57.6" x14ac:dyDescent="0.55000000000000004">
      <c r="A98" s="9" t="s">
        <v>116</v>
      </c>
      <c r="B98" s="9" t="s">
        <v>379</v>
      </c>
      <c r="C98" s="9" t="s">
        <v>243</v>
      </c>
      <c r="D98" s="9" t="s">
        <v>352</v>
      </c>
      <c r="E98" s="21" t="s">
        <v>398</v>
      </c>
      <c r="F98" s="23">
        <v>45191</v>
      </c>
      <c r="G98" s="6" t="s">
        <v>411</v>
      </c>
      <c r="H98" s="19"/>
      <c r="I98" s="14" t="str">
        <f>IF(A97="section","{","")</f>
        <v/>
      </c>
      <c r="J98" s="13" t="str">
        <f>IF(A98=A97,"",""""&amp;A98&amp;""": {")</f>
        <v/>
      </c>
      <c r="K98" s="13" t="str">
        <f>IF(B98=B97,"",""""&amp;B98&amp;""": {")</f>
        <v>"nr_affected_clinics": {</v>
      </c>
      <c r="L98" s="25" t="str">
        <f>IF(AND(B98=B97,C98=C97),"",""""&amp;C98&amp;""": {")</f>
        <v>"MWI": {</v>
      </c>
      <c r="M98" s="13" t="str">
        <f>""""&amp;D98&amp;""": """&amp;SUBSTITUTE(G98,"""","'")&amp;""""</f>
        <v>"flash-floods": "&lt;p&gt;This indicator shows the total number of health sites in the potentially flooded area. The number is filtered on the selected area (see above).&lt;/p&gt;
&lt;br&gt;
&lt;p&gt;Source: Cloud2Street&lt;/p&gt;"</v>
      </c>
      <c r="N98" s="26" t="str">
        <f>IF(AND(B99=B98,C99=C98),",","}")</f>
        <v>}</v>
      </c>
      <c r="O98" s="13" t="str">
        <f>IF(NOT(B98=B99),"}",IF(C98=C99,"",","))</f>
        <v>}</v>
      </c>
      <c r="P98" s="13" t="str">
        <f>IF(B98=B99,"",IF(A98=A99,",",""))</f>
        <v>,</v>
      </c>
      <c r="Q98" s="13" t="str">
        <f>IF(A99=A98,"",IF(A99="","}","},"))</f>
        <v/>
      </c>
      <c r="R98" s="13" t="str">
        <f>IF(A99="","}","")</f>
        <v/>
      </c>
      <c r="S98" s="13" t="str">
        <f>IF(A98="","",I98&amp;J98&amp;K98&amp;L98&amp;M98&amp;N98&amp;O98&amp;P98&amp;Q98&amp;R98)</f>
        <v>"nr_affected_clinics": {"MWI": {"flash-floods": "&lt;p&gt;This indicator shows the total number of health sites in the potentially flooded area. The number is filtered on the selected area (see above).&lt;/p&gt;
&lt;br&gt;
&lt;p&gt;Source: Cloud2Street&lt;/p&gt;"}},</v>
      </c>
    </row>
    <row r="99" spans="1:19" ht="86.4" x14ac:dyDescent="0.55000000000000004">
      <c r="A99" s="9" t="s">
        <v>116</v>
      </c>
      <c r="B99" s="9" t="s">
        <v>377</v>
      </c>
      <c r="C99" s="9" t="s">
        <v>243</v>
      </c>
      <c r="D99" s="9" t="s">
        <v>352</v>
      </c>
      <c r="E99" s="21" t="s">
        <v>396</v>
      </c>
      <c r="F99" s="23">
        <v>45191</v>
      </c>
      <c r="G99" s="6" t="s">
        <v>410</v>
      </c>
      <c r="H99" s="19"/>
      <c r="I99" s="14" t="str">
        <f>IF(A98="section","{","")</f>
        <v/>
      </c>
      <c r="J99" s="13" t="str">
        <f>IF(A99=A98,"",""""&amp;A99&amp;""": {")</f>
        <v/>
      </c>
      <c r="K99" s="13" t="str">
        <f>IF(B99=B98,"",""""&amp;B99&amp;""": {")</f>
        <v>"nr_affected_roads": {</v>
      </c>
      <c r="L99" s="25" t="str">
        <f>IF(AND(B99=B98,C99=C98),"",""""&amp;C99&amp;""": {")</f>
        <v>"MWI": {</v>
      </c>
      <c r="M99" s="13" t="str">
        <f>""""&amp;D99&amp;""": """&amp;SUBSTITUTE(G99,"""","'")&amp;""""</f>
        <v>"flash-floods":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c r="N99" s="26" t="str">
        <f>IF(AND(B100=B99,C100=C99),",","}")</f>
        <v>}</v>
      </c>
      <c r="O99" s="13" t="str">
        <f>IF(NOT(B99=B100),"}",IF(C99=C100,"",","))</f>
        <v>}</v>
      </c>
      <c r="P99" s="13" t="str">
        <f>IF(B99=B100,"",IF(A99=A100,",",""))</f>
        <v>,</v>
      </c>
      <c r="Q99" s="13" t="str">
        <f>IF(A100=A99,"",IF(A100="","}","},"))</f>
        <v/>
      </c>
      <c r="R99" s="13" t="str">
        <f>IF(A100="","}","")</f>
        <v/>
      </c>
      <c r="S99" s="13" t="str">
        <f>IF(A99="","",I99&amp;J99&amp;K99&amp;L99&amp;M99&amp;N99&amp;O99&amp;P99&amp;Q99&amp;R99)</f>
        <v>"nr_affected_roads": {"MWI": {"flash-floods":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row>
    <row r="100" spans="1:19" ht="72" x14ac:dyDescent="0.55000000000000004">
      <c r="A100" s="9" t="s">
        <v>116</v>
      </c>
      <c r="B100" s="9" t="s">
        <v>378</v>
      </c>
      <c r="C100" s="9" t="s">
        <v>243</v>
      </c>
      <c r="D100" s="9" t="s">
        <v>352</v>
      </c>
      <c r="E100" s="21" t="s">
        <v>399</v>
      </c>
      <c r="F100" s="23">
        <v>45191</v>
      </c>
      <c r="G100" s="6" t="s">
        <v>409</v>
      </c>
      <c r="H100" s="19"/>
      <c r="I100" s="14" t="str">
        <f>IF(A99="section","{","")</f>
        <v/>
      </c>
      <c r="J100" s="13" t="str">
        <f>IF(A100=A99,"",""""&amp;A100&amp;""": {")</f>
        <v/>
      </c>
      <c r="K100" s="13" t="str">
        <f>IF(B100=B99,"",""""&amp;B100&amp;""": {")</f>
        <v>"nr_affected_schools": {</v>
      </c>
      <c r="L100" s="25" t="str">
        <f>IF(AND(B100=B99,C100=C99),"",""""&amp;C100&amp;""": {")</f>
        <v>"MWI": {</v>
      </c>
      <c r="M100" s="13" t="str">
        <f>""""&amp;D100&amp;""": """&amp;SUBSTITUTE(G100,"""","'")&amp;""""</f>
        <v>"flash-floods": "&lt;p&gt;This indicator shows the total number of school buildings in the potentially flooded area. The number is filtered on the selected area (see above).&lt;/p&gt;
&lt;br&gt;
&lt;p&gt;Source: Cloud2Street&lt;/p&gt;"</v>
      </c>
      <c r="N100" s="26" t="str">
        <f>IF(AND(B101=B100,C101=C100),",","}")</f>
        <v>}</v>
      </c>
      <c r="O100" s="13" t="str">
        <f>IF(NOT(B100=B101),"}",IF(C100=C101,"",","))</f>
        <v>}</v>
      </c>
      <c r="P100" s="13" t="str">
        <f>IF(B100=B101,"",IF(A100=A101,",",""))</f>
        <v>,</v>
      </c>
      <c r="Q100" s="13" t="str">
        <f>IF(A101=A100,"",IF(A101="","}","},"))</f>
        <v/>
      </c>
      <c r="R100" s="13" t="str">
        <f>IF(A101="","}","")</f>
        <v/>
      </c>
      <c r="S100" s="13" t="str">
        <f>IF(A100="","",I100&amp;J100&amp;K100&amp;L100&amp;M100&amp;N100&amp;O100&amp;P100&amp;Q100&amp;R100)</f>
        <v>"nr_affected_schools": {"MWI": {"flash-floods": "&lt;p&gt;This indicator shows the total number of school buildings in the potentially flooded area. The number is filtered on the selected area (see above).&lt;/p&gt;
&lt;br&gt;
&lt;p&gt;Source: Cloud2Street&lt;/p&gt;"}},</v>
      </c>
    </row>
    <row r="101" spans="1:19" ht="57.6" x14ac:dyDescent="0.55000000000000004">
      <c r="A101" s="9" t="s">
        <v>116</v>
      </c>
      <c r="B101" s="9" t="s">
        <v>380</v>
      </c>
      <c r="C101" s="9" t="s">
        <v>243</v>
      </c>
      <c r="D101" s="9" t="s">
        <v>352</v>
      </c>
      <c r="E101" s="21" t="s">
        <v>400</v>
      </c>
      <c r="F101" s="23">
        <v>45191</v>
      </c>
      <c r="G101" s="6" t="s">
        <v>408</v>
      </c>
      <c r="H101" s="19"/>
      <c r="I101" s="14" t="str">
        <f>IF(A100="section","{","")</f>
        <v/>
      </c>
      <c r="J101" s="13" t="str">
        <f>IF(A101=A100,"",""""&amp;A101&amp;""": {")</f>
        <v/>
      </c>
      <c r="K101" s="13" t="str">
        <f>IF(B101=B100,"",""""&amp;B101&amp;""": {")</f>
        <v>"nr_affected_waterpoints": {</v>
      </c>
      <c r="L101" s="25" t="str">
        <f>IF(AND(B101=B100,C101=C100),"",""""&amp;C101&amp;""": {")</f>
        <v>"MWI": {</v>
      </c>
      <c r="M101" s="13" t="str">
        <f>""""&amp;D101&amp;""": """&amp;SUBSTITUTE(G101,"""","'")&amp;""""</f>
        <v>"flash-floods": "&lt;p&gt;This indicator shows the total number of water points in the potentially flooded area. The number is filtered on the selected area (see above).&lt;/p&gt;
&lt;br&gt;
&lt;p&gt;Source: &lt;a target='_blank' href='https://portal.mwater.co/#/'&gt;mWater &lt;/a&gt;&lt;/p&gt;"</v>
      </c>
      <c r="N101" s="26" t="str">
        <f>IF(AND(B102=B101,C102=C101),",","}")</f>
        <v>}</v>
      </c>
      <c r="O101" s="13" t="str">
        <f>IF(NOT(B101=B102),"}",IF(C101=C102,"",","))</f>
        <v>}</v>
      </c>
      <c r="P101" s="13" t="str">
        <f>IF(B101=B102,"",IF(A101=A102,",",""))</f>
        <v>,</v>
      </c>
      <c r="Q101" s="13" t="str">
        <f>IF(A102=A101,"",IF(A102="","}","},"))</f>
        <v/>
      </c>
      <c r="R101" s="13" t="str">
        <f>IF(A102="","}","")</f>
        <v/>
      </c>
      <c r="S101" s="13" t="str">
        <f>IF(A101="","",I101&amp;J101&amp;K101&amp;L101&amp;M101&amp;N101&amp;O101&amp;P101&amp;Q101&amp;R101)</f>
        <v>"nr_affected_waterpoints": {"MWI": {"flash-floods": "&lt;p&gt;This indicator shows the total number of water points in the potentially flooded area. The number is filtered on the selected area (see above).&lt;/p&gt;
&lt;br&gt;
&lt;p&gt;Source: &lt;a target='_blank' href='https://portal.mwater.co/#/'&gt;mWater &lt;/a&gt;&lt;/p&gt;"}},</v>
      </c>
    </row>
    <row r="102" spans="1:19" ht="57.6" x14ac:dyDescent="0.55000000000000004">
      <c r="A102" s="9" t="s">
        <v>116</v>
      </c>
      <c r="B102" s="9" t="s">
        <v>66</v>
      </c>
      <c r="C102" s="9" t="s">
        <v>8</v>
      </c>
      <c r="D102" s="9" t="s">
        <v>201</v>
      </c>
      <c r="E102" s="21"/>
      <c r="F102" s="5"/>
      <c r="G102" s="6" t="s">
        <v>311</v>
      </c>
      <c r="H102" s="19"/>
      <c r="I102" s="14" t="str">
        <f>IF(A101="section","{","")</f>
        <v/>
      </c>
      <c r="J102" s="13" t="str">
        <f>IF(A102=A101,"",""""&amp;A102&amp;""": {")</f>
        <v/>
      </c>
      <c r="K102" s="13" t="str">
        <f>IF(B102=B101,"",""""&amp;B102&amp;""": {")</f>
        <v>"population": {</v>
      </c>
      <c r="L102" s="25" t="str">
        <f>IF(AND(B102=B101,C102=C101),"",""""&amp;C102&amp;""": {")</f>
        <v>"EGY": {</v>
      </c>
      <c r="M102" s="13" t="str">
        <f>""""&amp;D102&amp;""": """&amp;SUBSTITUTE(G102,"""","'")&amp;""""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IF(AND(B103=B102,C103=C102),",","}")</f>
        <v>}</v>
      </c>
      <c r="O102" s="13" t="str">
        <f>IF(NOT(B102=B103),"}",IF(C102=C103,"",","))</f>
        <v>,</v>
      </c>
      <c r="P102" s="13" t="str">
        <f>IF(B102=B103,"",IF(A102=A103,",",""))</f>
        <v/>
      </c>
      <c r="Q102" s="13" t="str">
        <f>IF(A103=A102,"",IF(A103="","}","},"))</f>
        <v/>
      </c>
      <c r="R102" s="13" t="str">
        <f>IF(A103="","}","")</f>
        <v/>
      </c>
      <c r="S102" s="13" t="str">
        <f>IF(A102="","",I102&amp;J102&amp;K102&amp;L102&amp;M102&amp;N102&amp;O102&amp;P102&amp;Q102&amp;R102)</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55000000000000004">
      <c r="A103" s="9" t="s">
        <v>116</v>
      </c>
      <c r="B103" s="9" t="s">
        <v>66</v>
      </c>
      <c r="C103" s="9" t="s">
        <v>19</v>
      </c>
      <c r="D103" s="9" t="s">
        <v>200</v>
      </c>
      <c r="E103" s="21"/>
      <c r="F103" s="5"/>
      <c r="G103" s="6" t="s">
        <v>311</v>
      </c>
      <c r="H103" s="7">
        <v>44737</v>
      </c>
      <c r="I103" s="14" t="str">
        <f>IF(A102="section","{","")</f>
        <v/>
      </c>
      <c r="J103" s="13" t="str">
        <f>IF(A103=A102,"",""""&amp;A103&amp;""": {")</f>
        <v/>
      </c>
      <c r="K103" s="13" t="str">
        <f>IF(B103=B102,"",""""&amp;B103&amp;""": {")</f>
        <v/>
      </c>
      <c r="L103" s="25" t="str">
        <f>IF(AND(B103=B102,C103=C102),"",""""&amp;C103&amp;""": {")</f>
        <v>"ETH": {</v>
      </c>
      <c r="M103" s="13" t="str">
        <f>""""&amp;D103&amp;""": """&amp;SUBSTITUTE(G103,"""","'")&amp;""""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19</v>
      </c>
      <c r="D104" s="9" t="s">
        <v>199</v>
      </c>
      <c r="E104" s="21"/>
      <c r="F104" s="5"/>
      <c r="G104" s="6" t="s">
        <v>311</v>
      </c>
      <c r="H104" s="19"/>
      <c r="I104" s="14" t="str">
        <f>IF(A103="section","{","")</f>
        <v/>
      </c>
      <c r="J104" s="13" t="str">
        <f>IF(A104=A103,"",""""&amp;A104&amp;""": {")</f>
        <v/>
      </c>
      <c r="K104" s="13" t="str">
        <f>IF(B104=B103,"",""""&amp;B104&amp;""": {")</f>
        <v/>
      </c>
      <c r="L104" s="25" t="str">
        <f>IF(AND(B104=B103,C104=C103),"",""""&amp;C104&amp;""": {")</f>
        <v/>
      </c>
      <c r="M104" s="13" t="str">
        <f>""""&amp;D104&amp;""": """&amp;SUBSTITUTE(G104,"""","'")&amp;""""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100.8" x14ac:dyDescent="0.55000000000000004">
      <c r="A105" s="9" t="s">
        <v>116</v>
      </c>
      <c r="B105" s="9" t="s">
        <v>66</v>
      </c>
      <c r="C105" s="9" t="s">
        <v>40</v>
      </c>
      <c r="D105" s="9" t="s">
        <v>200</v>
      </c>
      <c r="E105" s="21" t="s">
        <v>205</v>
      </c>
      <c r="F105" s="23">
        <v>44635</v>
      </c>
      <c r="G105" s="6" t="s">
        <v>280</v>
      </c>
      <c r="H105" s="7">
        <v>44635</v>
      </c>
      <c r="I105" s="14" t="str">
        <f>IF(A104="section","{","")</f>
        <v/>
      </c>
      <c r="J105" s="13" t="str">
        <f>IF(A105=A104,"",""""&amp;A105&amp;""": {")</f>
        <v/>
      </c>
      <c r="K105" s="13" t="str">
        <f>IF(B105=B104,"",""""&amp;B105&amp;""": {")</f>
        <v/>
      </c>
      <c r="L105" s="25" t="str">
        <f>IF(AND(B105=B104,C105=C104),"",""""&amp;C105&amp;""": {")</f>
        <v>"KEN": {</v>
      </c>
      <c r="M105" s="13" t="str">
        <f>""""&amp;D105&amp;""": """&amp;SUBSTITUTE(G105,"""","'")&amp;""""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6" spans="1:19" ht="100.8" x14ac:dyDescent="0.55000000000000004">
      <c r="A106" s="9" t="s">
        <v>116</v>
      </c>
      <c r="B106" s="9" t="s">
        <v>66</v>
      </c>
      <c r="C106" s="9" t="s">
        <v>40</v>
      </c>
      <c r="D106" s="9" t="s">
        <v>199</v>
      </c>
      <c r="E106" s="21" t="s">
        <v>205</v>
      </c>
      <c r="F106" s="23">
        <v>44635</v>
      </c>
      <c r="G106" s="6" t="s">
        <v>280</v>
      </c>
      <c r="H106" s="7">
        <v>44635</v>
      </c>
      <c r="I106" s="14" t="str">
        <f>IF(A105="section","{","")</f>
        <v/>
      </c>
      <c r="J106" s="13" t="str">
        <f>IF(A106=A105,"",""""&amp;A106&amp;""": {")</f>
        <v/>
      </c>
      <c r="K106" s="13" t="str">
        <f>IF(B106=B105,"",""""&amp;B106&amp;""": {")</f>
        <v/>
      </c>
      <c r="L106" s="25" t="str">
        <f>IF(AND(B106=B105,C106=C105),"",""""&amp;C106&amp;""": {")</f>
        <v/>
      </c>
      <c r="M106" s="13" t="str">
        <f>""""&amp;D106&amp;""": """&amp;SUBSTITUTE(G106,"""","'")&amp;""""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57.6" x14ac:dyDescent="0.55000000000000004">
      <c r="A107" s="9" t="s">
        <v>116</v>
      </c>
      <c r="B107" s="9" t="s">
        <v>66</v>
      </c>
      <c r="C107" s="9" t="s">
        <v>243</v>
      </c>
      <c r="D107" s="9" t="s">
        <v>199</v>
      </c>
      <c r="E107" s="21"/>
      <c r="F107" s="5"/>
      <c r="G107" s="6" t="s">
        <v>281</v>
      </c>
      <c r="H107" s="7">
        <v>44798</v>
      </c>
      <c r="I107" s="14" t="str">
        <f>IF(A106="section","{","")</f>
        <v/>
      </c>
      <c r="J107" s="13" t="str">
        <f>IF(A107=A106,"",""""&amp;A107&amp;""": {")</f>
        <v/>
      </c>
      <c r="K107" s="13" t="str">
        <f>IF(B107=B106,"",""""&amp;B107&amp;""": {")</f>
        <v/>
      </c>
      <c r="L107" s="25" t="str">
        <f>IF(AND(B107=B106,C107=C106),"",""""&amp;C107&amp;""": {")</f>
        <v>"MWI": {</v>
      </c>
      <c r="M107" s="13" t="str">
        <f>""""&amp;D107&amp;""": """&amp;SUBSTITUTE(G107,"""","'")&amp;""""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7" s="26" t="str">
        <f>IF(AND(B108=B107,C108=C107),",","}")</f>
        <v>}</v>
      </c>
      <c r="O107" s="13" t="str">
        <f>IF(NOT(B107=B108),"}",IF(C107=C108,"",","))</f>
        <v>,</v>
      </c>
      <c r="P107" s="13" t="str">
        <f>IF(B107=B108,"",IF(A107=A108,",",""))</f>
        <v/>
      </c>
      <c r="Q107" s="13" t="str">
        <f>IF(A108=A107,"",IF(A108="","}","},"))</f>
        <v/>
      </c>
      <c r="R107" s="13" t="str">
        <f>IF(A108="","}","")</f>
        <v/>
      </c>
      <c r="S107" s="13" t="str">
        <f>IF(A107="","",I107&amp;J107&amp;K107&amp;L107&amp;M107&amp;N107&amp;O107&amp;P107&amp;Q107&amp;R107)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8" spans="1:19" ht="57.6" x14ac:dyDescent="0.55000000000000004">
      <c r="A108" s="9" t="s">
        <v>116</v>
      </c>
      <c r="B108" s="9" t="s">
        <v>66</v>
      </c>
      <c r="C108" s="9" t="s">
        <v>18</v>
      </c>
      <c r="D108" s="9" t="s">
        <v>199</v>
      </c>
      <c r="E108" s="21"/>
      <c r="F108" s="5"/>
      <c r="G108" s="6" t="s">
        <v>312</v>
      </c>
      <c r="H108" s="7">
        <v>44659</v>
      </c>
      <c r="I108" s="14" t="str">
        <f>IF(A107="section","{","")</f>
        <v/>
      </c>
      <c r="J108" s="13" t="str">
        <f>IF(A108=A107,"",""""&amp;A108&amp;""": {")</f>
        <v/>
      </c>
      <c r="K108" s="13" t="str">
        <f>IF(B108=B107,"",""""&amp;B108&amp;""": {")</f>
        <v/>
      </c>
      <c r="L108" s="25" t="str">
        <f>IF(AND(B108=B107,C108=C107),"",""""&amp;C108&amp;""": {")</f>
        <v>"PHL": {</v>
      </c>
      <c r="M108" s="13" t="str">
        <f>""""&amp;D108&amp;""": """&amp;SUBSTITUTE(G108,"""","'")&amp;""""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8" s="26" t="str">
        <f>IF(AND(B109=B108,C109=C108),",","}")</f>
        <v>}</v>
      </c>
      <c r="O108" s="13" t="str">
        <f>IF(NOT(B108=B109),"}",IF(C108=C109,"",","))</f>
        <v>,</v>
      </c>
      <c r="P108" s="13" t="str">
        <f>IF(B108=B109,"",IF(A108=A109,",",""))</f>
        <v/>
      </c>
      <c r="Q108" s="13" t="str">
        <f>IF(A109=A108,"",IF(A109="","}","},"))</f>
        <v/>
      </c>
      <c r="R108" s="13" t="str">
        <f>IF(A109="","}","")</f>
        <v/>
      </c>
      <c r="S108" s="13" t="str">
        <f>IF(A108="","",I108&amp;J108&amp;K108&amp;L108&amp;M108&amp;N108&amp;O108&amp;P108&amp;Q108&amp;R108)</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9" spans="1:19" ht="270" customHeight="1" x14ac:dyDescent="0.55000000000000004">
      <c r="A109" s="9" t="s">
        <v>116</v>
      </c>
      <c r="B109" s="9" t="s">
        <v>66</v>
      </c>
      <c r="C109" s="9" t="s">
        <v>261</v>
      </c>
      <c r="D109" s="9" t="s">
        <v>199</v>
      </c>
      <c r="E109" s="21" t="s">
        <v>272</v>
      </c>
      <c r="F109" s="5"/>
      <c r="G109" s="6" t="s">
        <v>313</v>
      </c>
      <c r="H109" s="19"/>
      <c r="I109" s="14" t="str">
        <f>IF(A108="section","{","")</f>
        <v/>
      </c>
      <c r="J109" s="13" t="str">
        <f>IF(A109=A108,"",""""&amp;A109&amp;""": {")</f>
        <v/>
      </c>
      <c r="K109" s="13" t="str">
        <f>IF(B109=B108,"",""""&amp;B109&amp;""": {")</f>
        <v/>
      </c>
      <c r="L109" s="25" t="str">
        <f>IF(AND(B109=B108,C109=C108),"",""""&amp;C109&amp;""": {")</f>
        <v>"SSD": {</v>
      </c>
      <c r="M109" s="13" t="str">
        <f>""""&amp;D109&amp;""": """&amp;SUBSTITUTE(G109,"""","'")&amp;""""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9" s="26" t="str">
        <f>IF(AND(B110=B109,C110=C109),",","}")</f>
        <v>}</v>
      </c>
      <c r="O109" s="13" t="str">
        <f>IF(NOT(B109=B110),"}",IF(C109=C110,"",","))</f>
        <v>,</v>
      </c>
      <c r="P109" s="13" t="str">
        <f>IF(B109=B110,"",IF(A109=A110,",",""))</f>
        <v/>
      </c>
      <c r="Q109" s="13" t="str">
        <f>IF(A110=A109,"",IF(A110="","}","},"))</f>
        <v/>
      </c>
      <c r="R109" s="13" t="str">
        <f>IF(A110="","}","")</f>
        <v/>
      </c>
      <c r="S109" s="13" t="str">
        <f>IF(A109="","",I109&amp;J109&amp;K109&amp;L109&amp;M109&amp;N109&amp;O109&amp;P109&amp;Q109&amp;R109)</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0" spans="1:19" ht="57.6" x14ac:dyDescent="0.55000000000000004">
      <c r="A110" s="9" t="s">
        <v>116</v>
      </c>
      <c r="B110" s="9" t="s">
        <v>66</v>
      </c>
      <c r="C110" s="9" t="s">
        <v>7</v>
      </c>
      <c r="D110" s="9" t="s">
        <v>200</v>
      </c>
      <c r="E110" s="21"/>
      <c r="F110" s="5"/>
      <c r="G110" s="6" t="s">
        <v>358</v>
      </c>
      <c r="H110" s="7">
        <v>44659</v>
      </c>
      <c r="I110" s="14" t="str">
        <f>IF(A109="section","{","")</f>
        <v/>
      </c>
      <c r="J110" s="13" t="str">
        <f>IF(A110=A109,"",""""&amp;A110&amp;""": {")</f>
        <v/>
      </c>
      <c r="K110" s="13" t="str">
        <f>IF(B110=B109,"",""""&amp;B110&amp;""": {")</f>
        <v/>
      </c>
      <c r="L110" s="25" t="str">
        <f>IF(AND(B110=B109,C110=C109),"",""""&amp;C110&amp;""": {")</f>
        <v>"UGA": {</v>
      </c>
      <c r="M110" s="13" t="str">
        <f>""""&amp;D110&amp;""": """&amp;SUBSTITUTE(G110,"""","'")&amp;""""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IF(AND(B111=B110,C111=C110),",","}")</f>
        <v>,</v>
      </c>
      <c r="O110" s="13" t="str">
        <f>IF(NOT(B110=B111),"}",IF(C110=C111,"",","))</f>
        <v/>
      </c>
      <c r="P110" s="13" t="str">
        <f>IF(B110=B111,"",IF(A110=A111,",",""))</f>
        <v/>
      </c>
      <c r="Q110" s="13" t="str">
        <f>IF(A111=A110,"",IF(A111="","}","},"))</f>
        <v/>
      </c>
      <c r="R110" s="13" t="str">
        <f>IF(A111="","}","")</f>
        <v/>
      </c>
      <c r="S110" s="13" t="str">
        <f>IF(A110="","",I110&amp;J110&amp;K110&amp;L110&amp;M110&amp;N110&amp;O110&amp;P110&amp;Q110&amp;R110)</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57.6" x14ac:dyDescent="0.55000000000000004">
      <c r="A111" s="9" t="s">
        <v>116</v>
      </c>
      <c r="B111" s="9" t="s">
        <v>66</v>
      </c>
      <c r="C111" s="9" t="s">
        <v>7</v>
      </c>
      <c r="D111" s="9" t="s">
        <v>199</v>
      </c>
      <c r="E111" s="21"/>
      <c r="F111" s="5"/>
      <c r="G111" s="6" t="s">
        <v>311</v>
      </c>
      <c r="H111" s="7">
        <v>44575</v>
      </c>
      <c r="I111" s="14" t="str">
        <f>IF(A110="section","{","")</f>
        <v/>
      </c>
      <c r="J111" s="13" t="str">
        <f>IF(A111=A110,"",""""&amp;A111&amp;""": {")</f>
        <v/>
      </c>
      <c r="K111" s="13" t="str">
        <f>IF(B111=B110,"",""""&amp;B111&amp;""": {")</f>
        <v/>
      </c>
      <c r="L111" s="25" t="str">
        <f>IF(AND(B111=B110,C111=C110),"",""""&amp;C111&amp;""": {")</f>
        <v/>
      </c>
      <c r="M111" s="13" t="str">
        <f>""""&amp;D111&amp;""": """&amp;SUBSTITUTE(G111,"""","'")&amp;""""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6" t="str">
        <f>IF(AND(B112=B111,C112=C111),",","}")</f>
        <v>,</v>
      </c>
      <c r="O111" s="13" t="str">
        <f>IF(NOT(B111=B112),"}",IF(C111=C112,"",","))</f>
        <v/>
      </c>
      <c r="P111" s="13" t="str">
        <f>IF(B111=B112,"",IF(A111=A112,",",""))</f>
        <v/>
      </c>
      <c r="Q111" s="13" t="str">
        <f>IF(A112=A111,"",IF(A112="","}","},"))</f>
        <v/>
      </c>
      <c r="R111" s="13" t="str">
        <f>IF(A112="","}","")</f>
        <v/>
      </c>
      <c r="S111" s="13" t="str">
        <f>IF(A111="","",I111&amp;J111&amp;K111&amp;L111&amp;M111&amp;N111&amp;O111&amp;P111&amp;Q111&amp;R111)</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55000000000000004">
      <c r="A112" s="9" t="s">
        <v>116</v>
      </c>
      <c r="B112" s="9" t="s">
        <v>66</v>
      </c>
      <c r="C112" s="9" t="s">
        <v>7</v>
      </c>
      <c r="D112" s="9" t="s">
        <v>201</v>
      </c>
      <c r="E112" s="21"/>
      <c r="F112" s="5"/>
      <c r="G112" s="6" t="s">
        <v>358</v>
      </c>
      <c r="H112" s="19"/>
      <c r="I112" s="14" t="str">
        <f>IF(A111="section","{","")</f>
        <v/>
      </c>
      <c r="J112" s="13" t="str">
        <f>IF(A112=A111,"",""""&amp;A112&amp;""": {")</f>
        <v/>
      </c>
      <c r="K112" s="13" t="str">
        <f>IF(B112=B111,"",""""&amp;B112&amp;""": {")</f>
        <v/>
      </c>
      <c r="L112" s="25" t="str">
        <f>IF(AND(B112=B111,C112=C111),"",""""&amp;C112&amp;""": {")</f>
        <v/>
      </c>
      <c r="M112" s="13" t="str">
        <f>""""&amp;D112&amp;""": """&amp;SUBSTITUTE(G112,"""","'")&amp;""""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6" t="str">
        <f>IF(AND(B113=B112,C113=C112),",","}")</f>
        <v>}</v>
      </c>
      <c r="O112" s="13" t="str">
        <f>IF(NOT(B112=B113),"}",IF(C112=C113,"",","))</f>
        <v>,</v>
      </c>
      <c r="P112" s="13" t="str">
        <f>IF(B112=B113,"",IF(A112=A113,",",""))</f>
        <v/>
      </c>
      <c r="Q112" s="13" t="str">
        <f>IF(A113=A112,"",IF(A113="","}","},"))</f>
        <v/>
      </c>
      <c r="R112" s="13" t="str">
        <f>IF(A113="","}","")</f>
        <v/>
      </c>
      <c r="S112" s="13" t="str">
        <f>IF(A112="","",I112&amp;J112&amp;K112&amp;L112&amp;M112&amp;N112&amp;O112&amp;P112&amp;Q112&amp;R112)</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55000000000000004">
      <c r="A113" s="9" t="s">
        <v>116</v>
      </c>
      <c r="B113" s="9" t="s">
        <v>66</v>
      </c>
      <c r="C113" s="9" t="s">
        <v>41</v>
      </c>
      <c r="D113" s="9" t="s">
        <v>200</v>
      </c>
      <c r="E113" s="21"/>
      <c r="F113" s="5"/>
      <c r="G113" s="6" t="s">
        <v>311</v>
      </c>
      <c r="H113" s="19"/>
      <c r="I113" s="14" t="str">
        <f>IF(A112="section","{","")</f>
        <v/>
      </c>
      <c r="J113" s="13" t="str">
        <f>IF(A113=A112,"",""""&amp;A113&amp;""": {")</f>
        <v/>
      </c>
      <c r="K113" s="13" t="str">
        <f>IF(B113=B112,"",""""&amp;B113&amp;""": {")</f>
        <v/>
      </c>
      <c r="L113" s="25" t="str">
        <f>IF(AND(B113=B112,C113=C112),"",""""&amp;C113&amp;""": {")</f>
        <v>"ZMB": {</v>
      </c>
      <c r="M113" s="13" t="str">
        <f>""""&amp;D113&amp;""": """&amp;SUBSTITUTE(G113,"""","'")&amp;""""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55000000000000004">
      <c r="A114" s="9" t="s">
        <v>116</v>
      </c>
      <c r="B114" s="9" t="s">
        <v>66</v>
      </c>
      <c r="C114" s="9" t="s">
        <v>41</v>
      </c>
      <c r="D114" s="9" t="s">
        <v>199</v>
      </c>
      <c r="E114" s="21"/>
      <c r="F114" s="5"/>
      <c r="G114" s="6" t="s">
        <v>311</v>
      </c>
      <c r="H114" s="19"/>
      <c r="I114" s="14" t="str">
        <f>IF(A113="section","{","")</f>
        <v/>
      </c>
      <c r="J114" s="13" t="str">
        <f>IF(A114=A113,"",""""&amp;A114&amp;""": {")</f>
        <v/>
      </c>
      <c r="K114" s="13" t="str">
        <f>IF(B114=B113,"",""""&amp;B114&amp;""": {")</f>
        <v/>
      </c>
      <c r="L114" s="25" t="str">
        <f>IF(AND(B114=B113,C114=C113),"",""""&amp;C114&amp;""": {")</f>
        <v/>
      </c>
      <c r="M114" s="13" t="str">
        <f>""""&amp;D114&amp;""": """&amp;SUBSTITUTE(G114,"""","'")&amp;""""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6" t="str">
        <f>IF(AND(B115=B114,C115=C114),",","}")</f>
        <v>}</v>
      </c>
      <c r="O114" s="13" t="str">
        <f>IF(NOT(B114=B115),"}",IF(C114=C115,"",","))</f>
        <v>,</v>
      </c>
      <c r="P114" s="13" t="str">
        <f>IF(B114=B115,"",IF(A114=A115,",",""))</f>
        <v/>
      </c>
      <c r="Q114" s="13" t="str">
        <f>IF(A115=A114,"",IF(A115="","}","},"))</f>
        <v/>
      </c>
      <c r="R114" s="13" t="str">
        <f>IF(A115="","}","")</f>
        <v/>
      </c>
      <c r="S114" s="13" t="str">
        <f>IF(A114="","",I114&amp;J114&amp;K114&amp;L114&amp;M114&amp;N114&amp;O114&amp;P114&amp;Q114&amp;R114)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115.2" x14ac:dyDescent="0.55000000000000004">
      <c r="A115" s="9" t="s">
        <v>116</v>
      </c>
      <c r="B115" s="9" t="s">
        <v>66</v>
      </c>
      <c r="C115" s="9" t="s">
        <v>9</v>
      </c>
      <c r="D115" s="9" t="s">
        <v>200</v>
      </c>
      <c r="E115" s="21" t="s">
        <v>144</v>
      </c>
      <c r="F115" s="23">
        <v>44614</v>
      </c>
      <c r="G115" s="6" t="s">
        <v>314</v>
      </c>
      <c r="H115" s="7">
        <v>44614</v>
      </c>
      <c r="I115" s="14" t="str">
        <f>IF(A114="section","{","")</f>
        <v/>
      </c>
      <c r="J115" s="13" t="str">
        <f>IF(A115=A114,"",""""&amp;A115&amp;""": {")</f>
        <v/>
      </c>
      <c r="K115" s="13" t="str">
        <f>IF(B115=B114,"",""""&amp;B115&amp;""": {")</f>
        <v/>
      </c>
      <c r="L115" s="25" t="str">
        <f>IF(AND(B115=B114,C115=C114),"",""""&amp;C115&amp;""": {")</f>
        <v>"ZWE": {</v>
      </c>
      <c r="M115" s="13" t="str">
        <f>""""&amp;D115&amp;""": """&amp;SUBSTITUTE(G115,"""","'")&amp;""""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5" s="26" t="str">
        <f>IF(AND(B116=B115,C116=C115),",","}")</f>
        <v>}</v>
      </c>
      <c r="O115" s="13" t="str">
        <f>IF(NOT(B115=B116),"}",IF(C115=C116,"",","))</f>
        <v>}</v>
      </c>
      <c r="P115" s="13" t="str">
        <f>IF(B115=B116,"",IF(A115=A116,",",""))</f>
        <v>,</v>
      </c>
      <c r="Q115" s="13" t="str">
        <f>IF(A116=A115,"",IF(A116="","}","},"))</f>
        <v/>
      </c>
      <c r="R115" s="13" t="str">
        <f>IF(A116="","}","")</f>
        <v/>
      </c>
      <c r="S115" s="13" t="str">
        <f>IF(A115="","",I115&amp;J115&amp;K115&amp;L115&amp;M115&amp;N115&amp;O115&amp;P115&amp;Q115&amp;R115)</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6" spans="1:19" ht="129.6" x14ac:dyDescent="0.55000000000000004">
      <c r="A116" s="9" t="s">
        <v>116</v>
      </c>
      <c r="B116" s="9" t="s">
        <v>6</v>
      </c>
      <c r="C116" s="9" t="s">
        <v>8</v>
      </c>
      <c r="D116" s="9" t="s">
        <v>201</v>
      </c>
      <c r="E116" s="21"/>
      <c r="F116" s="5"/>
      <c r="G116" s="6" t="s">
        <v>315</v>
      </c>
      <c r="H116" s="7">
        <v>44575</v>
      </c>
      <c r="I116" s="14" t="str">
        <f>IF(A115="section","{","")</f>
        <v/>
      </c>
      <c r="J116" s="13" t="str">
        <f>IF(A116=A115,"",""""&amp;A116&amp;""": {")</f>
        <v/>
      </c>
      <c r="K116" s="13" t="str">
        <f>IF(B116=B115,"",""""&amp;B116&amp;""": {")</f>
        <v>"population_affected": {</v>
      </c>
      <c r="L116" s="25" t="str">
        <f>IF(AND(B116=B115,C116=C115),"",""""&amp;C116&amp;""": {")</f>
        <v>"EGY": {</v>
      </c>
      <c r="M116" s="13" t="str">
        <f>""""&amp;D116&amp;""": """&amp;SUBSTITUTE(G116,"""","'")&amp;""""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7" spans="1:19" ht="72" x14ac:dyDescent="0.55000000000000004">
      <c r="A117" s="9" t="s">
        <v>116</v>
      </c>
      <c r="B117" s="9" t="s">
        <v>6</v>
      </c>
      <c r="C117" s="9" t="s">
        <v>19</v>
      </c>
      <c r="D117" s="9" t="s">
        <v>200</v>
      </c>
      <c r="E117" s="21"/>
      <c r="F117" s="5"/>
      <c r="G117" s="6" t="s">
        <v>316</v>
      </c>
      <c r="H117" s="7">
        <v>44737</v>
      </c>
      <c r="I117" s="14" t="str">
        <f>IF(A116="section","{","")</f>
        <v/>
      </c>
      <c r="J117" s="13" t="str">
        <f>IF(A117=A116,"",""""&amp;A117&amp;""": {")</f>
        <v/>
      </c>
      <c r="K117" s="13" t="str">
        <f>IF(B117=B116,"",""""&amp;B117&amp;""": {")</f>
        <v/>
      </c>
      <c r="L117" s="25" t="str">
        <f>IF(AND(B117=B116,C117=C116),"",""""&amp;C117&amp;""": {")</f>
        <v>"ETH": {</v>
      </c>
      <c r="M117" s="13" t="str">
        <f>""""&amp;D117&amp;""": """&amp;SUBSTITUTE(G117,"""","'")&amp;""""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IF(AND(B118=B117,C118=C117),",","}")</f>
        <v>,</v>
      </c>
      <c r="O117" s="13" t="str">
        <f>IF(NOT(B117=B118),"}",IF(C117=C118,"",","))</f>
        <v/>
      </c>
      <c r="P117" s="13" t="str">
        <f>IF(B117=B118,"",IF(A117=A118,",",""))</f>
        <v/>
      </c>
      <c r="Q117" s="13" t="str">
        <f>IF(A118=A117,"",IF(A118="","}","},"))</f>
        <v/>
      </c>
      <c r="R117" s="13" t="str">
        <f>IF(A118="","}","")</f>
        <v/>
      </c>
      <c r="S117" s="13" t="str">
        <f>IF(A117="","",I117&amp;J117&amp;K117&amp;L117&amp;M117&amp;N117&amp;O117&amp;P117&amp;Q117&amp;R117)</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9" t="s">
        <v>116</v>
      </c>
      <c r="B118" s="9" t="s">
        <v>6</v>
      </c>
      <c r="C118" s="9" t="s">
        <v>19</v>
      </c>
      <c r="D118" s="9" t="s">
        <v>199</v>
      </c>
      <c r="E118" s="21"/>
      <c r="F118" s="5"/>
      <c r="G118" s="6" t="s">
        <v>277</v>
      </c>
      <c r="H118" s="19"/>
      <c r="I118" s="14" t="str">
        <f>IF(A117="section","{","")</f>
        <v/>
      </c>
      <c r="J118" s="13" t="str">
        <f>IF(A118=A117,"",""""&amp;A118&amp;""": {")</f>
        <v/>
      </c>
      <c r="K118" s="13" t="str">
        <f>IF(B118=B117,"",""""&amp;B118&amp;""": {")</f>
        <v/>
      </c>
      <c r="L118" s="25" t="str">
        <f>IF(AND(B118=B117,C118=C117),"",""""&amp;C118&amp;""": {")</f>
        <v/>
      </c>
      <c r="M118" s="13" t="str">
        <f>""""&amp;D118&amp;""": """&amp;SUBSTITUTE(G118,"""","'")&amp;""""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IF(AND(B119=B118,C119=C118),",","}")</f>
        <v>}</v>
      </c>
      <c r="O118" s="13" t="str">
        <f>IF(NOT(B118=B119),"}",IF(C118=C119,"",","))</f>
        <v>,</v>
      </c>
      <c r="P118" s="13" t="str">
        <f>IF(B118=B119,"",IF(A118=A119,",",""))</f>
        <v/>
      </c>
      <c r="Q118" s="13" t="str">
        <f>IF(A119=A118,"",IF(A119="","}","},"))</f>
        <v/>
      </c>
      <c r="R118" s="13" t="str">
        <f>IF(A119="","}","")</f>
        <v/>
      </c>
      <c r="S118" s="13" t="str">
        <f>IF(A118="","",I118&amp;J118&amp;K118&amp;L118&amp;M118&amp;N118&amp;O118&amp;P118&amp;Q118&amp;R118)</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30.4" x14ac:dyDescent="0.55000000000000004">
      <c r="A119" s="9" t="s">
        <v>116</v>
      </c>
      <c r="B119" s="9" t="s">
        <v>6</v>
      </c>
      <c r="C119" s="9" t="s">
        <v>40</v>
      </c>
      <c r="D119" s="9" t="s">
        <v>200</v>
      </c>
      <c r="E119" s="21" t="s">
        <v>219</v>
      </c>
      <c r="F119" s="23">
        <v>44659</v>
      </c>
      <c r="G119" s="6" t="s">
        <v>220</v>
      </c>
      <c r="H119" s="7">
        <v>44659</v>
      </c>
      <c r="I119" s="14" t="str">
        <f>IF(A118="section","{","")</f>
        <v/>
      </c>
      <c r="J119" s="13" t="str">
        <f>IF(A119=A118,"",""""&amp;A119&amp;""": {")</f>
        <v/>
      </c>
      <c r="K119" s="13" t="str">
        <f>IF(B119=B118,"",""""&amp;B119&amp;""": {")</f>
        <v/>
      </c>
      <c r="L119" s="25" t="str">
        <f>IF(AND(B119=B118,C119=C118),"",""""&amp;C119&amp;""": {")</f>
        <v>"KEN": {</v>
      </c>
      <c r="M119" s="13" t="str">
        <f>""""&amp;D119&amp;""": """&amp;SUBSTITUTE(G119,"""","'")&amp;""""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9" s="26" t="str">
        <f>IF(AND(B120=B119,C120=C119),",","}")</f>
        <v>,</v>
      </c>
      <c r="O119" s="13" t="str">
        <f>IF(NOT(B119=B120),"}",IF(C119=C120,"",","))</f>
        <v/>
      </c>
      <c r="P119" s="13" t="str">
        <f>IF(B119=B120,"",IF(A119=A120,",",""))</f>
        <v/>
      </c>
      <c r="Q119" s="13" t="str">
        <f>IF(A120=A119,"",IF(A120="","}","},"))</f>
        <v/>
      </c>
      <c r="R119" s="13" t="str">
        <f>IF(A120="","}","")</f>
        <v/>
      </c>
      <c r="S119" s="13" t="str">
        <f>IF(A119="","",I119&amp;J119&amp;K119&amp;L119&amp;M119&amp;N119&amp;O119&amp;P119&amp;Q119&amp;R119)</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0" spans="1:19" ht="230.4" x14ac:dyDescent="0.55000000000000004">
      <c r="A120" s="9" t="s">
        <v>116</v>
      </c>
      <c r="B120" s="9" t="s">
        <v>6</v>
      </c>
      <c r="C120" s="9" t="s">
        <v>40</v>
      </c>
      <c r="D120" s="9" t="s">
        <v>199</v>
      </c>
      <c r="E120" s="21" t="s">
        <v>212</v>
      </c>
      <c r="F120" s="23">
        <v>44635</v>
      </c>
      <c r="G120" s="6" t="s">
        <v>317</v>
      </c>
      <c r="H120" s="7">
        <v>44635</v>
      </c>
      <c r="I120" s="14" t="str">
        <f>IF(A119="section","{","")</f>
        <v/>
      </c>
      <c r="J120" s="13" t="str">
        <f>IF(A120=A119,"",""""&amp;A120&amp;""": {")</f>
        <v/>
      </c>
      <c r="K120" s="13" t="str">
        <f>IF(B120=B119,"",""""&amp;B120&amp;""": {")</f>
        <v/>
      </c>
      <c r="L120" s="25" t="str">
        <f>IF(AND(B120=B119,C120=C119),"",""""&amp;C120&amp;""": {")</f>
        <v/>
      </c>
      <c r="M120" s="13" t="str">
        <f>""""&amp;D120&amp;""": """&amp;SUBSTITUTE(G120,"""","'")&amp;""""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0" s="26" t="str">
        <f>IF(AND(B121=B120,C121=C120),",","}")</f>
        <v>}</v>
      </c>
      <c r="O120" s="13" t="str">
        <f>IF(NOT(B120=B121),"}",IF(C120=C121,"",","))</f>
        <v>,</v>
      </c>
      <c r="P120" s="13" t="str">
        <f>IF(B120=B121,"",IF(A120=A121,",",""))</f>
        <v/>
      </c>
      <c r="Q120" s="13" t="str">
        <f>IF(A121=A120,"",IF(A121="","}","},"))</f>
        <v/>
      </c>
      <c r="R120" s="13" t="str">
        <f>IF(A121="","}","")</f>
        <v/>
      </c>
      <c r="S120" s="13" t="str">
        <f>IF(A120="","",I120&amp;J120&amp;K120&amp;L120&amp;M120&amp;N120&amp;O120&amp;P120&amp;Q120&amp;R120)</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1" spans="1:19" ht="100.8" x14ac:dyDescent="0.55000000000000004">
      <c r="A121" s="9" t="s">
        <v>116</v>
      </c>
      <c r="B121" s="9" t="s">
        <v>6</v>
      </c>
      <c r="C121" s="9" t="s">
        <v>243</v>
      </c>
      <c r="D121" s="9" t="s">
        <v>352</v>
      </c>
      <c r="E121" s="21" t="s">
        <v>401</v>
      </c>
      <c r="F121" s="23">
        <v>45191</v>
      </c>
      <c r="G121" s="6" t="s">
        <v>407</v>
      </c>
      <c r="H121" s="19"/>
      <c r="I121" s="14" t="str">
        <f>IF(A120="section","{","")</f>
        <v/>
      </c>
      <c r="J121" s="13" t="str">
        <f>IF(A121=A120,"",""""&amp;A121&amp;""": {")</f>
        <v/>
      </c>
      <c r="K121" s="13" t="str">
        <f>IF(B121=B120,"",""""&amp;B121&amp;""": {")</f>
        <v/>
      </c>
      <c r="L121" s="25" t="str">
        <f>IF(AND(B121=B120,C121=C120),"",""""&amp;C121&amp;""": {")</f>
        <v>"MWI": {</v>
      </c>
      <c r="M121" s="13" t="str">
        <f>""""&amp;D121&amp;""": """&amp;SUBSTITUTE(G121,"""","'")&amp;""""</f>
        <v>"flash-floods":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c r="N121" s="26" t="str">
        <f>IF(AND(B122=B121,C122=C121),",","}")</f>
        <v>,</v>
      </c>
      <c r="O121" s="13" t="str">
        <f>IF(NOT(B121=B122),"}",IF(C121=C122,"",","))</f>
        <v/>
      </c>
      <c r="P121" s="13" t="str">
        <f>IF(B121=B122,"",IF(A121=A122,",",""))</f>
        <v/>
      </c>
      <c r="Q121" s="13" t="str">
        <f>IF(A122=A121,"",IF(A122="","}","},"))</f>
        <v/>
      </c>
      <c r="R121" s="13" t="str">
        <f>IF(A122="","}","")</f>
        <v/>
      </c>
      <c r="S121" s="13" t="str">
        <f>IF(A121="","",I121&amp;J121&amp;K121&amp;L121&amp;M121&amp;N121&amp;O121&amp;P121&amp;Q121&amp;R121)</f>
        <v>"MWI": {"flash-floods":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row>
    <row r="122" spans="1:19" ht="129.6" x14ac:dyDescent="0.55000000000000004">
      <c r="A122" s="9" t="s">
        <v>116</v>
      </c>
      <c r="B122" s="9" t="s">
        <v>6</v>
      </c>
      <c r="C122" s="9" t="s">
        <v>243</v>
      </c>
      <c r="D122" s="9" t="s">
        <v>199</v>
      </c>
      <c r="E122" s="21"/>
      <c r="F122" s="5"/>
      <c r="G122" s="6" t="s">
        <v>416</v>
      </c>
      <c r="H122" s="7">
        <v>44798</v>
      </c>
      <c r="I122" s="14" t="str">
        <f>IF(A121="section","{","")</f>
        <v/>
      </c>
      <c r="J122" s="13" t="str">
        <f>IF(A122=A121,"",""""&amp;A122&amp;""": {")</f>
        <v/>
      </c>
      <c r="K122" s="13" t="str">
        <f>IF(B122=B121,"",""""&amp;B122&amp;""": {")</f>
        <v/>
      </c>
      <c r="L122" s="25" t="str">
        <f>IF(AND(B122=B121,C122=C121),"",""""&amp;C122&amp;""": {")</f>
        <v/>
      </c>
      <c r="M122" s="13" t="str">
        <f>""""&amp;D122&amp;""": """&amp;SUBSTITUTE(G122,"""","'")&amp;""""</f>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c r="N122" s="26" t="str">
        <f>IF(AND(B123=B122,C123=C122),",","}")</f>
        <v>}</v>
      </c>
      <c r="O122" s="13" t="str">
        <f>IF(NOT(B122=B123),"}",IF(C122=C123,"",","))</f>
        <v>,</v>
      </c>
      <c r="P122" s="13" t="str">
        <f>IF(B122=B123,"",IF(A122=A123,",",""))</f>
        <v/>
      </c>
      <c r="Q122" s="13" t="str">
        <f>IF(A123=A122,"",IF(A123="","}","},"))</f>
        <v/>
      </c>
      <c r="R122" s="13" t="str">
        <f>IF(A123="","}","")</f>
        <v/>
      </c>
      <c r="S122" s="13" t="str">
        <f>IF(A122="","",I122&amp;J122&amp;K122&amp;L122&amp;M122&amp;N122&amp;O122&amp;P122&amp;Q122&amp;R122)</f>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row>
    <row r="123" spans="1:19" ht="216" x14ac:dyDescent="0.55000000000000004">
      <c r="A123" s="9" t="s">
        <v>116</v>
      </c>
      <c r="B123" s="9" t="s">
        <v>6</v>
      </c>
      <c r="C123" s="9" t="s">
        <v>18</v>
      </c>
      <c r="D123" s="9" t="s">
        <v>199</v>
      </c>
      <c r="E123" s="21"/>
      <c r="F123" s="5"/>
      <c r="G123" s="6" t="s">
        <v>417</v>
      </c>
      <c r="H123" s="7">
        <v>44663</v>
      </c>
      <c r="I123" s="14" t="str">
        <f>IF(A122="section","{","")</f>
        <v/>
      </c>
      <c r="J123" s="13" t="str">
        <f>IF(A123=A122,"",""""&amp;A123&amp;""": {")</f>
        <v/>
      </c>
      <c r="K123" s="13" t="str">
        <f>IF(B123=B122,"",""""&amp;B123&amp;""": {")</f>
        <v/>
      </c>
      <c r="L123" s="25" t="str">
        <f>IF(AND(B123=B122,C123=C122),"",""""&amp;C123&amp;""": {")</f>
        <v>"PHL": {</v>
      </c>
      <c r="M123" s="13" t="str">
        <f>""""&amp;D123&amp;""": """&amp;SUBSTITUTE(G123,"""","'")&amp;""""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3" s="26" t="str">
        <f>IF(AND(B124=B123,C124=C123),",","}")</f>
        <v>}</v>
      </c>
      <c r="O123" s="13" t="str">
        <f>IF(NOT(B123=B124),"}",IF(C123=C124,"",","))</f>
        <v>,</v>
      </c>
      <c r="P123" s="13" t="str">
        <f>IF(B123=B124,"",IF(A123=A124,",",""))</f>
        <v/>
      </c>
      <c r="Q123" s="13" t="str">
        <f>IF(A124=A123,"",IF(A124="","}","},"))</f>
        <v/>
      </c>
      <c r="R123" s="13" t="str">
        <f>IF(A124="","}","")</f>
        <v/>
      </c>
      <c r="S123" s="13" t="str">
        <f>IF(A123="","",I123&amp;J123&amp;K123&amp;L123&amp;M123&amp;N123&amp;O123&amp;P123&amp;Q123&amp;R123)</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4" spans="1:19" ht="244.8" x14ac:dyDescent="0.55000000000000004">
      <c r="A124" s="9" t="s">
        <v>116</v>
      </c>
      <c r="B124" s="9" t="s">
        <v>6</v>
      </c>
      <c r="C124" s="9" t="s">
        <v>261</v>
      </c>
      <c r="D124" s="9" t="s">
        <v>199</v>
      </c>
      <c r="E124" s="21" t="s">
        <v>273</v>
      </c>
      <c r="F124" s="5"/>
      <c r="G124" s="6" t="s">
        <v>318</v>
      </c>
      <c r="H124" s="19"/>
      <c r="I124" s="14" t="str">
        <f>IF(A123="section","{","")</f>
        <v/>
      </c>
      <c r="J124" s="13" t="str">
        <f>IF(A124=A123,"",""""&amp;A124&amp;""": {")</f>
        <v/>
      </c>
      <c r="K124" s="13" t="str">
        <f>IF(B124=B123,"",""""&amp;B124&amp;""": {")</f>
        <v/>
      </c>
      <c r="L124" s="25" t="str">
        <f>IF(AND(B124=B123,C124=C123),"",""""&amp;C124&amp;""": {")</f>
        <v>"SSD": {</v>
      </c>
      <c r="M124" s="13" t="str">
        <f>""""&amp;D124&amp;""": """&amp;SUBSTITUTE(G124,"""","'")&amp;""""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4" s="26" t="str">
        <f>IF(AND(B125=B124,C125=C124),",","}")</f>
        <v>}</v>
      </c>
      <c r="O124" s="13" t="str">
        <f>IF(NOT(B124=B125),"}",IF(C124=C125,"",","))</f>
        <v>,</v>
      </c>
      <c r="P124" s="13" t="str">
        <f>IF(B124=B125,"",IF(A124=A125,",",""))</f>
        <v/>
      </c>
      <c r="Q124" s="13" t="str">
        <f>IF(A125=A124,"",IF(A125="","}","},"))</f>
        <v/>
      </c>
      <c r="R124" s="13" t="str">
        <f>IF(A125="","}","")</f>
        <v/>
      </c>
      <c r="S124" s="13" t="str">
        <f>IF(A124="","",I124&amp;J124&amp;K124&amp;L124&amp;M124&amp;N124&amp;O124&amp;P124&amp;Q124&amp;R124)</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86.4" x14ac:dyDescent="0.55000000000000004">
      <c r="A125" s="9" t="s">
        <v>116</v>
      </c>
      <c r="B125" s="9" t="s">
        <v>6</v>
      </c>
      <c r="C125" s="9" t="s">
        <v>7</v>
      </c>
      <c r="D125" s="9" t="s">
        <v>200</v>
      </c>
      <c r="E125" s="21"/>
      <c r="F125" s="5"/>
      <c r="G125" s="6" t="s">
        <v>363</v>
      </c>
      <c r="H125" s="19"/>
      <c r="I125" s="14" t="str">
        <f>IF(A124="section","{","")</f>
        <v/>
      </c>
      <c r="J125" s="13" t="str">
        <f>IF(A125=A124,"",""""&amp;A125&amp;""": {")</f>
        <v/>
      </c>
      <c r="K125" s="13" t="str">
        <f>IF(B125=B124,"",""""&amp;B125&amp;""": {")</f>
        <v/>
      </c>
      <c r="L125" s="25" t="str">
        <f>IF(AND(B125=B124,C125=C124),"",""""&amp;C125&amp;""": {")</f>
        <v>"UGA": {</v>
      </c>
      <c r="M125" s="13" t="str">
        <f>""""&amp;D125&amp;""": """&amp;SUBSTITUTE(G125,"""","'")&amp;""""</f>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IF(AND(B126=B125,C126=C125),",","}")</f>
        <v>,</v>
      </c>
      <c r="O125" s="13" t="str">
        <f>IF(NOT(B125=B126),"}",IF(C125=C126,"",","))</f>
        <v/>
      </c>
      <c r="P125" s="13" t="str">
        <f>IF(B125=B126,"",IF(A125=A126,",",""))</f>
        <v/>
      </c>
      <c r="Q125" s="13" t="str">
        <f>IF(A126=A125,"",IF(A126="","}","},"))</f>
        <v/>
      </c>
      <c r="R125" s="13" t="str">
        <f>IF(A126="","}","")</f>
        <v/>
      </c>
      <c r="S125" s="13" t="str">
        <f>IF(A125="","",I125&amp;J125&amp;K125&amp;L125&amp;M125&amp;N125&amp;O125&amp;P125&amp;Q125&amp;R125)</f>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6</v>
      </c>
      <c r="C126" s="9" t="s">
        <v>7</v>
      </c>
      <c r="D126" s="9" t="s">
        <v>199</v>
      </c>
      <c r="E126" s="21"/>
      <c r="F126" s="5"/>
      <c r="G126" s="6" t="s">
        <v>277</v>
      </c>
      <c r="H126" s="7">
        <v>44575</v>
      </c>
      <c r="I126" s="14" t="str">
        <f>IF(A125="section","{","")</f>
        <v/>
      </c>
      <c r="J126" s="13" t="str">
        <f>IF(A126=A125,"",""""&amp;A126&amp;""": {")</f>
        <v/>
      </c>
      <c r="K126" s="13" t="str">
        <f>IF(B126=B125,"",""""&amp;B126&amp;""": {")</f>
        <v/>
      </c>
      <c r="L126" s="25" t="str">
        <f>IF(AND(B126=B125,C126=C125),"",""""&amp;C126&amp;""": {")</f>
        <v/>
      </c>
      <c r="M126" s="13" t="str">
        <f>""""&amp;D126&amp;""": """&amp;SUBSTITUTE(G126,"""","'")&amp;""""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IF(AND(B127=B126,C127=C126),",","}")</f>
        <v>,</v>
      </c>
      <c r="O126" s="13" t="str">
        <f>IF(NOT(B126=B127),"}",IF(C126=C127,"",","))</f>
        <v/>
      </c>
      <c r="P126" s="13" t="str">
        <f>IF(B126=B127,"",IF(A126=A127,",",""))</f>
        <v/>
      </c>
      <c r="Q126" s="13" t="str">
        <f>IF(A127=A126,"",IF(A127="","}","},"))</f>
        <v/>
      </c>
      <c r="R126" s="13" t="str">
        <f>IF(A127="","}","")</f>
        <v/>
      </c>
      <c r="S126" s="13" t="str">
        <f>IF(A126="","",I126&amp;J126&amp;K126&amp;L126&amp;M126&amp;N126&amp;O126&amp;P126&amp;Q126&amp;R126)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115.2" x14ac:dyDescent="0.55000000000000004">
      <c r="A127" s="9" t="s">
        <v>116</v>
      </c>
      <c r="B127" s="9" t="s">
        <v>6</v>
      </c>
      <c r="C127" s="9" t="s">
        <v>7</v>
      </c>
      <c r="D127" s="9" t="s">
        <v>201</v>
      </c>
      <c r="E127" s="21" t="s">
        <v>372</v>
      </c>
      <c r="F127" s="23">
        <v>45023</v>
      </c>
      <c r="G127" s="6" t="s">
        <v>373</v>
      </c>
      <c r="H127" s="19"/>
      <c r="I127" s="14" t="str">
        <f>IF(A126="section","{","")</f>
        <v/>
      </c>
      <c r="J127" s="13" t="str">
        <f>IF(A127=A126,"",""""&amp;A127&amp;""": {")</f>
        <v/>
      </c>
      <c r="K127" s="13" t="str">
        <f>IF(B127=B126,"",""""&amp;B127&amp;""": {")</f>
        <v/>
      </c>
      <c r="L127" s="25" t="str">
        <f>IF(AND(B127=B126,C127=C126),"",""""&amp;C127&amp;""": {")</f>
        <v/>
      </c>
      <c r="M127" s="13" t="str">
        <f>""""&amp;D127&amp;""": """&amp;SUBSTITUTE(G127,"""","'")&amp;""""</f>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8" spans="1:19" ht="72" x14ac:dyDescent="0.55000000000000004">
      <c r="A128" s="9" t="s">
        <v>116</v>
      </c>
      <c r="B128" s="9" t="s">
        <v>6</v>
      </c>
      <c r="C128" s="9" t="s">
        <v>41</v>
      </c>
      <c r="D128" s="9" t="s">
        <v>200</v>
      </c>
      <c r="E128" s="21"/>
      <c r="F128" s="5"/>
      <c r="G128" s="6" t="s">
        <v>316</v>
      </c>
      <c r="H128" s="19"/>
      <c r="I128" s="14" t="str">
        <f>IF(A127="section","{","")</f>
        <v/>
      </c>
      <c r="J128" s="13" t="str">
        <f>IF(A128=A127,"",""""&amp;A128&amp;""": {")</f>
        <v/>
      </c>
      <c r="K128" s="13" t="str">
        <f>IF(B128=B127,"",""""&amp;B128&amp;""": {")</f>
        <v/>
      </c>
      <c r="L128" s="25" t="str">
        <f>IF(AND(B128=B127,C128=C127),"",""""&amp;C128&amp;""": {")</f>
        <v>"ZMB": {</v>
      </c>
      <c r="M128" s="13" t="str">
        <f>""""&amp;D128&amp;""": """&amp;SUBSTITUTE(G128,"""","'")&amp;""""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8" s="26" t="str">
        <f>IF(AND(B129=B128,C129=C128),",","}")</f>
        <v>,</v>
      </c>
      <c r="O128" s="13" t="str">
        <f>IF(NOT(B128=B129),"}",IF(C128=C129,"",","))</f>
        <v/>
      </c>
      <c r="P128" s="13" t="str">
        <f>IF(B128=B129,"",IF(A128=A129,",",""))</f>
        <v/>
      </c>
      <c r="Q128" s="13" t="str">
        <f>IF(A129=A128,"",IF(A129="","}","},"))</f>
        <v/>
      </c>
      <c r="R128" s="13" t="str">
        <f>IF(A129="","}","")</f>
        <v/>
      </c>
      <c r="S128" s="13" t="str">
        <f>IF(A128="","",I128&amp;J128&amp;K128&amp;L128&amp;M128&amp;N128&amp;O128&amp;P128&amp;Q128&amp;R128)</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9" spans="1:19" ht="115.2" x14ac:dyDescent="0.55000000000000004">
      <c r="A129" s="9" t="s">
        <v>116</v>
      </c>
      <c r="B129" s="9" t="s">
        <v>6</v>
      </c>
      <c r="C129" s="9" t="s">
        <v>41</v>
      </c>
      <c r="D129" s="9" t="s">
        <v>199</v>
      </c>
      <c r="E129" s="21"/>
      <c r="F129" s="5"/>
      <c r="G129" s="6" t="s">
        <v>277</v>
      </c>
      <c r="H129" s="19"/>
      <c r="I129" s="14" t="str">
        <f>IF(A128="section","{","")</f>
        <v/>
      </c>
      <c r="J129" s="13" t="str">
        <f>IF(A129=A128,"",""""&amp;A129&amp;""": {")</f>
        <v/>
      </c>
      <c r="K129" s="13" t="str">
        <f>IF(B129=B128,"",""""&amp;B129&amp;""": {")</f>
        <v/>
      </c>
      <c r="L129" s="25" t="str">
        <f>IF(AND(B129=B128,C129=C128),"",""""&amp;C129&amp;""": {")</f>
        <v/>
      </c>
      <c r="M129" s="13" t="str">
        <f>""""&amp;D129&amp;""": """&amp;SUBSTITUTE(G129,"""","'")&amp;""""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302.39999999999998" x14ac:dyDescent="0.55000000000000004">
      <c r="A130" s="9" t="s">
        <v>116</v>
      </c>
      <c r="B130" s="9" t="s">
        <v>6</v>
      </c>
      <c r="C130" s="9" t="s">
        <v>9</v>
      </c>
      <c r="D130" s="9" t="s">
        <v>200</v>
      </c>
      <c r="E130" s="21" t="s">
        <v>145</v>
      </c>
      <c r="F130" s="23">
        <v>44614</v>
      </c>
      <c r="G130" s="6" t="s">
        <v>278</v>
      </c>
      <c r="H130" s="7">
        <v>44614</v>
      </c>
      <c r="I130" s="14" t="str">
        <f>IF(A129="section","{","")</f>
        <v/>
      </c>
      <c r="J130" s="13" t="str">
        <f>IF(A130=A129,"",""""&amp;A130&amp;""": {")</f>
        <v/>
      </c>
      <c r="K130" s="13" t="str">
        <f>IF(B130=B129,"",""""&amp;B130&amp;""": {")</f>
        <v/>
      </c>
      <c r="L130" s="25" t="str">
        <f>IF(AND(B130=B129,C130=C129),"",""""&amp;C130&amp;""": {")</f>
        <v>"ZWE": {</v>
      </c>
      <c r="M130" s="13" t="str">
        <f>""""&amp;D130&amp;""": """&amp;SUBSTITUTE(G130,"""","'")&amp;""""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0" s="26" t="str">
        <f>IF(AND(B131=B130,C131=C130),",","}")</f>
        <v>}</v>
      </c>
      <c r="O130" s="13" t="str">
        <f>IF(NOT(B130=B131),"}",IF(C130=C131,"",","))</f>
        <v>}</v>
      </c>
      <c r="P130" s="13" t="str">
        <f>IF(B130=B131,"",IF(A130=A131,",",""))</f>
        <v>,</v>
      </c>
      <c r="Q130" s="13" t="str">
        <f>IF(A131=A130,"",IF(A131="","}","},"))</f>
        <v/>
      </c>
      <c r="R130" s="13" t="str">
        <f>IF(A131="","}","")</f>
        <v/>
      </c>
      <c r="S130" s="13" t="str">
        <f>IF(A130="","",I130&amp;J130&amp;K130&amp;L130&amp;M130&amp;N130&amp;O130&amp;P130&amp;Q130&amp;R130)</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1" spans="1:19" ht="129.6" x14ac:dyDescent="0.55000000000000004">
      <c r="A131" s="9" t="s">
        <v>116</v>
      </c>
      <c r="B131" s="9" t="s">
        <v>10</v>
      </c>
      <c r="C131" s="9" t="s">
        <v>8</v>
      </c>
      <c r="D131" s="9" t="s">
        <v>201</v>
      </c>
      <c r="E131" s="21"/>
      <c r="F131" s="5"/>
      <c r="G131" s="6" t="s">
        <v>319</v>
      </c>
      <c r="H131" s="7">
        <v>44575</v>
      </c>
      <c r="I131" s="14" t="str">
        <f>IF(A130="section","{","")</f>
        <v/>
      </c>
      <c r="J131" s="13" t="str">
        <f>IF(A131=A130,"",""""&amp;A131&amp;""": {")</f>
        <v/>
      </c>
      <c r="K131" s="13" t="str">
        <f>IF(B131=B130,"",""""&amp;B131&amp;""": {")</f>
        <v>"population_affected_percentage": {</v>
      </c>
      <c r="L131" s="25" t="str">
        <f>IF(AND(B131=B130,C131=C130),"",""""&amp;C131&amp;""": {")</f>
        <v>"EGY": {</v>
      </c>
      <c r="M131" s="13" t="str">
        <f>""""&amp;D131&amp;""": """&amp;SUBSTITUTE(G131,"""","'")&amp;""""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2" spans="1:19" ht="72" x14ac:dyDescent="0.55000000000000004">
      <c r="A132" s="9" t="s">
        <v>116</v>
      </c>
      <c r="B132" s="9" t="s">
        <v>10</v>
      </c>
      <c r="C132" s="9" t="s">
        <v>19</v>
      </c>
      <c r="D132" s="9" t="s">
        <v>200</v>
      </c>
      <c r="E132" s="21"/>
      <c r="F132" s="5"/>
      <c r="G132" s="6" t="s">
        <v>320</v>
      </c>
      <c r="H132" s="7">
        <v>44737</v>
      </c>
      <c r="I132" s="14" t="str">
        <f>IF(A131="section","{","")</f>
        <v/>
      </c>
      <c r="J132" s="13" t="str">
        <f>IF(A132=A131,"",""""&amp;A132&amp;""": {")</f>
        <v/>
      </c>
      <c r="K132" s="13" t="str">
        <f>IF(B132=B131,"",""""&amp;B132&amp;""": {")</f>
        <v/>
      </c>
      <c r="L132" s="25" t="str">
        <f>IF(AND(B132=B131,C132=C131),"",""""&amp;C132&amp;""": {")</f>
        <v>"ETH": {</v>
      </c>
      <c r="M132" s="13" t="str">
        <f>""""&amp;D132&amp;""": """&amp;SUBSTITUTE(G132,"""","'")&amp;""""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IF(AND(B133=B132,C133=C132),",","}")</f>
        <v>,</v>
      </c>
      <c r="O132" s="13" t="str">
        <f>IF(NOT(B132=B133),"}",IF(C132=C133,"",","))</f>
        <v/>
      </c>
      <c r="P132" s="13" t="str">
        <f>IF(B132=B133,"",IF(A132=A133,",",""))</f>
        <v/>
      </c>
      <c r="Q132" s="13" t="str">
        <f>IF(A133=A132,"",IF(A133="","}","},"))</f>
        <v/>
      </c>
      <c r="R132" s="13" t="str">
        <f>IF(A133="","}","")</f>
        <v/>
      </c>
      <c r="S132" s="13" t="str">
        <f>IF(A132="","",I132&amp;J132&amp;K132&amp;L132&amp;M132&amp;N132&amp;O132&amp;P132&amp;Q132&amp;R132)</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115.2" x14ac:dyDescent="0.55000000000000004">
      <c r="A133" s="9" t="s">
        <v>116</v>
      </c>
      <c r="B133" s="9" t="s">
        <v>10</v>
      </c>
      <c r="C133" s="9" t="s">
        <v>19</v>
      </c>
      <c r="D133" s="9" t="s">
        <v>199</v>
      </c>
      <c r="E133" s="21"/>
      <c r="F133" s="5"/>
      <c r="G133" s="6" t="s">
        <v>321</v>
      </c>
      <c r="H133" s="19"/>
      <c r="I133" s="14" t="str">
        <f>IF(A132="section","{","")</f>
        <v/>
      </c>
      <c r="J133" s="13" t="str">
        <f>IF(A133=A132,"",""""&amp;A133&amp;""": {")</f>
        <v/>
      </c>
      <c r="K133" s="13" t="str">
        <f>IF(B133=B132,"",""""&amp;B133&amp;""": {")</f>
        <v/>
      </c>
      <c r="L133" s="25" t="str">
        <f>IF(AND(B133=B132,C133=C132),"",""""&amp;C133&amp;""": {")</f>
        <v/>
      </c>
      <c r="M133" s="13" t="str">
        <f>""""&amp;D133&amp;""": """&amp;SUBSTITUTE(G133,"""","'")&amp;""""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244.8" x14ac:dyDescent="0.55000000000000004">
      <c r="A134" s="9" t="s">
        <v>116</v>
      </c>
      <c r="B134" s="9" t="s">
        <v>10</v>
      </c>
      <c r="C134" s="9" t="s">
        <v>40</v>
      </c>
      <c r="D134" s="9" t="s">
        <v>199</v>
      </c>
      <c r="E134" s="21" t="s">
        <v>213</v>
      </c>
      <c r="F134" s="23">
        <v>44635</v>
      </c>
      <c r="G134" s="6" t="s">
        <v>322</v>
      </c>
      <c r="H134" s="7">
        <v>44635</v>
      </c>
      <c r="I134" s="14" t="str">
        <f>IF(A133="section","{","")</f>
        <v/>
      </c>
      <c r="J134" s="13" t="str">
        <f>IF(A134=A133,"",""""&amp;A134&amp;""": {")</f>
        <v/>
      </c>
      <c r="K134" s="13" t="str">
        <f>IF(B134=B133,"",""""&amp;B134&amp;""": {")</f>
        <v/>
      </c>
      <c r="L134" s="25" t="str">
        <f>IF(AND(B134=B133,C134=C133),"",""""&amp;C134&amp;""": {")</f>
        <v>"KEN": {</v>
      </c>
      <c r="M134" s="13" t="str">
        <f>""""&amp;D134&amp;""": """&amp;SUBSTITUTE(G134,"""","'")&amp;""""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5" spans="1:19" ht="158.4" x14ac:dyDescent="0.55000000000000004">
      <c r="A135" s="9" t="s">
        <v>116</v>
      </c>
      <c r="B135" s="9" t="s">
        <v>10</v>
      </c>
      <c r="C135" s="9" t="s">
        <v>243</v>
      </c>
      <c r="D135" s="9" t="s">
        <v>199</v>
      </c>
      <c r="E135" s="21"/>
      <c r="F135" s="5"/>
      <c r="G135" s="6" t="s">
        <v>323</v>
      </c>
      <c r="H135" s="7">
        <v>44798</v>
      </c>
      <c r="I135" s="14" t="str">
        <f>IF(A134="section","{","")</f>
        <v/>
      </c>
      <c r="J135" s="13" t="str">
        <f>IF(A135=A134,"",""""&amp;A135&amp;""": {")</f>
        <v/>
      </c>
      <c r="K135" s="13" t="str">
        <f>IF(B135=B134,"",""""&amp;B135&amp;""": {")</f>
        <v/>
      </c>
      <c r="L135" s="25" t="str">
        <f>IF(AND(B135=B134,C135=C134),"",""""&amp;C135&amp;""": {")</f>
        <v>"MWI": {</v>
      </c>
      <c r="M135" s="13" t="str">
        <f>""""&amp;D135&amp;""": """&amp;SUBSTITUTE(G135,"""","'")&amp;""""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5" s="26" t="str">
        <f>IF(AND(B136=B135,C136=C135),",","}")</f>
        <v>}</v>
      </c>
      <c r="O135" s="13" t="str">
        <f>IF(NOT(B135=B136),"}",IF(C135=C136,"",","))</f>
        <v>,</v>
      </c>
      <c r="P135" s="13" t="str">
        <f>IF(B135=B136,"",IF(A135=A136,",",""))</f>
        <v/>
      </c>
      <c r="Q135" s="13" t="str">
        <f>IF(A136=A135,"",IF(A136="","}","},"))</f>
        <v/>
      </c>
      <c r="R135" s="13" t="str">
        <f>IF(A136="","}","")</f>
        <v/>
      </c>
      <c r="S135" s="13" t="str">
        <f>IF(A135="","",I135&amp;J135&amp;K135&amp;L135&amp;M135&amp;N135&amp;O135&amp;P135&amp;Q135&amp;R135)</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6" spans="1:19" ht="216" x14ac:dyDescent="0.55000000000000004">
      <c r="A136" s="9" t="s">
        <v>116</v>
      </c>
      <c r="B136" s="9" t="s">
        <v>10</v>
      </c>
      <c r="C136" s="9" t="s">
        <v>18</v>
      </c>
      <c r="D136" s="9" t="s">
        <v>199</v>
      </c>
      <c r="E136" s="21"/>
      <c r="F136" s="5"/>
      <c r="G136" s="6" t="s">
        <v>324</v>
      </c>
      <c r="H136" s="7">
        <v>44663</v>
      </c>
      <c r="I136" s="14" t="str">
        <f>IF(A135="section","{","")</f>
        <v/>
      </c>
      <c r="J136" s="13" t="str">
        <f>IF(A136=A135,"",""""&amp;A136&amp;""": {")</f>
        <v/>
      </c>
      <c r="K136" s="13" t="str">
        <f>IF(B136=B135,"",""""&amp;B136&amp;""": {")</f>
        <v/>
      </c>
      <c r="L136" s="25" t="str">
        <f>IF(AND(B136=B135,C136=C135),"",""""&amp;C136&amp;""": {")</f>
        <v>"PHL": {</v>
      </c>
      <c r="M136" s="13" t="str">
        <f>""""&amp;D136&amp;""": """&amp;SUBSTITUTE(G136,"""","'")&amp;""""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6" s="26" t="str">
        <f>IF(AND(B137=B136,C137=C136),",","}")</f>
        <v>}</v>
      </c>
      <c r="O136" s="13" t="str">
        <f>IF(NOT(B136=B137),"}",IF(C136=C137,"",","))</f>
        <v>,</v>
      </c>
      <c r="P136" s="13" t="str">
        <f>IF(B136=B137,"",IF(A136=A137,",",""))</f>
        <v/>
      </c>
      <c r="Q136" s="13" t="str">
        <f>IF(A137=A136,"",IF(A137="","}","},"))</f>
        <v/>
      </c>
      <c r="R136" s="13" t="str">
        <f>IF(A137="","}","")</f>
        <v/>
      </c>
      <c r="S136" s="13" t="str">
        <f>IF(A136="","",I136&amp;J136&amp;K136&amp;L136&amp;M136&amp;N136&amp;O136&amp;P136&amp;Q136&amp;R136)</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7" spans="1:19" ht="244.8" x14ac:dyDescent="0.55000000000000004">
      <c r="A137" s="9" t="s">
        <v>116</v>
      </c>
      <c r="B137" s="9" t="s">
        <v>10</v>
      </c>
      <c r="C137" s="9" t="s">
        <v>261</v>
      </c>
      <c r="D137" s="9" t="s">
        <v>199</v>
      </c>
      <c r="E137" s="21" t="s">
        <v>274</v>
      </c>
      <c r="F137" s="5"/>
      <c r="G137" s="6" t="s">
        <v>325</v>
      </c>
      <c r="H137" s="19"/>
      <c r="I137" s="14" t="str">
        <f>IF(A136="section","{","")</f>
        <v/>
      </c>
      <c r="J137" s="13" t="str">
        <f>IF(A137=A136,"",""""&amp;A137&amp;""": {")</f>
        <v/>
      </c>
      <c r="K137" s="13" t="str">
        <f>IF(B137=B136,"",""""&amp;B137&amp;""": {")</f>
        <v/>
      </c>
      <c r="L137" s="25" t="str">
        <f>IF(AND(B137=B136,C137=C136),"",""""&amp;C137&amp;""": {")</f>
        <v>"SSD": {</v>
      </c>
      <c r="M137" s="13" t="str">
        <f>""""&amp;D137&amp;""": """&amp;SUBSTITUTE(G137,"""","'")&amp;""""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7" s="26" t="str">
        <f>IF(AND(B138=B137,C138=C137),",","}")</f>
        <v>}</v>
      </c>
      <c r="O137" s="13" t="str">
        <f>IF(NOT(B137=B138),"}",IF(C137=C138,"",","))</f>
        <v>,</v>
      </c>
      <c r="P137" s="13" t="str">
        <f>IF(B137=B138,"",IF(A137=A138,",",""))</f>
        <v/>
      </c>
      <c r="Q137" s="13" t="str">
        <f>IF(A138=A137,"",IF(A138="","}","},"))</f>
        <v/>
      </c>
      <c r="R137" s="13" t="str">
        <f>IF(A138="","}","")</f>
        <v/>
      </c>
      <c r="S137" s="13" t="str">
        <f>IF(A137="","",I137&amp;J137&amp;K137&amp;L137&amp;M137&amp;N137&amp;O137&amp;P137&amp;Q137&amp;R137)</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8" spans="1:19" ht="115.2" x14ac:dyDescent="0.55000000000000004">
      <c r="A138" s="9" t="s">
        <v>116</v>
      </c>
      <c r="B138" s="9" t="s">
        <v>10</v>
      </c>
      <c r="C138" s="9" t="s">
        <v>7</v>
      </c>
      <c r="D138" s="9" t="s">
        <v>199</v>
      </c>
      <c r="E138" s="21"/>
      <c r="F138" s="5"/>
      <c r="G138" s="6" t="s">
        <v>321</v>
      </c>
      <c r="H138" s="7">
        <v>44575</v>
      </c>
      <c r="I138" s="14" t="str">
        <f>IF(A137="section","{","")</f>
        <v/>
      </c>
      <c r="J138" s="13" t="str">
        <f>IF(A138=A137,"",""""&amp;A138&amp;""": {")</f>
        <v/>
      </c>
      <c r="K138" s="13" t="str">
        <f>IF(B138=B137,"",""""&amp;B138&amp;""": {")</f>
        <v/>
      </c>
      <c r="L138" s="25" t="str">
        <f>IF(AND(B138=B137,C138=C137),"",""""&amp;C138&amp;""": {")</f>
        <v>"UGA": {</v>
      </c>
      <c r="M138" s="13" t="str">
        <f>""""&amp;D138&amp;""": """&amp;SUBSTITUTE(G138,"""","'")&amp;""""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15.2" x14ac:dyDescent="0.55000000000000004">
      <c r="A139" s="9" t="s">
        <v>116</v>
      </c>
      <c r="B139" s="9" t="s">
        <v>10</v>
      </c>
      <c r="C139" s="9" t="s">
        <v>41</v>
      </c>
      <c r="D139" s="9" t="s">
        <v>199</v>
      </c>
      <c r="E139" s="21"/>
      <c r="F139" s="5"/>
      <c r="G139" s="6" t="s">
        <v>321</v>
      </c>
      <c r="H139" s="19"/>
      <c r="I139" s="14" t="str">
        <f>IF(A138="section","{","")</f>
        <v/>
      </c>
      <c r="J139" s="13" t="str">
        <f>IF(A139=A138,"",""""&amp;A139&amp;""": {")</f>
        <v/>
      </c>
      <c r="K139" s="13" t="str">
        <f>IF(B139=B138,"",""""&amp;B139&amp;""": {")</f>
        <v/>
      </c>
      <c r="L139" s="25" t="str">
        <f>IF(AND(B139=B138,C139=C138),"",""""&amp;C139&amp;""": {")</f>
        <v>"ZMB": {</v>
      </c>
      <c r="M139" s="13" t="str">
        <f>""""&amp;D139&amp;""": """&amp;SUBSTITUTE(G139,"""","'")&amp;""""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6"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43.2" x14ac:dyDescent="0.55000000000000004">
      <c r="A140" s="9" t="s">
        <v>116</v>
      </c>
      <c r="B140" s="9" t="s">
        <v>15</v>
      </c>
      <c r="C140" s="9" t="s">
        <v>18</v>
      </c>
      <c r="D140" s="9" t="s">
        <v>204</v>
      </c>
      <c r="E140" s="21"/>
      <c r="F140" s="5"/>
      <c r="G140" s="6" t="s">
        <v>326</v>
      </c>
      <c r="H140" s="7">
        <v>44575</v>
      </c>
      <c r="I140" s="14" t="str">
        <f>IF(A139="section","{","")</f>
        <v/>
      </c>
      <c r="J140" s="13" t="str">
        <f>IF(A140=A139,"",""""&amp;A140&amp;""": {")</f>
        <v/>
      </c>
      <c r="K140" s="13" t="str">
        <f>IF(B140=B139,"",""""&amp;B140&amp;""": {")</f>
        <v>"population_over65": {</v>
      </c>
      <c r="L140" s="25" t="str">
        <f>IF(AND(B140=B139,C140=C139),"",""""&amp;C140&amp;""": {")</f>
        <v>"PHL": {</v>
      </c>
      <c r="M140" s="13" t="str">
        <f>""""&amp;D140&amp;""": """&amp;SUBSTITUTE(G140,"""","'")&amp;""""</f>
        <v>"dengue": "Percentage of people over 65 years of age. &lt;br /&gt;&lt;br /&gt;Source demographic data: &lt;a target='_blank' href='https://data.humdata.org/dataset/philippines-pre-disaster-indicators'&gt;https://data.humdata.org/dataset/philippines-pre-disaster-indicators/&lt;/a&gt;"</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"population_over65": {"PHL": {"dengue": "Percentage of people over 65 years of age. &lt;br /&gt;&lt;br /&gt;Source demographic data: &lt;a target='_blank' href='https://data.humdata.org/dataset/philippines-pre-disaster-indicators'&gt;https://data.humdata.org/dataset/philippines-pre-disaster-indicators/&lt;/a&gt;"},</v>
      </c>
    </row>
    <row r="141" spans="1:19" ht="43.2" x14ac:dyDescent="0.55000000000000004">
      <c r="A141" s="9" t="s">
        <v>116</v>
      </c>
      <c r="B141" s="9" t="s">
        <v>15</v>
      </c>
      <c r="C141" s="9" t="s">
        <v>7</v>
      </c>
      <c r="D141" s="9" t="s">
        <v>199</v>
      </c>
      <c r="E141" s="21"/>
      <c r="F141" s="5"/>
      <c r="G141" s="6" t="s">
        <v>327</v>
      </c>
      <c r="H141" s="7">
        <v>44575</v>
      </c>
      <c r="I141" s="14" t="str">
        <f>IF(A140="section","{","")</f>
        <v/>
      </c>
      <c r="J141" s="13" t="str">
        <f>IF(A141=A140,"",""""&amp;A141&amp;""": {")</f>
        <v/>
      </c>
      <c r="K141" s="13" t="str">
        <f>IF(B141=B140,"",""""&amp;B141&amp;""": {")</f>
        <v/>
      </c>
      <c r="L141" s="25" t="str">
        <f>IF(AND(B141=B140,C141=C140),"",""""&amp;C141&amp;""": {")</f>
        <v>"UGA": {</v>
      </c>
      <c r="M141" s="13" t="str">
        <f>""""&amp;D141&amp;""": """&amp;SUBSTITUTE(G141,"""","'")&amp;""""</f>
        <v>"floods": "Percentage of people over 65 years old.&lt;br /&gt;&lt;br /&gt;Source Data: &lt;a target='_blank' href='https://unstats.un.org/unsd/demographic/sources/census/wphc/Uganda/UGA-2016-05-23.pdf'&gt;https://unstats.un.org/unsd/demographic/sources/census/wphc/Uganda/UGA-2016-05-23.pdf.&lt;/a&gt; Year: 2014."</v>
      </c>
      <c r="N141" s="26" t="str">
        <f>IF(AND(B142=B141,C142=C141),",","}")</f>
        <v>}</v>
      </c>
      <c r="O141" s="13" t="str">
        <f>IF(NOT(B141=B142),"}",IF(C141=C142,"",","))</f>
        <v>}</v>
      </c>
      <c r="P141" s="13" t="str">
        <f>IF(B141=B142,"",IF(A141=A142,",",""))</f>
        <v>,</v>
      </c>
      <c r="Q141" s="13" t="str">
        <f>IF(A142=A141,"",IF(A142="","}","},"))</f>
        <v/>
      </c>
      <c r="R141" s="13" t="str">
        <f>IF(A142="","}","")</f>
        <v/>
      </c>
      <c r="S141" s="13" t="str">
        <f>IF(A141="","",I141&amp;J141&amp;K141&amp;L141&amp;M141&amp;N141&amp;O141&amp;P141&amp;Q141&amp;R141)</f>
        <v>"UGA": {"floods": "Percentage of people over 65 years old.&lt;br /&gt;&lt;br /&gt;Source Data: &lt;a target='_blank' href='https://unstats.un.org/unsd/demographic/sources/census/wphc/Uganda/UGA-2016-05-23.pdf'&gt;https://unstats.un.org/unsd/demographic/sources/census/wphc/Uganda/UGA-2016-05-23.pdf.&lt;/a&gt; Year: 2014."}},</v>
      </c>
    </row>
    <row r="142" spans="1:19" ht="57.6" x14ac:dyDescent="0.55000000000000004">
      <c r="A142" s="9" t="s">
        <v>116</v>
      </c>
      <c r="B142" s="9" t="s">
        <v>27</v>
      </c>
      <c r="C142" s="9" t="s">
        <v>19</v>
      </c>
      <c r="D142" s="9" t="s">
        <v>200</v>
      </c>
      <c r="E142" s="21"/>
      <c r="F142" s="5"/>
      <c r="G142" s="6" t="s">
        <v>328</v>
      </c>
      <c r="H142" s="7">
        <v>44737</v>
      </c>
      <c r="I142" s="14" t="str">
        <f>IF(A141="section","{","")</f>
        <v/>
      </c>
      <c r="J142" s="13" t="str">
        <f>IF(A142=A141,"",""""&amp;A142&amp;""": {")</f>
        <v/>
      </c>
      <c r="K142" s="13" t="str">
        <f>IF(B142=B141,"",""""&amp;B142&amp;""": {")</f>
        <v>"population_u5": {</v>
      </c>
      <c r="L142" s="25" t="str">
        <f>IF(AND(B142=B141,C142=C141),"",""""&amp;C142&amp;""": {")</f>
        <v>"ETH": {</v>
      </c>
      <c r="M142" s="13" t="str">
        <f>""""&amp;D142&amp;""": """&amp;SUBSTITUTE(G142,"""","'")&amp;""""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2" s="26" t="str">
        <f>IF(AND(B143=B142,C143=C142),",","}")</f>
        <v>,</v>
      </c>
      <c r="O142" s="13" t="str">
        <f>IF(NOT(B142=B143),"}",IF(C142=C143,"",","))</f>
        <v/>
      </c>
      <c r="P142" s="13" t="str">
        <f>IF(B142=B143,"",IF(A142=A143,",",""))</f>
        <v/>
      </c>
      <c r="Q142" s="13" t="str">
        <f>IF(A143=A142,"",IF(A143="","}","},"))</f>
        <v/>
      </c>
      <c r="R142" s="13" t="str">
        <f>IF(A143="","}","")</f>
        <v/>
      </c>
      <c r="S142" s="13" t="str">
        <f>IF(A142="","",I142&amp;J142&amp;K142&amp;L142&amp;M142&amp;N142&amp;O142&amp;P142&amp;Q142&amp;R142)</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3" spans="1:19" ht="57.6" x14ac:dyDescent="0.55000000000000004">
      <c r="A143" s="9" t="s">
        <v>116</v>
      </c>
      <c r="B143" s="9" t="s">
        <v>27</v>
      </c>
      <c r="C143" s="9" t="s">
        <v>19</v>
      </c>
      <c r="D143" s="9" t="s">
        <v>199</v>
      </c>
      <c r="E143" s="21"/>
      <c r="F143" s="5"/>
      <c r="G143" s="6" t="s">
        <v>328</v>
      </c>
      <c r="H143" s="7">
        <v>44575</v>
      </c>
      <c r="I143" s="14" t="str">
        <f>IF(A142="section","{","")</f>
        <v/>
      </c>
      <c r="J143" s="13" t="str">
        <f>IF(A143=A142,"",""""&amp;A143&amp;""": {")</f>
        <v/>
      </c>
      <c r="K143" s="13" t="str">
        <f>IF(B143=B142,"",""""&amp;B143&amp;""": {")</f>
        <v/>
      </c>
      <c r="L143" s="25" t="str">
        <f>IF(AND(B143=B142,C143=C142),"",""""&amp;C143&amp;""": {")</f>
        <v/>
      </c>
      <c r="M143" s="13" t="str">
        <f>""""&amp;D143&amp;""": """&amp;SUBSTITUTE(G143,"""","'")&amp;""""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6" t="str">
        <f>IF(AND(B144=B143,C144=C143),",","}")</f>
        <v>,</v>
      </c>
      <c r="O143" s="13" t="str">
        <f>IF(NOT(B143=B144),"}",IF(C143=C144,"",","))</f>
        <v/>
      </c>
      <c r="P143" s="13" t="str">
        <f>IF(B143=B144,"",IF(A143=A144,",",""))</f>
        <v/>
      </c>
      <c r="Q143" s="13" t="str">
        <f>IF(A144=A143,"",IF(A144="","}","},"))</f>
        <v/>
      </c>
      <c r="R143" s="13" t="str">
        <f>IF(A144="","}","")</f>
        <v/>
      </c>
      <c r="S143" s="13" t="str">
        <f>IF(A143="","",I143&amp;J143&amp;K143&amp;L143&amp;M143&amp;N143&amp;O143&amp;P143&amp;Q143&amp;R143)</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55000000000000004">
      <c r="A144" s="9" t="s">
        <v>116</v>
      </c>
      <c r="B144" s="9" t="s">
        <v>27</v>
      </c>
      <c r="C144" s="9" t="s">
        <v>19</v>
      </c>
      <c r="D144" s="9" t="s">
        <v>202</v>
      </c>
      <c r="E144" s="21"/>
      <c r="F144" s="5"/>
      <c r="G144" s="6" t="s">
        <v>328</v>
      </c>
      <c r="H144" s="19"/>
      <c r="I144" s="14" t="str">
        <f>IF(A143="section","{","")</f>
        <v/>
      </c>
      <c r="J144" s="13" t="str">
        <f>IF(A144=A143,"",""""&amp;A144&amp;""": {")</f>
        <v/>
      </c>
      <c r="K144" s="13" t="str">
        <f>IF(B144=B143,"",""""&amp;B144&amp;""": {")</f>
        <v/>
      </c>
      <c r="L144" s="25" t="str">
        <f>IF(AND(B144=B143,C144=C143),"",""""&amp;C144&amp;""": {")</f>
        <v/>
      </c>
      <c r="M144" s="13" t="str">
        <f>""""&amp;D144&amp;""": """&amp;SUBSTITUTE(G144,"""","'")&amp;""""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6" t="str">
        <f>IF(AND(B145=B144,C145=C144),",","}")</f>
        <v>}</v>
      </c>
      <c r="O144" s="13" t="str">
        <f>IF(NOT(B144=B145),"}",IF(C144=C145,"",","))</f>
        <v>}</v>
      </c>
      <c r="P144" s="13" t="str">
        <f>IF(B144=B145,"",IF(A144=A145,",",""))</f>
        <v>,</v>
      </c>
      <c r="Q144" s="13" t="str">
        <f>IF(A145=A144,"",IF(A145="","}","},"))</f>
        <v/>
      </c>
      <c r="R144" s="13" t="str">
        <f>IF(A145="","}","")</f>
        <v/>
      </c>
      <c r="S144" s="13" t="str">
        <f>IF(A144="","",I144&amp;J144&amp;K144&amp;L144&amp;M144&amp;N144&amp;O144&amp;P144&amp;Q144&amp;R144)</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43.2" x14ac:dyDescent="0.55000000000000004">
      <c r="A145" s="9" t="s">
        <v>116</v>
      </c>
      <c r="B145" s="9" t="s">
        <v>14</v>
      </c>
      <c r="C145" s="9" t="s">
        <v>7</v>
      </c>
      <c r="D145" s="9" t="s">
        <v>199</v>
      </c>
      <c r="E145" s="21"/>
      <c r="F145" s="5"/>
      <c r="G145" s="6" t="s">
        <v>329</v>
      </c>
      <c r="H145" s="7">
        <v>44575</v>
      </c>
      <c r="I145" s="14" t="str">
        <f>IF(A144="section","{","")</f>
        <v/>
      </c>
      <c r="J145" s="13" t="str">
        <f>IF(A145=A144,"",""""&amp;A145&amp;""": {")</f>
        <v/>
      </c>
      <c r="K145" s="13" t="str">
        <f>IF(B145=B144,"",""""&amp;B145&amp;""": {")</f>
        <v>"population_u8": {</v>
      </c>
      <c r="L145" s="25" t="str">
        <f>IF(AND(B145=B144,C145=C144),"",""""&amp;C145&amp;""": {")</f>
        <v>"UGA": {</v>
      </c>
      <c r="M145" s="13" t="str">
        <f>""""&amp;D145&amp;""": """&amp;SUBSTITUTE(G145,"""","'")&amp;""""</f>
        <v>"floods": "Percentage of people under 8 years old.&lt;br /&gt;&lt;br /&gt;Source Data: &lt;a target='_blank' href='https://unstats.un.org/unsd/demographic/sources/census/wphc/Uganda/UGA-2016-05-23.pdf'&gt;https://unstats.un.org/unsd/demographic/sources/census/wphc/Uganda/UGA-2016-05-23.pdf.&lt;/a&gt; Year: 2014."</v>
      </c>
      <c r="N145" s="26" t="str">
        <f>IF(AND(B146=B145,C146=C145),",","}")</f>
        <v>}</v>
      </c>
      <c r="O145" s="13" t="str">
        <f>IF(NOT(B145=B146),"}",IF(C145=C146,"",","))</f>
        <v>}</v>
      </c>
      <c r="P145" s="13" t="str">
        <f>IF(B145=B146,"",IF(A145=A146,",",""))</f>
        <v>,</v>
      </c>
      <c r="Q145" s="13" t="str">
        <f>IF(A146=A145,"",IF(A146="","}","},"))</f>
        <v/>
      </c>
      <c r="R145" s="13" t="str">
        <f>IF(A146="","}","")</f>
        <v/>
      </c>
      <c r="S145" s="13" t="str">
        <f>IF(A145="","",I145&amp;J145&amp;K145&amp;L145&amp;M145&amp;N145&amp;O145&amp;P145&amp;Q145&amp;R145)</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6" spans="1:19" ht="43.2" x14ac:dyDescent="0.55000000000000004">
      <c r="A146" s="9" t="s">
        <v>116</v>
      </c>
      <c r="B146" s="9" t="s">
        <v>30</v>
      </c>
      <c r="C146" s="9" t="s">
        <v>18</v>
      </c>
      <c r="D146" s="9" t="s">
        <v>204</v>
      </c>
      <c r="E146" s="21"/>
      <c r="F146" s="5"/>
      <c r="G146" s="6" t="s">
        <v>330</v>
      </c>
      <c r="H146" s="7">
        <v>44575</v>
      </c>
      <c r="I146" s="14" t="str">
        <f>IF(A145="section","{","")</f>
        <v/>
      </c>
      <c r="J146" s="13" t="str">
        <f>IF(A146=A145,"",""""&amp;A146&amp;""": {")</f>
        <v/>
      </c>
      <c r="K146" s="13" t="str">
        <f>IF(B146=B145,"",""""&amp;B146&amp;""": {")</f>
        <v>"population_u9": {</v>
      </c>
      <c r="L146" s="25" t="str">
        <f>IF(AND(B146=B145,C146=C145),"",""""&amp;C146&amp;""": {")</f>
        <v>"PHL": {</v>
      </c>
      <c r="M146" s="13" t="str">
        <f>""""&amp;D146&amp;""": """&amp;SUBSTITUTE(G146,"""","'")&amp;""""</f>
        <v>"dengue": "Percentage of people under 9 years of age. &lt;br /&gt;&lt;br /&gt;Source demographic data: &lt;a target='_blank' href='https://data.humdata.org/dataset/philippines-pre-disaster-indicators'&gt;https://data.humdata.org/dataset/philippines-pre-disaster-indicators/&lt;/a&gt;"</v>
      </c>
      <c r="N146" s="26" t="str">
        <f>IF(AND(B147=B146,C147=C146),",","}")</f>
        <v>}</v>
      </c>
      <c r="O146" s="13" t="str">
        <f>IF(NOT(B146=B147),"}",IF(C146=C147,"",","))</f>
        <v>}</v>
      </c>
      <c r="P146" s="13" t="str">
        <f>IF(B146=B147,"",IF(A146=A147,",",""))</f>
        <v>,</v>
      </c>
      <c r="Q146" s="13" t="str">
        <f>IF(A147=A146,"",IF(A147="","}","},"))</f>
        <v/>
      </c>
      <c r="R146" s="13" t="str">
        <f>IF(A147="","}","")</f>
        <v/>
      </c>
      <c r="S146" s="13" t="str">
        <f>IF(A146="","",I146&amp;J146&amp;K146&amp;L146&amp;M146&amp;N146&amp;O146&amp;P146&amp;Q146&amp;R146)</f>
        <v>"population_u9": {"PHL": {"dengue": "Percentage of people under 9 years of age. &lt;br /&gt;&lt;br /&gt;Source demographic data: &lt;a target='_blank' href='https://data.humdata.org/dataset/philippines-pre-disaster-indicators'&gt;https://data.humdata.org/dataset/philippines-pre-disaster-indicators/&lt;/a&gt;"}},</v>
      </c>
    </row>
    <row r="147" spans="1:19" ht="57.6" x14ac:dyDescent="0.55000000000000004">
      <c r="A147" s="9" t="s">
        <v>116</v>
      </c>
      <c r="B147" s="9" t="s">
        <v>11</v>
      </c>
      <c r="C147" s="9" t="s">
        <v>8</v>
      </c>
      <c r="D147" s="9" t="s">
        <v>201</v>
      </c>
      <c r="E147" s="21"/>
      <c r="F147" s="5"/>
      <c r="G147" s="6" t="s">
        <v>279</v>
      </c>
      <c r="H147" s="19"/>
      <c r="I147" s="14" t="str">
        <f>IF(A146="section","{","")</f>
        <v/>
      </c>
      <c r="J147" s="13" t="str">
        <f>IF(A147=A146,"",""""&amp;A147&amp;""": {")</f>
        <v/>
      </c>
      <c r="K147" s="13" t="str">
        <f>IF(B147=B146,"",""""&amp;B147&amp;""": {")</f>
        <v>"populationTotal": {</v>
      </c>
      <c r="L147" s="25" t="str">
        <f>IF(AND(B147=B146,C147=C146),"",""""&amp;C147&amp;""": {")</f>
        <v>"EGY": {</v>
      </c>
      <c r="M147" s="13" t="str">
        <f>""""&amp;D147&amp;""": """&amp;SUBSTITUTE(G147,"""","'")&amp;""""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57.6" x14ac:dyDescent="0.55000000000000004">
      <c r="A148" s="9" t="s">
        <v>116</v>
      </c>
      <c r="B148" s="9" t="s">
        <v>11</v>
      </c>
      <c r="C148" s="9" t="s">
        <v>19</v>
      </c>
      <c r="D148" s="9" t="s">
        <v>200</v>
      </c>
      <c r="E148" s="21"/>
      <c r="F148" s="5"/>
      <c r="G148" s="6" t="s">
        <v>279</v>
      </c>
      <c r="H148" s="7">
        <v>44737</v>
      </c>
      <c r="I148" s="14" t="str">
        <f>IF(A147="section","{","")</f>
        <v/>
      </c>
      <c r="J148" s="13" t="str">
        <f>IF(A148=A147,"",""""&amp;A148&amp;""": {")</f>
        <v/>
      </c>
      <c r="K148" s="13" t="str">
        <f>IF(B148=B147,"",""""&amp;B148&amp;""": {")</f>
        <v/>
      </c>
      <c r="L148" s="25" t="str">
        <f>IF(AND(B148=B147,C148=C147),"",""""&amp;C148&amp;""": {")</f>
        <v>"ETH": {</v>
      </c>
      <c r="M148" s="13" t="str">
        <f>""""&amp;D148&amp;""": """&amp;SUBSTITUTE(G148,"""","'")&amp;""""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IF(AND(B149=B148,C149=C148),",","}")</f>
        <v>,</v>
      </c>
      <c r="O148" s="13" t="str">
        <f>IF(NOT(B148=B149),"}",IF(C148=C149,"",","))</f>
        <v/>
      </c>
      <c r="P148" s="13" t="str">
        <f>IF(B148=B149,"",IF(A148=A149,",",""))</f>
        <v/>
      </c>
      <c r="Q148" s="13" t="str">
        <f>IF(A149=A148,"",IF(A149="","}","},"))</f>
        <v/>
      </c>
      <c r="R148" s="13" t="str">
        <f>IF(A149="","}","")</f>
        <v/>
      </c>
      <c r="S148" s="13" t="str">
        <f>IF(A148="","",I148&amp;J148&amp;K148&amp;L148&amp;M148&amp;N148&amp;O148&amp;P148&amp;Q148&amp;R148)</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55000000000000004">
      <c r="A149" s="9" t="s">
        <v>116</v>
      </c>
      <c r="B149" s="9" t="s">
        <v>11</v>
      </c>
      <c r="C149" s="9" t="s">
        <v>19</v>
      </c>
      <c r="D149" s="9" t="s">
        <v>199</v>
      </c>
      <c r="E149" s="21"/>
      <c r="F149" s="5"/>
      <c r="G149" s="6" t="s">
        <v>279</v>
      </c>
      <c r="H149" s="19"/>
      <c r="I149" s="14" t="str">
        <f>IF(A148="section","{","")</f>
        <v/>
      </c>
      <c r="J149" s="13" t="str">
        <f>IF(A149=A148,"",""""&amp;A149&amp;""": {")</f>
        <v/>
      </c>
      <c r="K149" s="13" t="str">
        <f>IF(B149=B148,"",""""&amp;B149&amp;""": {")</f>
        <v/>
      </c>
      <c r="L149" s="25" t="str">
        <f>IF(AND(B149=B148,C149=C148),"",""""&amp;C149&amp;""": {")</f>
        <v/>
      </c>
      <c r="M149" s="13" t="str">
        <f>""""&amp;D149&amp;""": """&amp;SUBSTITUTE(G149,"""","'")&amp;""""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6" t="str">
        <f>IF(AND(B150=B149,C150=C149),",","}")</f>
        <v>,</v>
      </c>
      <c r="O149" s="13" t="str">
        <f>IF(NOT(B149=B150),"}",IF(C149=C150,"",","))</f>
        <v/>
      </c>
      <c r="P149" s="13" t="str">
        <f>IF(B149=B150,"",IF(A149=A150,",",""))</f>
        <v/>
      </c>
      <c r="Q149" s="13" t="str">
        <f>IF(A150=A149,"",IF(A150="","}","},"))</f>
        <v/>
      </c>
      <c r="R149" s="13" t="str">
        <f>IF(A150="","}","")</f>
        <v/>
      </c>
      <c r="S149" s="13" t="str">
        <f>IF(A149="","",I149&amp;J149&amp;K149&amp;L149&amp;M149&amp;N149&amp;O149&amp;P149&amp;Q149&amp;R149)</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55000000000000004">
      <c r="A150" s="9" t="s">
        <v>116</v>
      </c>
      <c r="B150" s="9" t="s">
        <v>11</v>
      </c>
      <c r="C150" s="9" t="s">
        <v>19</v>
      </c>
      <c r="D150" s="9" t="s">
        <v>202</v>
      </c>
      <c r="E150" s="21"/>
      <c r="F150" s="5"/>
      <c r="G150" s="6" t="s">
        <v>279</v>
      </c>
      <c r="H150" s="19"/>
      <c r="I150" s="14" t="str">
        <f>IF(A149="section","{","")</f>
        <v/>
      </c>
      <c r="J150" s="13" t="str">
        <f>IF(A150=A149,"",""""&amp;A150&amp;""": {")</f>
        <v/>
      </c>
      <c r="K150" s="13" t="str">
        <f>IF(B150=B149,"",""""&amp;B150&amp;""": {")</f>
        <v/>
      </c>
      <c r="L150" s="25" t="str">
        <f>IF(AND(B150=B149,C150=C149),"",""""&amp;C150&amp;""": {")</f>
        <v/>
      </c>
      <c r="M150" s="13" t="str">
        <f>""""&amp;D150&amp;""": """&amp;SUBSTITUTE(G150,"""","'")&amp;""""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100.8" x14ac:dyDescent="0.55000000000000004">
      <c r="A151" s="9" t="s">
        <v>116</v>
      </c>
      <c r="B151" s="9" t="s">
        <v>11</v>
      </c>
      <c r="C151" s="9" t="s">
        <v>40</v>
      </c>
      <c r="D151" s="9" t="s">
        <v>200</v>
      </c>
      <c r="E151" s="21" t="s">
        <v>205</v>
      </c>
      <c r="F151" s="23">
        <v>44635</v>
      </c>
      <c r="G151" s="6" t="s">
        <v>280</v>
      </c>
      <c r="H151" s="7">
        <v>44635</v>
      </c>
      <c r="I151" s="14" t="str">
        <f>IF(A150="section","{","")</f>
        <v/>
      </c>
      <c r="J151" s="13" t="str">
        <f>IF(A151=A150,"",""""&amp;A151&amp;""": {")</f>
        <v/>
      </c>
      <c r="K151" s="13" t="str">
        <f>IF(B151=B150,"",""""&amp;B151&amp;""": {")</f>
        <v/>
      </c>
      <c r="L151" s="25" t="str">
        <f>IF(AND(B151=B150,C151=C150),"",""""&amp;C151&amp;""": {")</f>
        <v>"KEN": {</v>
      </c>
      <c r="M151" s="13" t="str">
        <f>""""&amp;D151&amp;""": """&amp;SUBSTITUTE(G151,"""","'")&amp;""""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IF(AND(B152=B151,C152=C151),",","}")</f>
        <v>,</v>
      </c>
      <c r="O151" s="13" t="str">
        <f>IF(NOT(B151=B152),"}",IF(C151=C152,"",","))</f>
        <v/>
      </c>
      <c r="P151" s="13" t="str">
        <f>IF(B151=B152,"",IF(A151=A152,",",""))</f>
        <v/>
      </c>
      <c r="Q151" s="13" t="str">
        <f>IF(A152=A151,"",IF(A152="","}","},"))</f>
        <v/>
      </c>
      <c r="R151" s="13" t="str">
        <f>IF(A152="","}","")</f>
        <v/>
      </c>
      <c r="S151" s="13" t="str">
        <f>IF(A151="","",I151&amp;J151&amp;K151&amp;L151&amp;M151&amp;N151&amp;O151&amp;P151&amp;Q151&amp;R151)</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100.8" x14ac:dyDescent="0.55000000000000004">
      <c r="A152" s="9" t="s">
        <v>116</v>
      </c>
      <c r="B152" s="9" t="s">
        <v>11</v>
      </c>
      <c r="C152" s="9" t="s">
        <v>40</v>
      </c>
      <c r="D152" s="9" t="s">
        <v>199</v>
      </c>
      <c r="E152" s="21" t="s">
        <v>205</v>
      </c>
      <c r="F152" s="23">
        <v>44635</v>
      </c>
      <c r="G152" s="6" t="s">
        <v>280</v>
      </c>
      <c r="H152" s="7">
        <v>44635</v>
      </c>
      <c r="I152" s="14" t="str">
        <f>IF(A151="section","{","")</f>
        <v/>
      </c>
      <c r="J152" s="13" t="str">
        <f>IF(A152=A151,"",""""&amp;A152&amp;""": {")</f>
        <v/>
      </c>
      <c r="K152" s="13" t="str">
        <f>IF(B152=B151,"",""""&amp;B152&amp;""": {")</f>
        <v/>
      </c>
      <c r="L152" s="25" t="str">
        <f>IF(AND(B152=B151,C152=C151),"",""""&amp;C152&amp;""": {")</f>
        <v/>
      </c>
      <c r="M152" s="13" t="str">
        <f>""""&amp;D152&amp;""": """&amp;SUBSTITUTE(G152,"""","'")&amp;""""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6" t="str">
        <f>IF(AND(B153=B152,C153=C152),",","}")</f>
        <v>}</v>
      </c>
      <c r="O152" s="13" t="str">
        <f>IF(NOT(B152=B153),"}",IF(C152=C153,"",","))</f>
        <v>,</v>
      </c>
      <c r="P152" s="13" t="str">
        <f>IF(B152=B153,"",IF(A152=A153,",",""))</f>
        <v/>
      </c>
      <c r="Q152" s="13" t="str">
        <f>IF(A153=A152,"",IF(A153="","}","},"))</f>
        <v/>
      </c>
      <c r="R152" s="13" t="str">
        <f>IF(A153="","}","")</f>
        <v/>
      </c>
      <c r="S152" s="13" t="str">
        <f>IF(A152="","",I152&amp;J152&amp;K152&amp;L152&amp;M152&amp;N152&amp;O152&amp;P152&amp;Q152&amp;R152)</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57.6" x14ac:dyDescent="0.55000000000000004">
      <c r="A153" s="9" t="s">
        <v>116</v>
      </c>
      <c r="B153" s="9" t="s">
        <v>11</v>
      </c>
      <c r="C153" s="9" t="s">
        <v>243</v>
      </c>
      <c r="D153" s="9" t="s">
        <v>199</v>
      </c>
      <c r="E153" s="21"/>
      <c r="F153" s="5"/>
      <c r="G153" s="6" t="s">
        <v>281</v>
      </c>
      <c r="H153" s="7">
        <v>44798</v>
      </c>
      <c r="I153" s="14" t="str">
        <f>IF(A152="section","{","")</f>
        <v/>
      </c>
      <c r="J153" s="13" t="str">
        <f>IF(A153=A152,"",""""&amp;A153&amp;""": {")</f>
        <v/>
      </c>
      <c r="K153" s="13" t="str">
        <f>IF(B153=B152,"",""""&amp;B153&amp;""": {")</f>
        <v/>
      </c>
      <c r="L153" s="25" t="str">
        <f>IF(AND(B153=B152,C153=C152),"",""""&amp;C153&amp;""": {")</f>
        <v>"MWI": {</v>
      </c>
      <c r="M153" s="13" t="str">
        <f>""""&amp;D153&amp;""": """&amp;SUBSTITUTE(G153,"""","'")&amp;""""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4" spans="1:19" ht="57.6" x14ac:dyDescent="0.55000000000000004">
      <c r="A154" s="9" t="s">
        <v>116</v>
      </c>
      <c r="B154" s="9" t="s">
        <v>11</v>
      </c>
      <c r="C154" s="9" t="s">
        <v>18</v>
      </c>
      <c r="D154" s="9" t="s">
        <v>199</v>
      </c>
      <c r="E154" s="21"/>
      <c r="F154" s="5"/>
      <c r="G154" s="6" t="s">
        <v>331</v>
      </c>
      <c r="H154" s="7">
        <v>44659</v>
      </c>
      <c r="I154" s="14" t="str">
        <f>IF(A153="section","{","")</f>
        <v/>
      </c>
      <c r="J154" s="13" t="str">
        <f>IF(A154=A153,"",""""&amp;A154&amp;""": {")</f>
        <v/>
      </c>
      <c r="K154" s="13" t="str">
        <f>IF(B154=B153,"",""""&amp;B154&amp;""": {")</f>
        <v/>
      </c>
      <c r="L154" s="25" t="str">
        <f>IF(AND(B154=B153,C154=C153),"",""""&amp;C154&amp;""": {")</f>
        <v>"PHL": {</v>
      </c>
      <c r="M154" s="13" t="str">
        <f>""""&amp;D154&amp;""": """&amp;SUBSTITUTE(G154,"""","'")&amp;""""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58.4" x14ac:dyDescent="0.55000000000000004">
      <c r="A155" s="9" t="s">
        <v>116</v>
      </c>
      <c r="B155" s="9" t="s">
        <v>11</v>
      </c>
      <c r="C155" s="9" t="s">
        <v>261</v>
      </c>
      <c r="D155" s="9" t="s">
        <v>199</v>
      </c>
      <c r="E155" s="21" t="s">
        <v>275</v>
      </c>
      <c r="F155" s="5"/>
      <c r="G155" s="6" t="s">
        <v>332</v>
      </c>
      <c r="H155" s="19"/>
      <c r="I155" s="14" t="str">
        <f>IF(A154="section","{","")</f>
        <v/>
      </c>
      <c r="J155" s="13" t="str">
        <f>IF(A155=A154,"",""""&amp;A155&amp;""": {")</f>
        <v/>
      </c>
      <c r="K155" s="13" t="str">
        <f>IF(B155=B154,"",""""&amp;B155&amp;""": {")</f>
        <v/>
      </c>
      <c r="L155" s="25" t="str">
        <f>IF(AND(B155=B154,C155=C154),"",""""&amp;C155&amp;""": {")</f>
        <v>"SSD": {</v>
      </c>
      <c r="M155" s="13" t="str">
        <f>""""&amp;D155&amp;""": """&amp;SUBSTITUTE(G155,"""","'")&amp;""""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6" spans="1:19" ht="86.4" x14ac:dyDescent="0.55000000000000004">
      <c r="A156" s="9" t="s">
        <v>116</v>
      </c>
      <c r="B156" s="9" t="s">
        <v>11</v>
      </c>
      <c r="C156" s="9" t="s">
        <v>7</v>
      </c>
      <c r="D156" s="9" t="s">
        <v>200</v>
      </c>
      <c r="E156" s="21"/>
      <c r="F156" s="5"/>
      <c r="G156" s="6" t="s">
        <v>359</v>
      </c>
      <c r="H156" s="7">
        <v>44635</v>
      </c>
      <c r="I156" s="14" t="str">
        <f>IF(A155="section","{","")</f>
        <v/>
      </c>
      <c r="J156" s="13" t="str">
        <f>IF(A156=A155,"",""""&amp;A156&amp;""": {")</f>
        <v/>
      </c>
      <c r="K156" s="13" t="str">
        <f>IF(B156=B155,"",""""&amp;B156&amp;""": {")</f>
        <v/>
      </c>
      <c r="L156" s="25" t="str">
        <f>IF(AND(B156=B155,C156=C155),"",""""&amp;C156&amp;""": {")</f>
        <v>"UGA": {</v>
      </c>
      <c r="M156" s="13" t="str">
        <f>""""&amp;D156&amp;""": """&amp;SUBSTITUTE(G156,"""","'")&amp;""""</f>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6" s="26" t="str">
        <f>IF(AND(B157=B156,C157=C156),",","}")</f>
        <v>,</v>
      </c>
      <c r="O156" s="13" t="str">
        <f>IF(NOT(B156=B157),"}",IF(C156=C157,"",","))</f>
        <v/>
      </c>
      <c r="P156" s="13" t="str">
        <f>IF(B156=B157,"",IF(A156=A157,",",""))</f>
        <v/>
      </c>
      <c r="Q156" s="13" t="str">
        <f>IF(A157=A156,"",IF(A157="","}","},"))</f>
        <v/>
      </c>
      <c r="R156" s="13" t="str">
        <f>IF(A157="","}","")</f>
        <v/>
      </c>
      <c r="S156" s="13" t="str">
        <f>IF(A156="","",I156&amp;J156&amp;K156&amp;L156&amp;M156&amp;N156&amp;O156&amp;P156&amp;Q156&amp;R156)</f>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7" spans="1:19" ht="57.6" x14ac:dyDescent="0.55000000000000004">
      <c r="A157" s="9" t="s">
        <v>116</v>
      </c>
      <c r="B157" s="9" t="s">
        <v>11</v>
      </c>
      <c r="C157" s="9" t="s">
        <v>7</v>
      </c>
      <c r="D157" s="9" t="s">
        <v>199</v>
      </c>
      <c r="E157" s="21"/>
      <c r="F157" s="5"/>
      <c r="G157" s="6" t="s">
        <v>279</v>
      </c>
      <c r="H157" s="7">
        <v>44575</v>
      </c>
      <c r="I157" s="14" t="str">
        <f>IF(A156="section","{","")</f>
        <v/>
      </c>
      <c r="J157" s="13" t="str">
        <f>IF(A157=A156,"",""""&amp;A157&amp;""": {")</f>
        <v/>
      </c>
      <c r="K157" s="13" t="str">
        <f>IF(B157=B156,"",""""&amp;B157&amp;""": {")</f>
        <v/>
      </c>
      <c r="L157" s="25" t="str">
        <f>IF(AND(B157=B156,C157=C156),"",""""&amp;C157&amp;""": {")</f>
        <v/>
      </c>
      <c r="M157" s="13" t="str">
        <f>""""&amp;D157&amp;""": """&amp;SUBSTITUTE(G157,"""","'")&amp;""""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6" t="str">
        <f>IF(AND(B158=B157,C158=C157),",","}")</f>
        <v>,</v>
      </c>
      <c r="O157" s="13" t="str">
        <f>IF(NOT(B157=B158),"}",IF(C157=C158,"",","))</f>
        <v/>
      </c>
      <c r="P157" s="13" t="str">
        <f>IF(B157=B158,"",IF(A157=A158,",",""))</f>
        <v/>
      </c>
      <c r="Q157" s="13" t="str">
        <f>IF(A158=A157,"",IF(A158="","}","},"))</f>
        <v/>
      </c>
      <c r="R157" s="13" t="str">
        <f>IF(A158="","}","")</f>
        <v/>
      </c>
      <c r="S157" s="13" t="str">
        <f>IF(A157="","",I157&amp;J157&amp;K157&amp;L157&amp;M157&amp;N157&amp;O157&amp;P157&amp;Q157&amp;R157)</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86.4" x14ac:dyDescent="0.55000000000000004">
      <c r="A158" s="9" t="s">
        <v>116</v>
      </c>
      <c r="B158" s="9" t="s">
        <v>11</v>
      </c>
      <c r="C158" s="9" t="s">
        <v>7</v>
      </c>
      <c r="D158" s="9" t="s">
        <v>201</v>
      </c>
      <c r="E158" s="21"/>
      <c r="F158" s="5"/>
      <c r="G158" s="6" t="s">
        <v>359</v>
      </c>
      <c r="H158" s="19"/>
      <c r="I158" s="14" t="str">
        <f>IF(A157="section","{","")</f>
        <v/>
      </c>
      <c r="J158" s="13" t="str">
        <f>IF(A158=A157,"",""""&amp;A158&amp;""": {")</f>
        <v/>
      </c>
      <c r="K158" s="13" t="str">
        <f>IF(B158=B157,"",""""&amp;B158&amp;""": {")</f>
        <v/>
      </c>
      <c r="L158" s="25" t="str">
        <f>IF(AND(B158=B157,C158=C157),"",""""&amp;C158&amp;""": {")</f>
        <v/>
      </c>
      <c r="M158" s="13" t="str">
        <f>""""&amp;D158&amp;""": """&amp;SUBSTITUTE(G158,"""","'")&amp;""""</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8" s="26" t="str">
        <f>IF(AND(B159=B158,C159=C158),",","}")</f>
        <v>}</v>
      </c>
      <c r="O158" s="13" t="str">
        <f>IF(NOT(B158=B159),"}",IF(C158=C159,"",","))</f>
        <v>,</v>
      </c>
      <c r="P158" s="13" t="str">
        <f>IF(B158=B159,"",IF(A158=A159,",",""))</f>
        <v/>
      </c>
      <c r="Q158" s="13" t="str">
        <f>IF(A159=A158,"",IF(A159="","}","},"))</f>
        <v/>
      </c>
      <c r="R158" s="13" t="str">
        <f>IF(A159="","}","")</f>
        <v/>
      </c>
      <c r="S158" s="13" t="str">
        <f>IF(A158="","",I158&amp;J158&amp;K158&amp;L158&amp;M158&amp;N158&amp;O158&amp;P158&amp;Q158&amp;R158)</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9" spans="1:19" ht="57.6" x14ac:dyDescent="0.55000000000000004">
      <c r="A159" s="9" t="s">
        <v>116</v>
      </c>
      <c r="B159" s="9" t="s">
        <v>11</v>
      </c>
      <c r="C159" s="9" t="s">
        <v>41</v>
      </c>
      <c r="D159" s="9" t="s">
        <v>200</v>
      </c>
      <c r="E159" s="21"/>
      <c r="F159" s="5"/>
      <c r="G159" s="6" t="s">
        <v>279</v>
      </c>
      <c r="H159" s="19"/>
      <c r="I159" s="14" t="str">
        <f>IF(A158="section","{","")</f>
        <v/>
      </c>
      <c r="J159" s="13" t="str">
        <f>IF(A159=A158,"",""""&amp;A159&amp;""": {")</f>
        <v/>
      </c>
      <c r="K159" s="13" t="str">
        <f>IF(B159=B158,"",""""&amp;B159&amp;""": {")</f>
        <v/>
      </c>
      <c r="L159" s="25" t="str">
        <f>IF(AND(B159=B158,C159=C158),"",""""&amp;C159&amp;""": {")</f>
        <v>"ZMB": {</v>
      </c>
      <c r="M159" s="13" t="str">
        <f>""""&amp;D159&amp;""": """&amp;SUBSTITUTE(G159,"""","'")&amp;""""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9" s="26" t="str">
        <f>IF(AND(B160=B159,C160=C159),",","}")</f>
        <v>,</v>
      </c>
      <c r="O159" s="13" t="str">
        <f>IF(NOT(B159=B160),"}",IF(C159=C160,"",","))</f>
        <v/>
      </c>
      <c r="P159" s="13" t="str">
        <f>IF(B159=B160,"",IF(A159=A160,",",""))</f>
        <v/>
      </c>
      <c r="Q159" s="13" t="str">
        <f>IF(A160=A159,"",IF(A160="","}","},"))</f>
        <v/>
      </c>
      <c r="R159" s="13" t="str">
        <f>IF(A160="","}","")</f>
        <v/>
      </c>
      <c r="S159" s="13" t="str">
        <f>IF(A159="","",I159&amp;J159&amp;K159&amp;L159&amp;M159&amp;N159&amp;O159&amp;P159&amp;Q159&amp;R159)</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0" spans="1:19" ht="57.6" x14ac:dyDescent="0.55000000000000004">
      <c r="A160" s="9" t="s">
        <v>116</v>
      </c>
      <c r="B160" s="9" t="s">
        <v>11</v>
      </c>
      <c r="C160" s="9" t="s">
        <v>41</v>
      </c>
      <c r="D160" s="9" t="s">
        <v>199</v>
      </c>
      <c r="E160" s="21"/>
      <c r="F160" s="5"/>
      <c r="G160" s="6" t="s">
        <v>279</v>
      </c>
      <c r="H160" s="19"/>
      <c r="I160" s="14" t="str">
        <f>IF(A159="section","{","")</f>
        <v/>
      </c>
      <c r="J160" s="13" t="str">
        <f>IF(A160=A159,"",""""&amp;A160&amp;""": {")</f>
        <v/>
      </c>
      <c r="K160" s="13" t="str">
        <f>IF(B160=B159,"",""""&amp;B160&amp;""": {")</f>
        <v/>
      </c>
      <c r="L160" s="25" t="str">
        <f>IF(AND(B160=B159,C160=C159),"",""""&amp;C160&amp;""": {")</f>
        <v/>
      </c>
      <c r="M160" s="13" t="str">
        <f>""""&amp;D160&amp;""": """&amp;SUBSTITUTE(G160,"""","'")&amp;""""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6" t="str">
        <f>IF(AND(B161=B160,C161=C160),",","}")</f>
        <v>}</v>
      </c>
      <c r="O160" s="13" t="str">
        <f>IF(NOT(B160=B161),"}",IF(C160=C161,"",","))</f>
        <v>,</v>
      </c>
      <c r="P160" s="13" t="str">
        <f>IF(B160=B161,"",IF(A160=A161,",",""))</f>
        <v/>
      </c>
      <c r="Q160" s="13" t="str">
        <f>IF(A161=A160,"",IF(A161="","}","},"))</f>
        <v/>
      </c>
      <c r="R160" s="13" t="str">
        <f>IF(A161="","}","")</f>
        <v/>
      </c>
      <c r="S160" s="13" t="str">
        <f>IF(A160="","",I160&amp;J160&amp;K160&amp;L160&amp;M160&amp;N160&amp;O160&amp;P160&amp;Q160&amp;R160)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100.8" x14ac:dyDescent="0.55000000000000004">
      <c r="A161" s="9" t="s">
        <v>116</v>
      </c>
      <c r="B161" s="9" t="s">
        <v>11</v>
      </c>
      <c r="C161" s="9" t="s">
        <v>9</v>
      </c>
      <c r="D161" s="9" t="s">
        <v>200</v>
      </c>
      <c r="E161" s="21" t="s">
        <v>146</v>
      </c>
      <c r="F161" s="23">
        <v>44614</v>
      </c>
      <c r="G161" s="6" t="s">
        <v>282</v>
      </c>
      <c r="H161" s="7">
        <v>44575</v>
      </c>
      <c r="I161" s="14" t="str">
        <f>IF(A160="section","{","")</f>
        <v/>
      </c>
      <c r="J161" s="13" t="str">
        <f>IF(A161=A160,"",""""&amp;A161&amp;""": {")</f>
        <v/>
      </c>
      <c r="K161" s="13" t="str">
        <f>IF(B161=B160,"",""""&amp;B161&amp;""": {")</f>
        <v/>
      </c>
      <c r="L161" s="25" t="str">
        <f>IF(AND(B161=B160,C161=C160),"",""""&amp;C161&amp;""": {")</f>
        <v>"ZWE": {</v>
      </c>
      <c r="M161" s="13" t="str">
        <f>""""&amp;D161&amp;""": """&amp;SUBSTITUTE(G161,"""","'")&amp;""""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2" spans="1:19" ht="43.2" x14ac:dyDescent="0.55000000000000004">
      <c r="A162" s="9" t="s">
        <v>116</v>
      </c>
      <c r="B162" s="9" t="s">
        <v>16</v>
      </c>
      <c r="C162" s="9" t="s">
        <v>19</v>
      </c>
      <c r="D162" s="9" t="s">
        <v>202</v>
      </c>
      <c r="E162" s="21"/>
      <c r="F162" s="5"/>
      <c r="G162" s="6" t="s">
        <v>17</v>
      </c>
      <c r="H162" s="7">
        <v>44575</v>
      </c>
      <c r="I162" s="14" t="str">
        <f>IF(A161="section","{","")</f>
        <v/>
      </c>
      <c r="J162" s="13" t="str">
        <f>IF(A162=A161,"",""""&amp;A162&amp;""": {")</f>
        <v/>
      </c>
      <c r="K162" s="13" t="str">
        <f>IF(B162=B161,"",""""&amp;B162&amp;""": {")</f>
        <v>"potential_cases": {</v>
      </c>
      <c r="L162" s="25" t="str">
        <f>IF(AND(B162=B161,C162=C161),"",""""&amp;C162&amp;""": {")</f>
        <v>"ETH": {</v>
      </c>
      <c r="M162" s="13" t="str">
        <f>""""&amp;D162&amp;""": """&amp;SUBSTITUTE(G162,"""","'")&amp;""""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2" s="26" t="str">
        <f>IF(AND(B163=B162,C163=C162),",","}")</f>
        <v>}</v>
      </c>
      <c r="O162" s="13" t="str">
        <f>IF(NOT(B162=B163),"}",IF(C162=C163,"",","))</f>
        <v>,</v>
      </c>
      <c r="P162" s="13" t="str">
        <f>IF(B162=B163,"",IF(A162=A163,",",""))</f>
        <v/>
      </c>
      <c r="Q162" s="13" t="str">
        <f>IF(A163=A162,"",IF(A163="","}","},"))</f>
        <v/>
      </c>
      <c r="R162" s="13" t="str">
        <f>IF(A163="","}","")</f>
        <v/>
      </c>
      <c r="S162" s="13" t="str">
        <f>IF(A162="","",I162&amp;J162&amp;K162&amp;L162&amp;M162&amp;N162&amp;O162&amp;P162&amp;Q162&amp;R162)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3" spans="1:19" ht="43.2" x14ac:dyDescent="0.55000000000000004">
      <c r="A163" s="9" t="s">
        <v>116</v>
      </c>
      <c r="B163" s="9" t="s">
        <v>16</v>
      </c>
      <c r="C163" s="9" t="s">
        <v>18</v>
      </c>
      <c r="D163" s="9" t="s">
        <v>204</v>
      </c>
      <c r="E163" s="21"/>
      <c r="F163" s="5"/>
      <c r="G163" s="6" t="s">
        <v>283</v>
      </c>
      <c r="H163" s="7">
        <v>44575</v>
      </c>
      <c r="I163" s="14" t="str">
        <f>IF(A162="section","{","")</f>
        <v/>
      </c>
      <c r="J163" s="13" t="str">
        <f>IF(A163=A162,"",""""&amp;A163&amp;""": {")</f>
        <v/>
      </c>
      <c r="K163" s="13" t="str">
        <f>IF(B163=B162,"",""""&amp;B163&amp;""": {")</f>
        <v/>
      </c>
      <c r="L163" s="25" t="str">
        <f>IF(AND(B163=B162,C163=C162),"",""""&amp;C163&amp;""": {")</f>
        <v>"PHL": {</v>
      </c>
      <c r="M163" s="13" t="str">
        <f>""""&amp;D163&amp;""": """&amp;SUBSTITUTE(G163,"""","'")&amp;""""</f>
        <v>"dengue": "Number of potential dengue cases, based on dengue risk and demographic data. &lt;br /&gt;&lt;br /&gt;Source demographic data: &lt;a target='_blank' href='https://data.humdata.org/dataset/philippines-pre-disaster-indicators'&gt;https://data.humdata.org/dataset/philippines-pre-disaster-indicators/&lt;/a&gt;"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4" spans="1:19" ht="43.2" x14ac:dyDescent="0.55000000000000004">
      <c r="A164" s="9" t="s">
        <v>116</v>
      </c>
      <c r="B164" s="9" t="s">
        <v>23</v>
      </c>
      <c r="C164" s="9" t="s">
        <v>19</v>
      </c>
      <c r="D164" s="9" t="s">
        <v>202</v>
      </c>
      <c r="E164" s="21"/>
      <c r="F164" s="5"/>
      <c r="G164" s="6" t="s">
        <v>284</v>
      </c>
      <c r="H164" s="7">
        <v>44575</v>
      </c>
      <c r="I164" s="14" t="str">
        <f>IF(A163="section","{","")</f>
        <v/>
      </c>
      <c r="J164" s="13" t="str">
        <f>IF(A164=A163,"",""""&amp;A164&amp;""": {")</f>
        <v/>
      </c>
      <c r="K164" s="13" t="str">
        <f>IF(B164=B163,"",""""&amp;B164&amp;""": {")</f>
        <v>"potential_cases_65": {</v>
      </c>
      <c r="L164" s="25" t="str">
        <f>IF(AND(B164=B163,C164=C163),"",""""&amp;C164&amp;""": {")</f>
        <v>"ETH": {</v>
      </c>
      <c r="M164" s="13" t="str">
        <f>""""&amp;D164&amp;""": """&amp;SUBSTITUTE(G164,"""","'")&amp;""""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4" s="26" t="str">
        <f>IF(AND(B165=B164,C165=C164),",","}")</f>
        <v>}</v>
      </c>
      <c r="O164" s="13" t="str">
        <f>IF(NOT(B164=B165),"}",IF(C164=C165,"",","))</f>
        <v>,</v>
      </c>
      <c r="P164" s="13" t="str">
        <f>IF(B164=B165,"",IF(A164=A165,",",""))</f>
        <v/>
      </c>
      <c r="Q164" s="13" t="str">
        <f>IF(A165=A164,"",IF(A165="","}","},"))</f>
        <v/>
      </c>
      <c r="R164" s="13" t="str">
        <f>IF(A165="","}","")</f>
        <v/>
      </c>
      <c r="S164" s="13" t="str">
        <f>IF(A164="","",I164&amp;J164&amp;K164&amp;L164&amp;M164&amp;N164&amp;O164&amp;P164&amp;Q164&amp;R164)</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5" spans="1:19" ht="43.2" x14ac:dyDescent="0.55000000000000004">
      <c r="A165" s="9" t="s">
        <v>116</v>
      </c>
      <c r="B165" s="9" t="s">
        <v>23</v>
      </c>
      <c r="C165" s="9" t="s">
        <v>18</v>
      </c>
      <c r="D165" s="9" t="s">
        <v>204</v>
      </c>
      <c r="E165" s="21"/>
      <c r="F165" s="5"/>
      <c r="G165" s="6" t="s">
        <v>285</v>
      </c>
      <c r="H165" s="7">
        <v>44575</v>
      </c>
      <c r="I165" s="14" t="str">
        <f>IF(A164="section","{","")</f>
        <v/>
      </c>
      <c r="J165" s="13" t="str">
        <f>IF(A165=A164,"",""""&amp;A165&amp;""": {")</f>
        <v/>
      </c>
      <c r="K165" s="13" t="str">
        <f>IF(B165=B164,"",""""&amp;B165&amp;""": {")</f>
        <v/>
      </c>
      <c r="L165" s="25" t="str">
        <f>IF(AND(B165=B164,C165=C164),"",""""&amp;C165&amp;""": {")</f>
        <v>"PHL": {</v>
      </c>
      <c r="M165" s="13" t="str">
        <f>""""&amp;D165&amp;""": """&amp;SUBSTITUTE(G165,"""","'")&amp;""""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5" s="26" t="str">
        <f>IF(AND(B166=B165,C166=C165),",","}")</f>
        <v>}</v>
      </c>
      <c r="O165" s="13" t="str">
        <f>IF(NOT(B165=B166),"}",IF(C165=C166,"",","))</f>
        <v>}</v>
      </c>
      <c r="P165" s="13" t="str">
        <f>IF(B165=B166,"",IF(A165=A166,",",""))</f>
        <v>,</v>
      </c>
      <c r="Q165" s="13" t="str">
        <f>IF(A166=A165,"",IF(A166="","}","},"))</f>
        <v/>
      </c>
      <c r="R165" s="13" t="str">
        <f>IF(A166="","}","")</f>
        <v/>
      </c>
      <c r="S165" s="13" t="str">
        <f>IF(A165="","",I165&amp;J165&amp;K165&amp;L165&amp;M165&amp;N165&amp;O165&amp;P165&amp;Q165&amp;R165)</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6" spans="1:19" ht="57.6" x14ac:dyDescent="0.55000000000000004">
      <c r="A166" s="9" t="s">
        <v>116</v>
      </c>
      <c r="B166" s="9" t="s">
        <v>20</v>
      </c>
      <c r="C166" s="9" t="s">
        <v>19</v>
      </c>
      <c r="D166" s="9" t="s">
        <v>202</v>
      </c>
      <c r="E166" s="21"/>
      <c r="F166" s="5"/>
      <c r="G166" s="6" t="s">
        <v>286</v>
      </c>
      <c r="H166" s="7">
        <v>44575</v>
      </c>
      <c r="I166" s="14" t="str">
        <f>IF(A165="section","{","")</f>
        <v/>
      </c>
      <c r="J166" s="13" t="str">
        <f>IF(A166=A165,"",""""&amp;A166&amp;""": {")</f>
        <v/>
      </c>
      <c r="K166" s="13" t="str">
        <f>IF(B166=B165,"",""""&amp;B166&amp;""": {")</f>
        <v>"potential_cases_U5": {</v>
      </c>
      <c r="L166" s="25" t="str">
        <f>IF(AND(B166=B165,C166=C165),"",""""&amp;C166&amp;""": {")</f>
        <v>"ETH": {</v>
      </c>
      <c r="M166" s="13" t="str">
        <f>""""&amp;D166&amp;""": """&amp;SUBSTITUTE(G166,"""","'")&amp;""""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7" spans="1:19" ht="43.2" x14ac:dyDescent="0.55000000000000004">
      <c r="A167" s="9" t="s">
        <v>116</v>
      </c>
      <c r="B167" s="9" t="s">
        <v>22</v>
      </c>
      <c r="C167" s="9" t="s">
        <v>18</v>
      </c>
      <c r="D167" s="9" t="s">
        <v>204</v>
      </c>
      <c r="E167" s="21"/>
      <c r="F167" s="5"/>
      <c r="G167" s="6" t="s">
        <v>287</v>
      </c>
      <c r="H167" s="7">
        <v>44575</v>
      </c>
      <c r="I167" s="14" t="str">
        <f>IF(A166="section","{","")</f>
        <v/>
      </c>
      <c r="J167" s="13" t="str">
        <f>IF(A167=A166,"",""""&amp;A167&amp;""": {")</f>
        <v/>
      </c>
      <c r="K167" s="13" t="str">
        <f>IF(B167=B166,"",""""&amp;B167&amp;""": {")</f>
        <v>"potential_cases_U9": {</v>
      </c>
      <c r="L167" s="25" t="str">
        <f>IF(AND(B167=B166,C167=C166),"",""""&amp;C167&amp;""": {")</f>
        <v>"PHL": {</v>
      </c>
      <c r="M167" s="13" t="str">
        <f>""""&amp;D167&amp;""": """&amp;SUBSTITUTE(G167,"""","'")&amp;""""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7" s="26" t="str">
        <f>IF(AND(B168=B167,C168=C167),",","}")</f>
        <v>}</v>
      </c>
      <c r="O167" s="13" t="str">
        <f>IF(NOT(B167=B168),"}",IF(C167=C168,"",","))</f>
        <v>}</v>
      </c>
      <c r="P167" s="13" t="str">
        <f>IF(B167=B168,"",IF(A167=A168,",",""))</f>
        <v>,</v>
      </c>
      <c r="Q167" s="13" t="str">
        <f>IF(A168=A167,"",IF(A168="","}","},"))</f>
        <v/>
      </c>
      <c r="R167" s="13" t="str">
        <f>IF(A168="","}","")</f>
        <v/>
      </c>
      <c r="S167" s="13" t="str">
        <f>IF(A167="","",I167&amp;J167&amp;K167&amp;L167&amp;M167&amp;N167&amp;O167&amp;P167&amp;Q167&amp;R167)</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8" spans="1:19" ht="43.2" x14ac:dyDescent="0.55000000000000004">
      <c r="A168" s="9" t="s">
        <v>116</v>
      </c>
      <c r="B168" s="9" t="s">
        <v>57</v>
      </c>
      <c r="C168" s="9" t="s">
        <v>7</v>
      </c>
      <c r="D168" s="9" t="s">
        <v>199</v>
      </c>
      <c r="E168" s="21"/>
      <c r="F168" s="5"/>
      <c r="G168" s="6" t="s">
        <v>58</v>
      </c>
      <c r="H168" s="7">
        <v>44575</v>
      </c>
      <c r="I168" s="14" t="str">
        <f>IF(A167="section","{","")</f>
        <v/>
      </c>
      <c r="J168" s="13" t="str">
        <f>IF(A168=A167,"",""""&amp;A168&amp;""": {")</f>
        <v/>
      </c>
      <c r="K168" s="13" t="str">
        <f>IF(B168=B167,"",""""&amp;B168&amp;""": {")</f>
        <v>"poverty_incidence": {</v>
      </c>
      <c r="L168" s="25" t="str">
        <f>IF(AND(B168=B167,C168=C167),"",""""&amp;C168&amp;""": {")</f>
        <v>"UGA": {</v>
      </c>
      <c r="M168" s="13" t="str">
        <f>""""&amp;D168&amp;""": """&amp;SUBSTITUTE(G168,"""","'")&amp;""""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8" s="26" t="str">
        <f>IF(AND(B169=B168,C169=C168),",","}")</f>
        <v>}</v>
      </c>
      <c r="O168" s="13" t="str">
        <f>IF(NOT(B168=B169),"}",IF(C168=C169,"",","))</f>
        <v>}</v>
      </c>
      <c r="P168" s="13" t="str">
        <f>IF(B168=B169,"",IF(A168=A169,",",""))</f>
        <v>,</v>
      </c>
      <c r="Q168" s="13" t="str">
        <f>IF(A169=A168,"",IF(A169="","}","},"))</f>
        <v/>
      </c>
      <c r="R168" s="13" t="str">
        <f>IF(A169="","}","")</f>
        <v/>
      </c>
      <c r="S168" s="13" t="str">
        <f>IF(A168="","",I168&amp;J168&amp;K168&amp;L168&amp;M168&amp;N168&amp;O168&amp;P168&amp;Q168&amp;R168)</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9" spans="1:19" ht="28.8" x14ac:dyDescent="0.55000000000000004">
      <c r="A169" s="9" t="s">
        <v>116</v>
      </c>
      <c r="B169" s="9" t="s">
        <v>130</v>
      </c>
      <c r="C169" s="9" t="s">
        <v>18</v>
      </c>
      <c r="D169" s="9" t="s">
        <v>203</v>
      </c>
      <c r="E169" s="21" t="s">
        <v>230</v>
      </c>
      <c r="F169" s="5"/>
      <c r="G169" s="6" t="s">
        <v>238</v>
      </c>
      <c r="H169" s="19"/>
      <c r="I169" s="14" t="str">
        <f>IF(A168="section","{","")</f>
        <v/>
      </c>
      <c r="J169" s="13" t="str">
        <f>IF(A169=A168,"",""""&amp;A169&amp;""": {")</f>
        <v/>
      </c>
      <c r="K169" s="13" t="str">
        <f>IF(B169=B168,"",""""&amp;B169&amp;""": {")</f>
        <v>"prob_within_50km": {</v>
      </c>
      <c r="L169" s="25" t="str">
        <f>IF(AND(B169=B168,C169=C168),"",""""&amp;C169&amp;""": {")</f>
        <v>"PHL": {</v>
      </c>
      <c r="M169" s="13" t="str">
        <f>""""&amp;D169&amp;""": """&amp;SUBSTITUTE(G169,"""","'")&amp;""""</f>
        <v>"typhoon": "&lt;p&gt;Probability for a Municipality being with in 50km of the forecasted typhoon track. Source for Typhoon forecast is ECMWF&lt;/p&gt;"</v>
      </c>
      <c r="N169" s="26" t="str">
        <f>IF(AND(B170=B169,C170=C169),",","}")</f>
        <v>}</v>
      </c>
      <c r="O169" s="13" t="str">
        <f>IF(NOT(B169=B170),"}",IF(C169=C170,"",","))</f>
        <v>}</v>
      </c>
      <c r="P169" s="13" t="str">
        <f>IF(B169=B170,"",IF(A169=A170,",",""))</f>
        <v>,</v>
      </c>
      <c r="Q169" s="13" t="str">
        <f>IF(A170=A169,"",IF(A170="","}","},"))</f>
        <v/>
      </c>
      <c r="R169" s="13" t="str">
        <f>IF(A170="","}","")</f>
        <v/>
      </c>
      <c r="S169" s="13" t="str">
        <f>IF(A169="","",I169&amp;J169&amp;K169&amp;L169&amp;M169&amp;N169&amp;O169&amp;P169&amp;Q169&amp;R169)</f>
        <v>"prob_within_50km": {"PHL": {"typhoon": "&lt;p&gt;Probability for a Municipality being with in 50km of the forecasted typhoon track. Source for Typhoon forecast is ECMWF&lt;/p&gt;"}},</v>
      </c>
    </row>
    <row r="170" spans="1:19" ht="43.2" x14ac:dyDescent="0.55000000000000004">
      <c r="A170" s="9" t="s">
        <v>116</v>
      </c>
      <c r="B170" s="9" t="s">
        <v>132</v>
      </c>
      <c r="C170" s="9" t="s">
        <v>18</v>
      </c>
      <c r="D170" s="9" t="s">
        <v>203</v>
      </c>
      <c r="E170" s="21" t="s">
        <v>239</v>
      </c>
      <c r="F170" s="5"/>
      <c r="G170" s="6" t="s">
        <v>240</v>
      </c>
      <c r="H170" s="19"/>
      <c r="I170" s="14" t="str">
        <f>IF(A169="section","{","")</f>
        <v/>
      </c>
      <c r="J170" s="13" t="str">
        <f>IF(A170=A169,"",""""&amp;A170&amp;""": {")</f>
        <v/>
      </c>
      <c r="K170" s="13" t="str">
        <f>IF(B170=B169,"",""""&amp;B170&amp;""": {")</f>
        <v>"rainfall": {</v>
      </c>
      <c r="L170" s="25" t="str">
        <f>IF(AND(B170=B169,C170=C169),"",""""&amp;C170&amp;""": {")</f>
        <v>"PHL": {</v>
      </c>
      <c r="M170" s="13" t="str">
        <f>""""&amp;D170&amp;""": """&amp;SUBSTITUTE(G170,"""","'")&amp;""""</f>
        <v>"typhoon": "&lt;p&gt;24 Hour Precipitation Total extracted from forecast issued by The Weather Prediction Center (WPC) of National Atmospheric Administration, NOAA.&lt;/p&gt;"</v>
      </c>
      <c r="N170" s="26" t="str">
        <f>IF(AND(B171=B170,C171=C170),",","}")</f>
        <v>}</v>
      </c>
      <c r="O170" s="13" t="str">
        <f>IF(NOT(B170=B171),"}",IF(C170=C171,"",","))</f>
        <v>}</v>
      </c>
      <c r="P170" s="13" t="str">
        <f>IF(B170=B171,"",IF(A170=A171,",",""))</f>
        <v>,</v>
      </c>
      <c r="Q170" s="13" t="str">
        <f>IF(A171=A170,"",IF(A171="","}","},"))</f>
        <v/>
      </c>
      <c r="R170" s="13" t="str">
        <f>IF(A171="","}","")</f>
        <v/>
      </c>
      <c r="S170" s="13" t="str">
        <f>IF(A170="","",I170&amp;J170&amp;K170&amp;L170&amp;M170&amp;N170&amp;O170&amp;P170&amp;Q170&amp;R170)</f>
        <v>"rainfall": {"PHL": {"typhoon": "&lt;p&gt;24 Hour Precipitation Total extracted from forecast issued by The Weather Prediction Center (WPC) of National Atmospheric Administration, NOAA.&lt;/p&gt;"}},</v>
      </c>
    </row>
    <row r="171" spans="1:19" ht="57.6" x14ac:dyDescent="0.55000000000000004">
      <c r="A171" s="9" t="s">
        <v>116</v>
      </c>
      <c r="B171" s="9" t="s">
        <v>46</v>
      </c>
      <c r="C171" s="9" t="s">
        <v>8</v>
      </c>
      <c r="D171" s="9" t="s">
        <v>201</v>
      </c>
      <c r="E171" s="21"/>
      <c r="F171" s="5"/>
      <c r="G171" s="6" t="s">
        <v>47</v>
      </c>
      <c r="H171" s="7">
        <v>44575</v>
      </c>
      <c r="I171" s="14" t="str">
        <f>IF(A170="section","{","")</f>
        <v/>
      </c>
      <c r="J171" s="13" t="str">
        <f>IF(A171=A170,"",""""&amp;A171&amp;""": {")</f>
        <v/>
      </c>
      <c r="K171" s="13" t="str">
        <f>IF(B171=B170,"",""""&amp;B171&amp;""": {")</f>
        <v>"rainfall_extent": {</v>
      </c>
      <c r="L171" s="25" t="str">
        <f>IF(AND(B171=B170,C171=C170),"",""""&amp;C171&amp;""": {")</f>
        <v>"EGY": {</v>
      </c>
      <c r="M171" s="13" t="str">
        <f>""""&amp;D171&amp;""": """&amp;SUBSTITUTE(G171,"""","'")&amp;""""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1" s="26" t="str">
        <f>IF(AND(B172=B171,C172=C171),",","}")</f>
        <v>}</v>
      </c>
      <c r="O171" s="13" t="str">
        <f>IF(NOT(B171=B172),"}",IF(C171=C172,"",","))</f>
        <v>,</v>
      </c>
      <c r="P171" s="13" t="str">
        <f>IF(B171=B172,"",IF(A171=A172,",",""))</f>
        <v/>
      </c>
      <c r="Q171" s="13" t="str">
        <f>IF(A172=A171,"",IF(A172="","}","},"))</f>
        <v/>
      </c>
      <c r="R171" s="13" t="str">
        <f>IF(A172="","}","")</f>
        <v/>
      </c>
      <c r="S171" s="13" t="str">
        <f>IF(A171="","",I171&amp;J171&amp;K171&amp;L171&amp;M171&amp;N171&amp;O171&amp;P171&amp;Q171&amp;R171)</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2" spans="1:19" ht="129.6" x14ac:dyDescent="0.55000000000000004">
      <c r="A172" s="9" t="s">
        <v>116</v>
      </c>
      <c r="B172" s="9" t="s">
        <v>46</v>
      </c>
      <c r="C172" s="9" t="s">
        <v>7</v>
      </c>
      <c r="D172" s="9" t="s">
        <v>201</v>
      </c>
      <c r="E172" s="21" t="s">
        <v>370</v>
      </c>
      <c r="F172" s="23">
        <v>45023</v>
      </c>
      <c r="G172" s="6" t="s">
        <v>371</v>
      </c>
      <c r="H172" s="19"/>
      <c r="I172" s="14" t="str">
        <f>IF(A171="section","{","")</f>
        <v/>
      </c>
      <c r="J172" s="13" t="str">
        <f>IF(A172=A171,"",""""&amp;A172&amp;""": {")</f>
        <v/>
      </c>
      <c r="K172" s="13" t="str">
        <f>IF(B172=B171,"",""""&amp;B172&amp;""": {")</f>
        <v/>
      </c>
      <c r="L172" s="25" t="str">
        <f>IF(AND(B172=B171,C172=C171),"",""""&amp;C172&amp;""": {")</f>
        <v>"UGA": {</v>
      </c>
      <c r="M172" s="13" t="str">
        <f>""""&amp;D172&amp;""": """&amp;SUBSTITUTE(G172,"""","'")&amp;""""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2" s="26" t="str">
        <f>IF(AND(B173=B172,C173=C172),",","}")</f>
        <v>}</v>
      </c>
      <c r="O172" s="13" t="str">
        <f>IF(NOT(B172=B173),"}",IF(C172=C173,"",","))</f>
        <v>}</v>
      </c>
      <c r="P172" s="13" t="str">
        <f>IF(B172=B173,"",IF(A172=A173,",",""))</f>
        <v>,</v>
      </c>
      <c r="Q172" s="13" t="str">
        <f>IF(A173=A172,"",IF(A173="","}","},"))</f>
        <v/>
      </c>
      <c r="R172" s="13" t="str">
        <f>IF(A173="","}","")</f>
        <v/>
      </c>
      <c r="S172" s="13" t="str">
        <f>IF(A172="","",I172&amp;J172&amp;K172&amp;L172&amp;M172&amp;N172&amp;O172&amp;P172&amp;Q172&amp;R172)</f>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3" spans="1:19" ht="86.4" x14ac:dyDescent="0.55000000000000004">
      <c r="A173" s="9" t="s">
        <v>116</v>
      </c>
      <c r="B173" s="9" t="s">
        <v>248</v>
      </c>
      <c r="C173" s="9" t="s">
        <v>19</v>
      </c>
      <c r="D173" s="9" t="s">
        <v>200</v>
      </c>
      <c r="E173" s="21"/>
      <c r="F173" s="5"/>
      <c r="G173" s="6" t="s">
        <v>333</v>
      </c>
      <c r="H173" s="7">
        <v>44737</v>
      </c>
      <c r="I173" s="14" t="str">
        <f>IF(A172="section","{","")</f>
        <v/>
      </c>
      <c r="J173" s="13" t="str">
        <f>IF(A173=A172,"",""""&amp;A173&amp;""": {")</f>
        <v/>
      </c>
      <c r="K173" s="13" t="str">
        <f>IF(B173=B172,"",""""&amp;B173&amp;""": {")</f>
        <v>"rainfall_forecast": {</v>
      </c>
      <c r="L173" s="25" t="str">
        <f>IF(AND(B173=B172,C173=C172),"",""""&amp;C173&amp;""": {")</f>
        <v>"ETH": {</v>
      </c>
      <c r="M173" s="13" t="str">
        <f>""""&amp;D173&amp;""": """&amp;SUBSTITUTE(G173,"""","'")&amp;""""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4" spans="1:19" ht="86.4" x14ac:dyDescent="0.55000000000000004">
      <c r="A174" s="9" t="s">
        <v>116</v>
      </c>
      <c r="B174" s="9" t="s">
        <v>248</v>
      </c>
      <c r="C174" s="9" t="s">
        <v>7</v>
      </c>
      <c r="D174" s="9" t="s">
        <v>200</v>
      </c>
      <c r="E174" s="21"/>
      <c r="F174" s="5"/>
      <c r="G174" s="6" t="s">
        <v>367</v>
      </c>
      <c r="H174" s="19"/>
      <c r="I174" s="14" t="str">
        <f>IF(A173="section","{","")</f>
        <v/>
      </c>
      <c r="J174" s="13" t="str">
        <f>IF(A174=A173,"",""""&amp;A174&amp;""": {")</f>
        <v/>
      </c>
      <c r="K174" s="13" t="str">
        <f>IF(B174=B173,"",""""&amp;B174&amp;""": {")</f>
        <v/>
      </c>
      <c r="L174" s="25" t="str">
        <f>IF(AND(B174=B173,C174=C173),"",""""&amp;C174&amp;""": {")</f>
        <v>"UGA": {</v>
      </c>
      <c r="M174" s="13" t="str">
        <f>""""&amp;D174&amp;""": """&amp;SUBSTITUTE(G174,"""","'")&amp;""""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4" s="26" t="str">
        <f>IF(AND(B175=B174,C175=C174),",","}")</f>
        <v>}</v>
      </c>
      <c r="O174" s="13" t="str">
        <f>IF(NOT(B174=B175),"}",IF(C174=C175,"",","))</f>
        <v>}</v>
      </c>
      <c r="P174" s="13" t="str">
        <f>IF(B174=B175,"",IF(A174=A175,",",""))</f>
        <v>,</v>
      </c>
      <c r="Q174" s="13" t="str">
        <f>IF(A175=A174,"",IF(A175="","}","},"))</f>
        <v/>
      </c>
      <c r="R174" s="13" t="str">
        <f>IF(A175="","}","")</f>
        <v/>
      </c>
      <c r="S174" s="13" t="str">
        <f>IF(A174="","",I174&amp;J174&amp;K174&amp;L174&amp;M174&amp;N174&amp;O174&amp;P174&amp;Q174&amp;R174)</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5" spans="1:19" ht="28.8" x14ac:dyDescent="0.55000000000000004">
      <c r="A175" s="9" t="s">
        <v>116</v>
      </c>
      <c r="B175" s="9" t="s">
        <v>134</v>
      </c>
      <c r="C175" s="9" t="s">
        <v>8</v>
      </c>
      <c r="D175" s="9" t="s">
        <v>201</v>
      </c>
      <c r="E175" s="21"/>
      <c r="F175" s="5"/>
      <c r="G175" s="6" t="s">
        <v>39</v>
      </c>
      <c r="H175" s="19"/>
      <c r="I175" s="14" t="str">
        <f>IF(A174="section","{","")</f>
        <v/>
      </c>
      <c r="J175" s="13" t="str">
        <f>IF(A175=A174,"",""""&amp;A175&amp;""": {")</f>
        <v/>
      </c>
      <c r="K175" s="13" t="str">
        <f>IF(B175=B174,"",""""&amp;B175&amp;""": {")</f>
        <v>"red_crescent_branches": {</v>
      </c>
      <c r="L175" s="25" t="str">
        <f>IF(AND(B175=B174,C175=C174),"",""""&amp;C175&amp;""": {")</f>
        <v>"EGY": {</v>
      </c>
      <c r="M175" s="13" t="str">
        <f>""""&amp;D175&amp;""": """&amp;SUBSTITUTE(G175,"""","'")&amp;""""</f>
        <v>"heavy-rain": "This layer represents the locations of the local branches, the source of this data comes from the National Society and may need updating.&lt;br /&gt;&lt;br /&gt;Source link: Egyptian Red Crescent Society (ERCS). Year: 2020."</v>
      </c>
      <c r="N175" s="26" t="str">
        <f>IF(AND(B176=B175,C176=C175),",","}")</f>
        <v>}</v>
      </c>
      <c r="O175" s="13" t="str">
        <f>IF(NOT(B175=B176),"}",IF(C175=C176,"",","))</f>
        <v>}</v>
      </c>
      <c r="P175" s="13" t="str">
        <f>IF(B175=B176,"",IF(A175=A176,",",""))</f>
        <v>,</v>
      </c>
      <c r="Q175" s="13" t="str">
        <f>IF(A176=A175,"",IF(A176="","}","},"))</f>
        <v/>
      </c>
      <c r="R175" s="13" t="str">
        <f>IF(A176="","}","")</f>
        <v/>
      </c>
      <c r="S175" s="13" t="str">
        <f>IF(A175="","",I175&amp;J175&amp;K175&amp;L175&amp;M175&amp;N175&amp;O175&amp;P175&amp;Q175&amp;R175)</f>
        <v>"red_crescent_branches": {"EGY": {"heavy-rain": "This layer represents the locations of the local branches, the source of this data comes from the National Society and may need updating.&lt;br /&gt;&lt;br /&gt;Source link: Egyptian Red Crescent Society (ERCS). Year: 2020."}},</v>
      </c>
    </row>
    <row r="176" spans="1:19" ht="28.8" x14ac:dyDescent="0.55000000000000004">
      <c r="A176" s="9" t="s">
        <v>116</v>
      </c>
      <c r="B176" s="9" t="s">
        <v>34</v>
      </c>
      <c r="C176" s="9" t="s">
        <v>8</v>
      </c>
      <c r="D176" s="9" t="s">
        <v>201</v>
      </c>
      <c r="E176" s="21"/>
      <c r="F176" s="5"/>
      <c r="G176" s="6" t="s">
        <v>39</v>
      </c>
      <c r="H176" s="7">
        <v>44575</v>
      </c>
      <c r="I176" s="14" t="str">
        <f>IF(A175="section","{","")</f>
        <v/>
      </c>
      <c r="J176" s="13" t="str">
        <f>IF(A176=A175,"",""""&amp;A176&amp;""": {")</f>
        <v/>
      </c>
      <c r="K176" s="13" t="str">
        <f>IF(B176=B175,"",""""&amp;B176&amp;""": {")</f>
        <v>"red_cross_branches": {</v>
      </c>
      <c r="L176" s="25" t="str">
        <f>IF(AND(B176=B175,C176=C175),"",""""&amp;C176&amp;""": {")</f>
        <v>"EGY": {</v>
      </c>
      <c r="M176" s="13" t="str">
        <f>""""&amp;D176&amp;""": """&amp;SUBSTITUTE(G176,"""","'")&amp;""""</f>
        <v>"heavy-rain": "This layer represents the locations of the local branches, the source of this data comes from the National Society and may need updating.&lt;br /&gt;&lt;br /&gt;Source link: Egyptian Red Crescent Society (ERCS). Year: 2020."</v>
      </c>
      <c r="N176" s="26" t="str">
        <f>IF(AND(B177=B176,C177=C176),",","}")</f>
        <v>}</v>
      </c>
      <c r="O176" s="13" t="str">
        <f>IF(NOT(B176=B177),"}",IF(C176=C177,"",","))</f>
        <v>,</v>
      </c>
      <c r="P176" s="13" t="str">
        <f>IF(B176=B177,"",IF(A176=A177,",",""))</f>
        <v/>
      </c>
      <c r="Q176" s="13" t="str">
        <f>IF(A177=A176,"",IF(A177="","}","},"))</f>
        <v/>
      </c>
      <c r="R176" s="13" t="str">
        <f>IF(A177="","}","")</f>
        <v/>
      </c>
      <c r="S176" s="13" t="str">
        <f>IF(A176="","",I176&amp;J176&amp;K176&amp;L176&amp;M176&amp;N176&amp;O176&amp;P176&amp;Q176&amp;R176)</f>
        <v>"red_cross_branches": {"EGY": {"heavy-rain": "This layer represents the locations of the local branches, the source of this data comes from the National Society and may need updating.&lt;br /&gt;&lt;br /&gt;Source link: Egyptian Red Crescent Society (ERCS). Year: 2020."},</v>
      </c>
    </row>
    <row r="177" spans="1:19" ht="28.8" x14ac:dyDescent="0.55000000000000004">
      <c r="A177" s="9" t="s">
        <v>116</v>
      </c>
      <c r="B177" s="9" t="s">
        <v>34</v>
      </c>
      <c r="C177" s="9" t="s">
        <v>19</v>
      </c>
      <c r="D177" s="9" t="s">
        <v>200</v>
      </c>
      <c r="E177" s="21"/>
      <c r="F177" s="5"/>
      <c r="G177" s="6" t="s">
        <v>38</v>
      </c>
      <c r="H177" s="7">
        <v>44737</v>
      </c>
      <c r="I177" s="14" t="str">
        <f>IF(A176="section","{","")</f>
        <v/>
      </c>
      <c r="J177" s="13" t="str">
        <f>IF(A177=A176,"",""""&amp;A177&amp;""": {")</f>
        <v/>
      </c>
      <c r="K177" s="13" t="str">
        <f>IF(B177=B176,"",""""&amp;B177&amp;""": {")</f>
        <v/>
      </c>
      <c r="L177" s="25" t="str">
        <f>IF(AND(B177=B176,C177=C176),"",""""&amp;C177&amp;""": {")</f>
        <v>"ETH": {</v>
      </c>
      <c r="M177" s="13" t="str">
        <f>""""&amp;D177&amp;""": """&amp;SUBSTITUTE(G177,"""","'")&amp;""""</f>
        <v>"drought": "This layer represents the locations of the local branches, the source of this data comes from the National Society and may need updating.&lt;br /&gt;&lt;br /&gt;Source link: Ethiopia Red Cross Society (ERCS). Year: 2020."</v>
      </c>
      <c r="N177" s="26" t="str">
        <f>IF(AND(B178=B177,C178=C177),",","}")</f>
        <v>,</v>
      </c>
      <c r="O177" s="13" t="str">
        <f>IF(NOT(B177=B178),"}",IF(C177=C178,"",","))</f>
        <v/>
      </c>
      <c r="P177" s="13" t="str">
        <f>IF(B177=B178,"",IF(A177=A178,",",""))</f>
        <v/>
      </c>
      <c r="Q177" s="13" t="str">
        <f>IF(A178=A177,"",IF(A178="","}","},"))</f>
        <v/>
      </c>
      <c r="R177" s="13" t="str">
        <f>IF(A178="","}","")</f>
        <v/>
      </c>
      <c r="S177" s="13" t="str">
        <f>IF(A177="","",I177&amp;J177&amp;K177&amp;L177&amp;M177&amp;N177&amp;O177&amp;P177&amp;Q177&amp;R177)</f>
        <v>"ETH": {"drought": "This layer represents the locations of the local branches, the source of this data comes from the National Society and may need updating.&lt;br /&gt;&lt;br /&gt;Source link: Ethiopia Red Cross Society (ERCS). Year: 2020.",</v>
      </c>
    </row>
    <row r="178" spans="1:19" ht="28.8" x14ac:dyDescent="0.55000000000000004">
      <c r="A178" s="9" t="s">
        <v>116</v>
      </c>
      <c r="B178" s="9" t="s">
        <v>34</v>
      </c>
      <c r="C178" s="9" t="s">
        <v>19</v>
      </c>
      <c r="D178" s="9" t="s">
        <v>199</v>
      </c>
      <c r="E178" s="21"/>
      <c r="F178" s="5"/>
      <c r="G178" s="6" t="s">
        <v>38</v>
      </c>
      <c r="H178" s="7">
        <v>44575</v>
      </c>
      <c r="I178" s="14" t="str">
        <f>IF(A177="section","{","")</f>
        <v/>
      </c>
      <c r="J178" s="13" t="str">
        <f>IF(A178=A177,"",""""&amp;A178&amp;""": {")</f>
        <v/>
      </c>
      <c r="K178" s="13" t="str">
        <f>IF(B178=B177,"",""""&amp;B178&amp;""": {")</f>
        <v/>
      </c>
      <c r="L178" s="25" t="str">
        <f>IF(AND(B178=B177,C178=C177),"",""""&amp;C178&amp;""": {")</f>
        <v/>
      </c>
      <c r="M178" s="13" t="str">
        <f>""""&amp;D178&amp;""": """&amp;SUBSTITUTE(G178,"""","'")&amp;""""</f>
        <v>"floods": "This layer represents the locations of the local branches, the source of this data comes from the National Society and may need updating.&lt;br /&gt;&lt;br /&gt;Source link: Ethiopia Red Cross Society (ERCS). Year: 2020."</v>
      </c>
      <c r="N178" s="26" t="str">
        <f>IF(AND(B179=B178,C179=C178),",","}")</f>
        <v>,</v>
      </c>
      <c r="O178" s="13" t="str">
        <f>IF(NOT(B178=B179),"}",IF(C178=C179,"",","))</f>
        <v/>
      </c>
      <c r="P178" s="13" t="str">
        <f>IF(B178=B179,"",IF(A178=A179,",",""))</f>
        <v/>
      </c>
      <c r="Q178" s="13" t="str">
        <f>IF(A179=A178,"",IF(A179="","}","},"))</f>
        <v/>
      </c>
      <c r="R178" s="13" t="str">
        <f>IF(A179="","}","")</f>
        <v/>
      </c>
      <c r="S178" s="13" t="str">
        <f>IF(A178="","",I178&amp;J178&amp;K178&amp;L178&amp;M178&amp;N178&amp;O178&amp;P178&amp;Q178&amp;R178)</f>
        <v>"floods": "This layer represents the locations of the local branches, the source of this data comes from the National Society and may need updating.&lt;br /&gt;&lt;br /&gt;Source link: Ethiopia Red Cross Society (ERCS). Year: 2020.",</v>
      </c>
    </row>
    <row r="179" spans="1:19" ht="28.8" x14ac:dyDescent="0.55000000000000004">
      <c r="A179" s="9" t="s">
        <v>116</v>
      </c>
      <c r="B179" s="9" t="s">
        <v>34</v>
      </c>
      <c r="C179" s="9" t="s">
        <v>19</v>
      </c>
      <c r="D179" s="9" t="s">
        <v>202</v>
      </c>
      <c r="E179" s="21"/>
      <c r="F179" s="5"/>
      <c r="G179" s="6" t="s">
        <v>38</v>
      </c>
      <c r="H179" s="19"/>
      <c r="I179" s="14" t="str">
        <f>IF(A178="section","{","")</f>
        <v/>
      </c>
      <c r="J179" s="13" t="str">
        <f>IF(A179=A178,"",""""&amp;A179&amp;""": {")</f>
        <v/>
      </c>
      <c r="K179" s="13" t="str">
        <f>IF(B179=B178,"",""""&amp;B179&amp;""": {")</f>
        <v/>
      </c>
      <c r="L179" s="25" t="str">
        <f>IF(AND(B179=B178,C179=C178),"",""""&amp;C179&amp;""": {")</f>
        <v/>
      </c>
      <c r="M179" s="13" t="str">
        <f>""""&amp;D179&amp;""": """&amp;SUBSTITUTE(G179,"""","'")&amp;""""</f>
        <v>"malaria": "This layer represents the locations of the local branches, the source of this data comes from the National Society and may need updating.&lt;br /&gt;&lt;br /&gt;Source link: Ethiopia Red Cross Society (ERCS). Year: 2020."</v>
      </c>
      <c r="N179" s="26" t="str">
        <f>IF(AND(B180=B179,C180=C179),",","}")</f>
        <v>}</v>
      </c>
      <c r="O179" s="13" t="str">
        <f>IF(NOT(B179=B180),"}",IF(C179=C180,"",","))</f>
        <v>,</v>
      </c>
      <c r="P179" s="13" t="str">
        <f>IF(B179=B180,"",IF(A179=A180,",",""))</f>
        <v/>
      </c>
      <c r="Q179" s="13" t="str">
        <f>IF(A180=A179,"",IF(A180="","}","},"))</f>
        <v/>
      </c>
      <c r="R179" s="13" t="str">
        <f>IF(A180="","}","")</f>
        <v/>
      </c>
      <c r="S179" s="13" t="str">
        <f>IF(A179="","",I179&amp;J179&amp;K179&amp;L179&amp;M179&amp;N179&amp;O179&amp;P179&amp;Q179&amp;R179)</f>
        <v>"malaria": "This layer represents the locations of the local branches, the source of this data comes from the National Society and may need updating.&lt;br /&gt;&lt;br /&gt;Source link: Ethiopia Red Cross Society (ERCS). Year: 2020."},</v>
      </c>
    </row>
    <row r="180" spans="1:19" ht="86.4" x14ac:dyDescent="0.55000000000000004">
      <c r="A180" s="9" t="s">
        <v>116</v>
      </c>
      <c r="B180" s="9" t="s">
        <v>34</v>
      </c>
      <c r="C180" s="9" t="s">
        <v>40</v>
      </c>
      <c r="D180" s="9" t="s">
        <v>200</v>
      </c>
      <c r="E180" s="21" t="s">
        <v>214</v>
      </c>
      <c r="F180" s="23">
        <v>44635</v>
      </c>
      <c r="G180" s="6" t="s">
        <v>215</v>
      </c>
      <c r="H180" s="7">
        <v>44635</v>
      </c>
      <c r="I180" s="14" t="str">
        <f>IF(A179="section","{","")</f>
        <v/>
      </c>
      <c r="J180" s="13" t="str">
        <f>IF(A180=A179,"",""""&amp;A180&amp;""": {")</f>
        <v/>
      </c>
      <c r="K180" s="13" t="str">
        <f>IF(B180=B179,"",""""&amp;B180&amp;""": {")</f>
        <v/>
      </c>
      <c r="L180" s="25" t="str">
        <f>IF(AND(B180=B179,C180=C179),"",""""&amp;C180&amp;""": {")</f>
        <v>"KEN": {</v>
      </c>
      <c r="M180" s="13" t="str">
        <f>""""&amp;D180&amp;""": """&amp;SUBSTITUTE(G180,"""","'")&amp;""""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0" s="26" t="str">
        <f>IF(AND(B181=B180,C181=C180),",","}")</f>
        <v>,</v>
      </c>
      <c r="O180" s="13" t="str">
        <f>IF(NOT(B180=B181),"}",IF(C180=C181,"",","))</f>
        <v/>
      </c>
      <c r="P180" s="13" t="str">
        <f>IF(B180=B181,"",IF(A180=A181,",",""))</f>
        <v/>
      </c>
      <c r="Q180" s="13" t="str">
        <f>IF(A181=A180,"",IF(A181="","}","},"))</f>
        <v/>
      </c>
      <c r="R180" s="13" t="str">
        <f>IF(A181="","}","")</f>
        <v/>
      </c>
      <c r="S180" s="13" t="str">
        <f>IF(A180="","",I180&amp;J180&amp;K180&amp;L180&amp;M180&amp;N180&amp;O180&amp;P180&amp;Q180&amp;R180)</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1" spans="1:19" ht="86.4" x14ac:dyDescent="0.55000000000000004">
      <c r="A181" s="9" t="s">
        <v>116</v>
      </c>
      <c r="B181" s="9" t="s">
        <v>34</v>
      </c>
      <c r="C181" s="9" t="s">
        <v>40</v>
      </c>
      <c r="D181" s="9" t="s">
        <v>199</v>
      </c>
      <c r="E181" s="21" t="s">
        <v>214</v>
      </c>
      <c r="F181" s="23">
        <v>44635</v>
      </c>
      <c r="G181" s="6" t="s">
        <v>215</v>
      </c>
      <c r="H181" s="7">
        <v>44635</v>
      </c>
      <c r="I181" s="14" t="str">
        <f>IF(A180="section","{","")</f>
        <v/>
      </c>
      <c r="J181" s="13" t="str">
        <f>IF(A181=A180,"",""""&amp;A181&amp;""": {")</f>
        <v/>
      </c>
      <c r="K181" s="13" t="str">
        <f>IF(B181=B180,"",""""&amp;B181&amp;""": {")</f>
        <v/>
      </c>
      <c r="L181" s="25" t="str">
        <f>IF(AND(B181=B180,C181=C180),"",""""&amp;C181&amp;""": {")</f>
        <v/>
      </c>
      <c r="M181" s="13" t="str">
        <f>""""&amp;D181&amp;""": """&amp;SUBSTITUTE(G181,"""","'")&amp;""""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6" t="str">
        <f>IF(AND(B182=B181,C182=C181),",","}")</f>
        <v>}</v>
      </c>
      <c r="O181" s="13" t="str">
        <f>IF(NOT(B181=B182),"}",IF(C181=C182,"",","))</f>
        <v>,</v>
      </c>
      <c r="P181" s="13" t="str">
        <f>IF(B181=B182,"",IF(A181=A182,",",""))</f>
        <v/>
      </c>
      <c r="Q181" s="13" t="str">
        <f>IF(A182=A181,"",IF(A182="","}","},"))</f>
        <v/>
      </c>
      <c r="R181" s="13" t="str">
        <f>IF(A182="","}","")</f>
        <v/>
      </c>
      <c r="S181" s="13" t="str">
        <f>IF(A181="","",I181&amp;J181&amp;K181&amp;L181&amp;M181&amp;N181&amp;O181&amp;P181&amp;Q181&amp;R181)</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x14ac:dyDescent="0.55000000000000004">
      <c r="A182" s="9" t="s">
        <v>116</v>
      </c>
      <c r="B182" s="9" t="s">
        <v>34</v>
      </c>
      <c r="C182" s="9" t="s">
        <v>243</v>
      </c>
      <c r="D182" s="9" t="s">
        <v>352</v>
      </c>
      <c r="E182" s="21"/>
      <c r="F182" s="23">
        <v>45191</v>
      </c>
      <c r="G182" s="6" t="s">
        <v>226</v>
      </c>
      <c r="H182" s="19"/>
      <c r="I182" s="14" t="str">
        <f>IF(A181="section","{","")</f>
        <v/>
      </c>
      <c r="J182" s="13" t="str">
        <f>IF(A182=A181,"",""""&amp;A182&amp;""": {")</f>
        <v/>
      </c>
      <c r="K182" s="13" t="str">
        <f>IF(B182=B181,"",""""&amp;B182&amp;""": {")</f>
        <v/>
      </c>
      <c r="L182" s="25" t="str">
        <f>IF(AND(B182=B181,C182=C181),"",""""&amp;C182&amp;""": {")</f>
        <v>"MWI": {</v>
      </c>
      <c r="M182" s="13" t="str">
        <f>""""&amp;D182&amp;""": """&amp;SUBSTITUTE(G182,"""","'")&amp;""""</f>
        <v>"flash-floods": "Data not available yet"</v>
      </c>
      <c r="N182" s="26" t="str">
        <f>IF(AND(B183=B182,C183=C182),",","}")</f>
        <v>,</v>
      </c>
      <c r="O182" s="13" t="str">
        <f>IF(NOT(B182=B183),"}",IF(C182=C183,"",","))</f>
        <v/>
      </c>
      <c r="P182" s="13" t="str">
        <f>IF(B182=B183,"",IF(A182=A183,",",""))</f>
        <v/>
      </c>
      <c r="Q182" s="13" t="str">
        <f>IF(A183=A182,"",IF(A183="","}","},"))</f>
        <v/>
      </c>
      <c r="R182" s="13" t="str">
        <f>IF(A183="","}","")</f>
        <v/>
      </c>
      <c r="S182" s="13" t="str">
        <f>IF(A182="","",I182&amp;J182&amp;K182&amp;L182&amp;M182&amp;N182&amp;O182&amp;P182&amp;Q182&amp;R182)</f>
        <v>"MWI": {"flash-floods": "Data not available yet",</v>
      </c>
    </row>
    <row r="183" spans="1:19" x14ac:dyDescent="0.55000000000000004">
      <c r="A183" s="9" t="s">
        <v>116</v>
      </c>
      <c r="B183" s="9" t="s">
        <v>34</v>
      </c>
      <c r="C183" s="9" t="s">
        <v>243</v>
      </c>
      <c r="D183" s="9" t="s">
        <v>199</v>
      </c>
      <c r="E183" s="21"/>
      <c r="F183" s="5"/>
      <c r="G183" s="6" t="s">
        <v>226</v>
      </c>
      <c r="H183" s="19"/>
      <c r="I183" s="14" t="str">
        <f>IF(A182="section","{","")</f>
        <v/>
      </c>
      <c r="J183" s="13" t="str">
        <f>IF(A183=A182,"",""""&amp;A183&amp;""": {")</f>
        <v/>
      </c>
      <c r="K183" s="13" t="str">
        <f>IF(B183=B182,"",""""&amp;B183&amp;""": {")</f>
        <v/>
      </c>
      <c r="L183" s="25" t="str">
        <f>IF(AND(B183=B182,C183=C182),"",""""&amp;C183&amp;""": {")</f>
        <v/>
      </c>
      <c r="M183" s="13" t="str">
        <f>""""&amp;D183&amp;""": """&amp;SUBSTITUTE(G183,"""","'")&amp;""""</f>
        <v>"floods": "Data not available yet"</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"floods": "Data not available yet"},</v>
      </c>
    </row>
    <row r="184" spans="1:19" x14ac:dyDescent="0.55000000000000004">
      <c r="A184" s="9" t="s">
        <v>116</v>
      </c>
      <c r="B184" s="9" t="s">
        <v>34</v>
      </c>
      <c r="C184" s="9" t="s">
        <v>18</v>
      </c>
      <c r="D184" s="9" t="s">
        <v>204</v>
      </c>
      <c r="E184" s="21"/>
      <c r="F184" s="5"/>
      <c r="G184" s="6" t="s">
        <v>226</v>
      </c>
      <c r="H184" s="7">
        <v>44659</v>
      </c>
      <c r="I184" s="14" t="str">
        <f>IF(A183="section","{","")</f>
        <v/>
      </c>
      <c r="J184" s="13" t="str">
        <f>IF(A184=A183,"",""""&amp;A184&amp;""": {")</f>
        <v/>
      </c>
      <c r="K184" s="13" t="str">
        <f>IF(B184=B183,"",""""&amp;B184&amp;""": {")</f>
        <v/>
      </c>
      <c r="L184" s="25" t="str">
        <f>IF(AND(B184=B183,C184=C183),"",""""&amp;C184&amp;""": {")</f>
        <v>"PHL": {</v>
      </c>
      <c r="M184" s="13" t="str">
        <f>""""&amp;D184&amp;""": """&amp;SUBSTITUTE(G184,"""","'")&amp;""""</f>
        <v>"dengue": "Data not available yet"</v>
      </c>
      <c r="N184" s="26" t="str">
        <f>IF(AND(B185=B184,C185=C184),",","}")</f>
        <v>,</v>
      </c>
      <c r="O184" s="13" t="str">
        <f>IF(NOT(B184=B185),"}",IF(C184=C185,"",","))</f>
        <v/>
      </c>
      <c r="P184" s="13" t="str">
        <f>IF(B184=B185,"",IF(A184=A185,",",""))</f>
        <v/>
      </c>
      <c r="Q184" s="13" t="str">
        <f>IF(A185=A184,"",IF(A185="","}","},"))</f>
        <v/>
      </c>
      <c r="R184" s="13" t="str">
        <f>IF(A185="","}","")</f>
        <v/>
      </c>
      <c r="S184" s="13" t="str">
        <f>IF(A184="","",I184&amp;J184&amp;K184&amp;L184&amp;M184&amp;N184&amp;O184&amp;P184&amp;Q184&amp;R184)</f>
        <v>"PHL": {"dengue": "Data not available yet",</v>
      </c>
    </row>
    <row r="185" spans="1:19" x14ac:dyDescent="0.55000000000000004">
      <c r="A185" s="9" t="s">
        <v>116</v>
      </c>
      <c r="B185" s="9" t="s">
        <v>34</v>
      </c>
      <c r="C185" s="9" t="s">
        <v>18</v>
      </c>
      <c r="D185" s="9" t="s">
        <v>199</v>
      </c>
      <c r="E185" s="21"/>
      <c r="F185" s="5"/>
      <c r="G185" s="6" t="s">
        <v>226</v>
      </c>
      <c r="H185" s="7">
        <v>44659</v>
      </c>
      <c r="I185" s="14" t="str">
        <f>IF(A184="section","{","")</f>
        <v/>
      </c>
      <c r="J185" s="13" t="str">
        <f>IF(A185=A184,"",""""&amp;A185&amp;""": {")</f>
        <v/>
      </c>
      <c r="K185" s="13" t="str">
        <f>IF(B185=B184,"",""""&amp;B185&amp;""": {")</f>
        <v/>
      </c>
      <c r="L185" s="25" t="str">
        <f>IF(AND(B185=B184,C185=C184),"",""""&amp;C185&amp;""": {")</f>
        <v/>
      </c>
      <c r="M185" s="13" t="str">
        <f>""""&amp;D185&amp;""": """&amp;SUBSTITUTE(G185,"""","'")&amp;""""</f>
        <v>"floods": "Data not available yet"</v>
      </c>
      <c r="N185" s="26" t="str">
        <f>IF(AND(B186=B185,C186=C185),",","}")</f>
        <v>}</v>
      </c>
      <c r="O185" s="13" t="str">
        <f>IF(NOT(B185=B186),"}",IF(C185=C186,"",","))</f>
        <v>,</v>
      </c>
      <c r="P185" s="13" t="str">
        <f>IF(B185=B186,"",IF(A185=A186,",",""))</f>
        <v/>
      </c>
      <c r="Q185" s="13" t="str">
        <f>IF(A186=A185,"",IF(A186="","}","},"))</f>
        <v/>
      </c>
      <c r="R185" s="13" t="str">
        <f>IF(A186="","}","")</f>
        <v/>
      </c>
      <c r="S185" s="13" t="str">
        <f>IF(A185="","",I185&amp;J185&amp;K185&amp;L185&amp;M185&amp;N185&amp;O185&amp;P185&amp;Q185&amp;R185)</f>
        <v>"floods": "Data not available yet"},</v>
      </c>
    </row>
    <row r="186" spans="1:19" ht="43.2" x14ac:dyDescent="0.55000000000000004">
      <c r="A186" s="9" t="s">
        <v>116</v>
      </c>
      <c r="B186" s="9" t="s">
        <v>34</v>
      </c>
      <c r="C186" s="9" t="s">
        <v>261</v>
      </c>
      <c r="D186" s="9" t="s">
        <v>199</v>
      </c>
      <c r="E186" s="21" t="s">
        <v>276</v>
      </c>
      <c r="F186" s="5"/>
      <c r="G186" s="6" t="s">
        <v>276</v>
      </c>
      <c r="H186" s="19"/>
      <c r="I186" s="14" t="str">
        <f>IF(A185="section","{","")</f>
        <v/>
      </c>
      <c r="J186" s="13" t="str">
        <f>IF(A186=A185,"",""""&amp;A186&amp;""": {")</f>
        <v/>
      </c>
      <c r="K186" s="13" t="str">
        <f>IF(B186=B185,"",""""&amp;B186&amp;""": {")</f>
        <v/>
      </c>
      <c r="L186" s="25" t="str">
        <f>IF(AND(B186=B185,C186=C185),"",""""&amp;C186&amp;""": {")</f>
        <v>"SSD": {</v>
      </c>
      <c r="M186" s="13" t="str">
        <f>""""&amp;D186&amp;""": """&amp;SUBSTITUTE(G186,"""","'")&amp;""""</f>
        <v>"floods": "This layer is not available as the data is not available yet. When available, this layer will show the locations of the South Sudan Red Cross Society branches."</v>
      </c>
      <c r="N186" s="26" t="str">
        <f>IF(AND(B187=B186,C187=C186),",","}")</f>
        <v>}</v>
      </c>
      <c r="O186" s="13" t="str">
        <f>IF(NOT(B186=B187),"}",IF(C186=C187,"",","))</f>
        <v>,</v>
      </c>
      <c r="P186" s="13" t="str">
        <f>IF(B186=B187,"",IF(A186=A187,",",""))</f>
        <v/>
      </c>
      <c r="Q186" s="13" t="str">
        <f>IF(A187=A186,"",IF(A187="","}","},"))</f>
        <v/>
      </c>
      <c r="R186" s="13" t="str">
        <f>IF(A187="","}","")</f>
        <v/>
      </c>
      <c r="S186" s="13" t="str">
        <f>IF(A186="","",I186&amp;J186&amp;K186&amp;L186&amp;M186&amp;N186&amp;O186&amp;P186&amp;Q186&amp;R186)</f>
        <v>"SSD": {"floods": "This layer is not available as the data is not available yet. When available, this layer will show the locations of the South Sudan Red Cross Society branches."},</v>
      </c>
    </row>
    <row r="187" spans="1:19" ht="43.2" x14ac:dyDescent="0.55000000000000004">
      <c r="A187" s="9" t="s">
        <v>116</v>
      </c>
      <c r="B187" s="9" t="s">
        <v>34</v>
      </c>
      <c r="C187" s="9" t="s">
        <v>7</v>
      </c>
      <c r="D187" s="9" t="s">
        <v>200</v>
      </c>
      <c r="E187" s="21"/>
      <c r="F187" s="5"/>
      <c r="G187" s="6" t="s">
        <v>361</v>
      </c>
      <c r="H187" s="7">
        <v>44575</v>
      </c>
      <c r="I187" s="14" t="str">
        <f>IF(A186="section","{","")</f>
        <v/>
      </c>
      <c r="J187" s="13" t="str">
        <f>IF(A187=A186,"",""""&amp;A187&amp;""": {")</f>
        <v/>
      </c>
      <c r="K187" s="13" t="str">
        <f>IF(B187=B186,"",""""&amp;B187&amp;""": {")</f>
        <v/>
      </c>
      <c r="L187" s="25" t="str">
        <f>IF(AND(B187=B186,C187=C186),"",""""&amp;C187&amp;""": {")</f>
        <v>"UGA": {</v>
      </c>
      <c r="M187" s="13" t="str">
        <f>""""&amp;D187&amp;""": """&amp;SUBSTITUTE(G187,"""","'")&amp;""""</f>
        <v>"drought": "This layer represents the locations of the local branches. It is visualised as drop pins with a Red Cross icon. The source of this data comes from the National Society and may need updating.&lt;br /&gt;&lt;br /&gt;Source link: Uganda Red Cross Society (URCS). Year: 2020."</v>
      </c>
      <c r="N187" s="26" t="str">
        <f>IF(AND(B188=B187,C188=C187),",","}")</f>
        <v>,</v>
      </c>
      <c r="O187" s="13" t="str">
        <f>IF(NOT(B187=B188),"}",IF(C187=C188,"",","))</f>
        <v/>
      </c>
      <c r="P187" s="13" t="str">
        <f>IF(B187=B188,"",IF(A187=A188,",",""))</f>
        <v/>
      </c>
      <c r="Q187" s="13" t="str">
        <f>IF(A188=A187,"",IF(A188="","}","},"))</f>
        <v/>
      </c>
      <c r="R187" s="13" t="str">
        <f>IF(A188="","}","")</f>
        <v/>
      </c>
      <c r="S187" s="13" t="str">
        <f>IF(A187="","",I187&amp;J187&amp;K187&amp;L187&amp;M187&amp;N187&amp;O187&amp;P187&amp;Q187&amp;R187)</f>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8.8" x14ac:dyDescent="0.55000000000000004">
      <c r="A188" s="9" t="s">
        <v>116</v>
      </c>
      <c r="B188" s="9" t="s">
        <v>34</v>
      </c>
      <c r="C188" s="9" t="s">
        <v>7</v>
      </c>
      <c r="D188" s="9" t="s">
        <v>199</v>
      </c>
      <c r="E188" s="21"/>
      <c r="F188" s="5"/>
      <c r="G188" s="6" t="s">
        <v>35</v>
      </c>
      <c r="H188" s="7">
        <v>44575</v>
      </c>
      <c r="I188" s="14" t="str">
        <f>IF(A187="section","{","")</f>
        <v/>
      </c>
      <c r="J188" s="13" t="str">
        <f>IF(A188=A187,"",""""&amp;A188&amp;""": {")</f>
        <v/>
      </c>
      <c r="K188" s="13" t="str">
        <f>IF(B188=B187,"",""""&amp;B188&amp;""": {")</f>
        <v/>
      </c>
      <c r="L188" s="25" t="str">
        <f>IF(AND(B188=B187,C188=C187),"",""""&amp;C188&amp;""": {")</f>
        <v/>
      </c>
      <c r="M188" s="13" t="str">
        <f>""""&amp;D188&amp;""": """&amp;SUBSTITUTE(G188,"""","'")&amp;""""</f>
        <v>"floods": "This layer represents the locations of the local branches, the source of this data comes from the National Society and may need updating.&lt;br /&gt;&lt;br /&gt;Source link: Uganda Red Cross Society (URCS). Year: 2020."</v>
      </c>
      <c r="N188" s="26" t="str">
        <f>IF(AND(B189=B188,C189=C188),",","}")</f>
        <v>,</v>
      </c>
      <c r="O188" s="13" t="str">
        <f>IF(NOT(B188=B189),"}",IF(C188=C189,"",","))</f>
        <v/>
      </c>
      <c r="P188" s="13" t="str">
        <f>IF(B188=B189,"",IF(A188=A189,",",""))</f>
        <v/>
      </c>
      <c r="Q188" s="13" t="str">
        <f>IF(A189=A188,"",IF(A189="","}","},"))</f>
        <v/>
      </c>
      <c r="R188" s="13" t="str">
        <f>IF(A189="","}","")</f>
        <v/>
      </c>
      <c r="S188" s="13" t="str">
        <f>IF(A188="","",I188&amp;J188&amp;K188&amp;L188&amp;M188&amp;N188&amp;O188&amp;P188&amp;Q188&amp;R188)</f>
        <v>"floods": "This layer represents the locations of the local branches, the source of this data comes from the National Society and may need updating.&lt;br /&gt;&lt;br /&gt;Source link: Uganda Red Cross Society (URCS). Year: 2020.",</v>
      </c>
    </row>
    <row r="189" spans="1:19" ht="43.2" x14ac:dyDescent="0.55000000000000004">
      <c r="A189" s="9" t="s">
        <v>116</v>
      </c>
      <c r="B189" s="9" t="s">
        <v>34</v>
      </c>
      <c r="C189" s="9" t="s">
        <v>7</v>
      </c>
      <c r="D189" s="9" t="s">
        <v>201</v>
      </c>
      <c r="E189" s="21"/>
      <c r="F189" s="5"/>
      <c r="G189" s="6" t="s">
        <v>361</v>
      </c>
      <c r="H189" s="19"/>
      <c r="I189" s="14" t="str">
        <f>IF(A188="section","{","")</f>
        <v/>
      </c>
      <c r="J189" s="13" t="str">
        <f>IF(A189=A188,"",""""&amp;A189&amp;""": {")</f>
        <v/>
      </c>
      <c r="K189" s="13" t="str">
        <f>IF(B189=B188,"",""""&amp;B189&amp;""": {")</f>
        <v/>
      </c>
      <c r="L189" s="25" t="str">
        <f>IF(AND(B189=B188,C189=C188),"",""""&amp;C189&amp;""": {")</f>
        <v/>
      </c>
      <c r="M189" s="13" t="str">
        <f>""""&amp;D189&amp;""": """&amp;SUBSTITUTE(G189,"""","'")&amp;""""</f>
        <v>"heavy-rain": "This layer represents the locations of the local branches. It is visualised as drop pins with a Red Cross icon. The source of this data comes from the National Society and may need updating.&lt;br /&gt;&lt;br /&gt;Source link: Uganda Red Cross Society (URCS). Year: 2020."</v>
      </c>
      <c r="N189" s="26" t="str">
        <f>IF(AND(B190=B189,C190=C189),",","}")</f>
        <v>}</v>
      </c>
      <c r="O189" s="13" t="str">
        <f>IF(NOT(B189=B190),"}",IF(C189=C190,"",","))</f>
        <v>,</v>
      </c>
      <c r="P189" s="13" t="str">
        <f>IF(B189=B190,"",IF(A189=A190,",",""))</f>
        <v/>
      </c>
      <c r="Q189" s="13" t="str">
        <f>IF(A190=A189,"",IF(A190="","}","},"))</f>
        <v/>
      </c>
      <c r="R189" s="13" t="str">
        <f>IF(A190="","}","")</f>
        <v/>
      </c>
      <c r="S189" s="13" t="str">
        <f>IF(A189="","",I189&amp;J189&amp;K189&amp;L189&amp;M189&amp;N189&amp;O189&amp;P189&amp;Q189&amp;R189)</f>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8.8" x14ac:dyDescent="0.55000000000000004">
      <c r="A190" s="9" t="s">
        <v>116</v>
      </c>
      <c r="B190" s="9" t="s">
        <v>34</v>
      </c>
      <c r="C190" s="9" t="s">
        <v>41</v>
      </c>
      <c r="D190" s="9" t="s">
        <v>200</v>
      </c>
      <c r="E190" s="21"/>
      <c r="F190" s="5"/>
      <c r="G190" s="6" t="s">
        <v>37</v>
      </c>
      <c r="H190" s="19"/>
      <c r="I190" s="14" t="str">
        <f>IF(A189="section","{","")</f>
        <v/>
      </c>
      <c r="J190" s="13" t="str">
        <f>IF(A190=A189,"",""""&amp;A190&amp;""": {")</f>
        <v/>
      </c>
      <c r="K190" s="13" t="str">
        <f>IF(B190=B189,"",""""&amp;B190&amp;""": {")</f>
        <v/>
      </c>
      <c r="L190" s="25" t="str">
        <f>IF(AND(B190=B189,C190=C189),"",""""&amp;C190&amp;""": {")</f>
        <v>"ZMB": {</v>
      </c>
      <c r="M190" s="13" t="str">
        <f>""""&amp;D190&amp;""": """&amp;SUBSTITUTE(G190,"""","'")&amp;""""</f>
        <v>"drought": "This layer represents the locations of the local branches, the source of this data comes from the National Society and may need updating.&lt;br /&gt;&lt;br /&gt;Source link: Zambia Red Cross Society (ZRCS). Year: 2020."</v>
      </c>
      <c r="N190" s="26" t="str">
        <f>IF(AND(B191=B190,C191=C190),",","}")</f>
        <v>,</v>
      </c>
      <c r="O190" s="13" t="str">
        <f>IF(NOT(B190=B191),"}",IF(C190=C191,"",","))</f>
        <v/>
      </c>
      <c r="P190" s="13" t="str">
        <f>IF(B190=B191,"",IF(A190=A191,",",""))</f>
        <v/>
      </c>
      <c r="Q190" s="13" t="str">
        <f>IF(A191=A190,"",IF(A191="","}","},"))</f>
        <v/>
      </c>
      <c r="R190" s="13" t="str">
        <f>IF(A191="","}","")</f>
        <v/>
      </c>
      <c r="S190" s="13" t="str">
        <f>IF(A190="","",I190&amp;J190&amp;K190&amp;L190&amp;M190&amp;N190&amp;O190&amp;P190&amp;Q190&amp;R190)</f>
        <v>"ZMB": {"drought": "This layer represents the locations of the local branches, the source of this data comes from the National Society and may need updating.&lt;br /&gt;&lt;br /&gt;Source link: Zambia Red Cross Society (ZRCS). Year: 2020.",</v>
      </c>
    </row>
    <row r="191" spans="1:19" ht="28.8" x14ac:dyDescent="0.55000000000000004">
      <c r="A191" s="9" t="s">
        <v>116</v>
      </c>
      <c r="B191" s="9" t="s">
        <v>34</v>
      </c>
      <c r="C191" s="9" t="s">
        <v>41</v>
      </c>
      <c r="D191" s="9" t="s">
        <v>199</v>
      </c>
      <c r="E191" s="21"/>
      <c r="F191" s="5"/>
      <c r="G191" s="6" t="s">
        <v>37</v>
      </c>
      <c r="H191" s="7">
        <v>44575</v>
      </c>
      <c r="I191" s="14" t="str">
        <f>IF(A190="section","{","")</f>
        <v/>
      </c>
      <c r="J191" s="13" t="str">
        <f>IF(A191=A190,"",""""&amp;A191&amp;""": {")</f>
        <v/>
      </c>
      <c r="K191" s="13" t="str">
        <f>IF(B191=B190,"",""""&amp;B191&amp;""": {")</f>
        <v/>
      </c>
      <c r="L191" s="25" t="str">
        <f>IF(AND(B191=B190,C191=C190),"",""""&amp;C191&amp;""": {")</f>
        <v/>
      </c>
      <c r="M191" s="13" t="str">
        <f>""""&amp;D191&amp;""": """&amp;SUBSTITUTE(G191,"""","'")&amp;""""</f>
        <v>"floods": "This layer represents the locations of the local branches, the source of this data comes from the National Society and may need updating.&lt;br /&gt;&lt;br /&gt;Source link: Zambia Red Cross Society (ZRCS). Year: 2020."</v>
      </c>
      <c r="N191" s="26" t="str">
        <f>IF(AND(B192=B191,C192=C191),",","}")</f>
        <v>}</v>
      </c>
      <c r="O191" s="13" t="str">
        <f>IF(NOT(B191=B192),"}",IF(C191=C192,"",","))</f>
        <v>,</v>
      </c>
      <c r="P191" s="13" t="str">
        <f>IF(B191=B192,"",IF(A191=A192,",",""))</f>
        <v/>
      </c>
      <c r="Q191" s="13" t="str">
        <f>IF(A192=A191,"",IF(A192="","}","},"))</f>
        <v/>
      </c>
      <c r="R191" s="13" t="str">
        <f>IF(A192="","}","")</f>
        <v/>
      </c>
      <c r="S191" s="13" t="str">
        <f>IF(A191="","",I191&amp;J191&amp;K191&amp;L191&amp;M191&amp;N191&amp;O191&amp;P191&amp;Q191&amp;R191)</f>
        <v>"floods": "This layer represents the locations of the local branches, the source of this data comes from the National Society and may need updating.&lt;br /&gt;&lt;br /&gt;Source link: Zambia Red Cross Society (ZRCS). Year: 2020."},</v>
      </c>
    </row>
    <row r="192" spans="1:19" ht="57.6" x14ac:dyDescent="0.55000000000000004">
      <c r="A192" s="9" t="s">
        <v>116</v>
      </c>
      <c r="B192" s="9" t="s">
        <v>34</v>
      </c>
      <c r="C192" s="9" t="s">
        <v>9</v>
      </c>
      <c r="D192" s="9" t="s">
        <v>200</v>
      </c>
      <c r="E192" s="21" t="s">
        <v>147</v>
      </c>
      <c r="F192" s="23">
        <v>44614</v>
      </c>
      <c r="G192" s="6" t="s">
        <v>36</v>
      </c>
      <c r="H192" s="7">
        <v>44575</v>
      </c>
      <c r="I192" s="14" t="str">
        <f>IF(A191="section","{","")</f>
        <v/>
      </c>
      <c r="J192" s="13" t="str">
        <f>IF(A192=A191,"",""""&amp;A192&amp;""": {")</f>
        <v/>
      </c>
      <c r="K192" s="13" t="str">
        <f>IF(B192=B191,"",""""&amp;B192&amp;""": {")</f>
        <v/>
      </c>
      <c r="L192" s="25" t="str">
        <f>IF(AND(B192=B191,C192=C191),"",""""&amp;C192&amp;""": {")</f>
        <v>"ZWE": {</v>
      </c>
      <c r="M192" s="13" t="str">
        <f>""""&amp;D192&amp;""": """&amp;SUBSTITUTE(G192,"""","'")&amp;""""</f>
        <v>"drought": "This layer represents the locations of the local branches, the source of this data comes from the National Society and may need updating.&lt;br /&gt;&lt;br /&gt;Source link Zimbabwe: ZRCS last updated July 2021 at provincial level."</v>
      </c>
      <c r="N192" s="26" t="str">
        <f>IF(AND(B193=B192,C193=C192),",","}")</f>
        <v>}</v>
      </c>
      <c r="O192" s="13" t="str">
        <f>IF(NOT(B192=B193),"}",IF(C192=C193,"",","))</f>
        <v>}</v>
      </c>
      <c r="P192" s="13" t="str">
        <f>IF(B192=B193,"",IF(A192=A193,",",""))</f>
        <v>,</v>
      </c>
      <c r="Q192" s="13" t="str">
        <f>IF(A193=A192,"",IF(A193="","}","},"))</f>
        <v/>
      </c>
      <c r="R192" s="13" t="str">
        <f>IF(A193="","}","")</f>
        <v/>
      </c>
      <c r="S192" s="13" t="str">
        <f>IF(A192="","",I192&amp;J192&amp;K192&amp;L192&amp;M192&amp;N192&amp;O192&amp;P192&amp;Q192&amp;R192)</f>
        <v>"ZWE": {"drought": "This layer represents the locations of the local branches, the source of this data comes from the National Society and may need updating.&lt;br /&gt;&lt;br /&gt;Source link Zimbabwe: ZRCS last updated July 2021 at provincial level."}},</v>
      </c>
    </row>
    <row r="193" spans="1:19" ht="100.8" x14ac:dyDescent="0.55000000000000004">
      <c r="A193" s="9" t="s">
        <v>116</v>
      </c>
      <c r="B193" s="9" t="s">
        <v>225</v>
      </c>
      <c r="C193" s="9" t="s">
        <v>18</v>
      </c>
      <c r="D193" s="9" t="s">
        <v>199</v>
      </c>
      <c r="E193" s="21"/>
      <c r="F193" s="5"/>
      <c r="G193" s="6" t="s">
        <v>334</v>
      </c>
      <c r="H193" s="7">
        <v>44663</v>
      </c>
      <c r="I193" s="14" t="str">
        <f>IF(A192="section","{","")</f>
        <v/>
      </c>
      <c r="J193" s="13" t="str">
        <f>IF(A193=A192,"",""""&amp;A193&amp;""": {")</f>
        <v/>
      </c>
      <c r="K193" s="13" t="str">
        <f>IF(B193=B192,"",""""&amp;B193&amp;""": {")</f>
        <v>"riceland": {</v>
      </c>
      <c r="L193" s="25" t="str">
        <f>IF(AND(B193=B192,C193=C192),"",""""&amp;C193&amp;""": {")</f>
        <v>"PHL": {</v>
      </c>
      <c r="M193" s="13" t="str">
        <f>""""&amp;D193&amp;""": """&amp;SUBSTITUTE(G193,"""","'")&amp;""""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6" t="str">
        <f>IF(AND(B194=B193,C194=C193),",","}")</f>
        <v>}</v>
      </c>
      <c r="O193" s="13" t="str">
        <f>IF(NOT(B193=B194),"}",IF(C193=C194,"",","))</f>
        <v>}</v>
      </c>
      <c r="P193" s="13" t="str">
        <f>IF(B193=B194,"",IF(A193=A194,",",""))</f>
        <v>,</v>
      </c>
      <c r="Q193" s="13" t="str">
        <f>IF(A194=A193,"",IF(A194="","}","},"))</f>
        <v/>
      </c>
      <c r="R193" s="13" t="str">
        <f>IF(A194="","}","")</f>
        <v/>
      </c>
      <c r="S193" s="13" t="str">
        <f>IF(A193="","",I193&amp;J193&amp;K193&amp;L193&amp;M193&amp;N193&amp;O193&amp;P193&amp;Q193&amp;R193)</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ht="54.6" customHeight="1" x14ac:dyDescent="0.55000000000000004">
      <c r="A194" s="9" t="s">
        <v>116</v>
      </c>
      <c r="B194" s="9" t="s">
        <v>386</v>
      </c>
      <c r="C194" s="9" t="s">
        <v>243</v>
      </c>
      <c r="D194" s="9" t="s">
        <v>352</v>
      </c>
      <c r="E194" s="21" t="s">
        <v>402</v>
      </c>
      <c r="F194" s="23">
        <v>45191</v>
      </c>
      <c r="G194" s="6" t="s">
        <v>406</v>
      </c>
      <c r="H194" s="19"/>
      <c r="I194" s="14" t="str">
        <f>IF(A193="section","{","")</f>
        <v/>
      </c>
      <c r="J194" s="13" t="str">
        <f>IF(A194=A193,"",""""&amp;A194&amp;""": {")</f>
        <v/>
      </c>
      <c r="K194" s="13" t="str">
        <f>IF(B194=B193,"",""""&amp;B194&amp;""": {")</f>
        <v>"rivers": {</v>
      </c>
      <c r="L194" s="25" t="str">
        <f>IF(AND(B194=B193,C194=C193),"",""""&amp;C194&amp;""": {")</f>
        <v>"MWI": {</v>
      </c>
      <c r="M194" s="13" t="str">
        <f>""""&amp;D194&amp;""": """&amp;SUBSTITUTE(G194,"""","'")&amp;""""</f>
        <v>"flash-floods": "&lt;p&gt;This layer shows the main rivers that are used in the flood model.&lt;/p&gt;
&lt;br&gt;
&lt;p&gt;Source: Openstreetmap&lt;/p&gt;"</v>
      </c>
      <c r="N194" s="26" t="str">
        <f>IF(AND(B195=B194,C195=C194),",","}")</f>
        <v>}</v>
      </c>
      <c r="O194" s="13" t="str">
        <f>IF(NOT(B194=B195),"}",IF(C194=C195,"",","))</f>
        <v>}</v>
      </c>
      <c r="P194" s="13" t="str">
        <f>IF(B194=B195,"",IF(A194=A195,",",""))</f>
        <v>,</v>
      </c>
      <c r="Q194" s="13" t="str">
        <f>IF(A195=A194,"",IF(A195="","}","},"))</f>
        <v/>
      </c>
      <c r="R194" s="13" t="str">
        <f>IF(A195="","}","")</f>
        <v/>
      </c>
      <c r="S194" s="13" t="str">
        <f>IF(A194="","",I194&amp;J194&amp;K194&amp;L194&amp;M194&amp;N194&amp;O194&amp;P194&amp;Q194&amp;R194)</f>
        <v>"rivers": {"MWI": {"flash-floods": "&lt;p&gt;This layer shows the main rivers that are used in the flood model.&lt;/p&gt;
&lt;br&gt;
&lt;p&gt;Source: Openstreetmap&lt;/p&gt;"}},</v>
      </c>
    </row>
    <row r="195" spans="1:19" ht="127.8" customHeight="1" x14ac:dyDescent="0.55000000000000004">
      <c r="A195" s="9" t="s">
        <v>116</v>
      </c>
      <c r="B195" s="9" t="s">
        <v>384</v>
      </c>
      <c r="C195" s="9" t="s">
        <v>243</v>
      </c>
      <c r="D195" s="9" t="s">
        <v>352</v>
      </c>
      <c r="E195" s="21" t="s">
        <v>397</v>
      </c>
      <c r="F195" s="23">
        <v>45191</v>
      </c>
      <c r="G195" s="6" t="s">
        <v>405</v>
      </c>
      <c r="H195" s="19"/>
      <c r="I195" s="14" t="str">
        <f>IF(A194="section","{","")</f>
        <v/>
      </c>
      <c r="J195" s="13" t="str">
        <f>IF(A195=A194,"",""""&amp;A195&amp;""": {")</f>
        <v/>
      </c>
      <c r="K195" s="13" t="str">
        <f>IF(B195=B194,"",""""&amp;B195&amp;""": {")</f>
        <v>"roads": {</v>
      </c>
      <c r="L195" s="25" t="str">
        <f>IF(AND(B195=B194,C195=C194),"",""""&amp;C195&amp;""": {")</f>
        <v>"MWI": {</v>
      </c>
      <c r="M195" s="13" t="str">
        <f>""""&amp;D195&amp;""": """&amp;SUBSTITUTE(G195,"""","'")&amp;""""</f>
        <v>"flash-floods":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"roads": {"MWI": {"flash-floods":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row>
    <row r="196" spans="1:19" x14ac:dyDescent="0.55000000000000004">
      <c r="A196" s="9" t="s">
        <v>116</v>
      </c>
      <c r="B196" s="9" t="s">
        <v>55</v>
      </c>
      <c r="C196" s="9" t="s">
        <v>7</v>
      </c>
      <c r="D196" s="9" t="s">
        <v>199</v>
      </c>
      <c r="E196" s="21"/>
      <c r="F196" s="5"/>
      <c r="G196" s="6" t="s">
        <v>264</v>
      </c>
      <c r="H196" s="7">
        <v>44575</v>
      </c>
      <c r="I196" s="14" t="str">
        <f>IF(A195="section","{","")</f>
        <v/>
      </c>
      <c r="J196" s="13" t="str">
        <f>IF(A196=A195,"",""""&amp;A196&amp;""": {")</f>
        <v/>
      </c>
      <c r="K196" s="13" t="str">
        <f>IF(B196=B195,"",""""&amp;B196&amp;""": {")</f>
        <v>"roof_type": {</v>
      </c>
      <c r="L196" s="25" t="str">
        <f>IF(AND(B196=B195,C196=C195),"",""""&amp;C196&amp;""": {")</f>
        <v>"UGA": {</v>
      </c>
      <c r="M196" s="13" t="str">
        <f>""""&amp;D196&amp;""": """&amp;SUBSTITUTE(G196,"""","'")&amp;""""</f>
        <v>"floods": "Not currently available"</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"roof_type": {"UGA": {"floods": "Not currently available"}},</v>
      </c>
    </row>
    <row r="197" spans="1:19" ht="86.4" x14ac:dyDescent="0.55000000000000004">
      <c r="A197" s="9" t="s">
        <v>116</v>
      </c>
      <c r="B197" s="9" t="s">
        <v>382</v>
      </c>
      <c r="C197" s="9" t="s">
        <v>243</v>
      </c>
      <c r="D197" s="9" t="s">
        <v>352</v>
      </c>
      <c r="E197" s="21" t="s">
        <v>403</v>
      </c>
      <c r="F197" s="23">
        <v>45191</v>
      </c>
      <c r="G197" s="6" t="s">
        <v>404</v>
      </c>
      <c r="H197" s="19"/>
      <c r="I197" s="14" t="str">
        <f>IF(A196="section","{","")</f>
        <v/>
      </c>
      <c r="J197" s="13" t="str">
        <f>IF(A197=A196,"",""""&amp;A197&amp;""": {")</f>
        <v/>
      </c>
      <c r="K197" s="13" t="str">
        <f>IF(B197=B196,"",""""&amp;B197&amp;""": {")</f>
        <v>"schools": {</v>
      </c>
      <c r="L197" s="25" t="str">
        <f>IF(AND(B197=B196,C197=C196),"",""""&amp;C197&amp;""": {")</f>
        <v>"MWI": {</v>
      </c>
      <c r="M197" s="13" t="str">
        <f>""""&amp;D197&amp;""": """&amp;SUBSTITUTE(G197,"""","'")&amp;""""</f>
        <v>"flash-floods":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c r="N197" s="26" t="str">
        <f>IF(AND(B198=B197,C198=C197),",","}")</f>
        <v>}</v>
      </c>
      <c r="O197" s="13" t="str">
        <f>IF(NOT(B197=B198),"}",IF(C197=C198,"",","))</f>
        <v>}</v>
      </c>
      <c r="P197" s="13" t="str">
        <f>IF(B197=B198,"",IF(A197=A198,",",""))</f>
        <v>,</v>
      </c>
      <c r="Q197" s="13" t="str">
        <f>IF(A198=A197,"",IF(A198="","}","},"))</f>
        <v/>
      </c>
      <c r="R197" s="13" t="str">
        <f>IF(A198="","}","")</f>
        <v/>
      </c>
      <c r="S197" s="13" t="str">
        <f>IF(A197="","",I197&amp;J197&amp;K197&amp;L197&amp;M197&amp;N197&amp;O197&amp;P197&amp;Q197&amp;R197)</f>
        <v>"schools": {"MWI": {"flash-floods":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row>
    <row r="198" spans="1:19" ht="187.2" x14ac:dyDescent="0.55000000000000004">
      <c r="A198" s="9" t="s">
        <v>116</v>
      </c>
      <c r="B198" s="9" t="s">
        <v>71</v>
      </c>
      <c r="C198" s="9" t="s">
        <v>9</v>
      </c>
      <c r="D198" s="9" t="s">
        <v>200</v>
      </c>
      <c r="E198" s="21" t="s">
        <v>148</v>
      </c>
      <c r="F198" s="23">
        <v>44614</v>
      </c>
      <c r="G198" s="6" t="s">
        <v>335</v>
      </c>
      <c r="H198" s="7">
        <v>44575</v>
      </c>
      <c r="I198" s="14" t="str">
        <f>IF(A197="section","{","")</f>
        <v/>
      </c>
      <c r="J198" s="13" t="str">
        <f>IF(A198=A197,"",""""&amp;A198&amp;""": {")</f>
        <v/>
      </c>
      <c r="K198" s="13" t="str">
        <f>IF(B198=B197,"",""""&amp;B198&amp;""": {")</f>
        <v>"small_ruminants": {</v>
      </c>
      <c r="L198" s="25" t="str">
        <f>IF(AND(B198=B197,C198=C197),"",""""&amp;C198&amp;""": {")</f>
        <v>"ZWE": {</v>
      </c>
      <c r="M198" s="13" t="str">
        <f>""""&amp;D198&amp;""": """&amp;SUBSTITUTE(G198,"""","'")&amp;""""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6" t="str">
        <f>IF(AND(B199=B198,C199=C198),",","}")</f>
        <v>}</v>
      </c>
      <c r="O198" s="13" t="str">
        <f>IF(NOT(B198=B199),"}",IF(C198=C199,"",","))</f>
        <v>}</v>
      </c>
      <c r="P198" s="13" t="str">
        <f>IF(B198=B199,"",IF(A198=A199,",",""))</f>
        <v>,</v>
      </c>
      <c r="Q198" s="13" t="str">
        <f>IF(A199=A198,"",IF(A199="","}","},"))</f>
        <v/>
      </c>
      <c r="R198" s="13" t="str">
        <f>IF(A199="","}","")</f>
        <v/>
      </c>
      <c r="S198" s="13" t="str">
        <f>IF(A198="","",I198&amp;J198&amp;K198&amp;L198&amp;M198&amp;N198&amp;O198&amp;P198&amp;Q198&amp;R198)</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0.4" x14ac:dyDescent="0.55000000000000004">
      <c r="A199" s="9" t="s">
        <v>116</v>
      </c>
      <c r="B199" s="9" t="s">
        <v>24</v>
      </c>
      <c r="C199" s="9" t="s">
        <v>9</v>
      </c>
      <c r="D199" s="9" t="s">
        <v>200</v>
      </c>
      <c r="E199" s="21" t="s">
        <v>149</v>
      </c>
      <c r="F199" s="23">
        <v>44614</v>
      </c>
      <c r="G199" s="6" t="s">
        <v>335</v>
      </c>
      <c r="H199" s="7">
        <v>44575</v>
      </c>
      <c r="I199" s="14" t="str">
        <f>IF(A198="section","{","")</f>
        <v/>
      </c>
      <c r="J199" s="13" t="str">
        <f>IF(A199=A198,"",""""&amp;A199&amp;""": {")</f>
        <v/>
      </c>
      <c r="K199" s="13" t="str">
        <f>IF(B199=B198,"",""""&amp;B199&amp;""": {")</f>
        <v>"small_ruminants_exposed": {</v>
      </c>
      <c r="L199" s="25" t="str">
        <f>IF(AND(B199=B198,C199=C198),"",""""&amp;C199&amp;""": {")</f>
        <v>"ZWE": {</v>
      </c>
      <c r="M199" s="13" t="str">
        <f>""""&amp;D199&amp;""": """&amp;SUBSTITUTE(G199,"""","'")&amp;""""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6" t="str">
        <f>IF(AND(B200=B199,C200=C199),",","}")</f>
        <v>}</v>
      </c>
      <c r="O199" s="13" t="str">
        <f>IF(NOT(B199=B200),"}",IF(C199=C200,"",","))</f>
        <v>}</v>
      </c>
      <c r="P199" s="13" t="str">
        <f>IF(B199=B200,"",IF(A199=A200,",",""))</f>
        <v>,</v>
      </c>
      <c r="Q199" s="13" t="str">
        <f>IF(A200=A199,"",IF(A200="","}","},"))</f>
        <v/>
      </c>
      <c r="R199" s="13" t="str">
        <f>IF(A200="","}","")</f>
        <v/>
      </c>
      <c r="S199" s="13" t="str">
        <f>IF(A199="","",I199&amp;J199&amp;K199&amp;L199&amp;M199&amp;N199&amp;O199&amp;P199&amp;Q199&amp;R199)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55000000000000004">
      <c r="A200" s="9" t="s">
        <v>116</v>
      </c>
      <c r="B200" s="9" t="s">
        <v>128</v>
      </c>
      <c r="C200" s="9" t="s">
        <v>18</v>
      </c>
      <c r="D200" s="9" t="s">
        <v>203</v>
      </c>
      <c r="E200" s="21" t="s">
        <v>231</v>
      </c>
      <c r="F200" s="5"/>
      <c r="G200" s="6" t="s">
        <v>241</v>
      </c>
      <c r="H200" s="19"/>
      <c r="I200" s="14" t="str">
        <f>IF(A199="section","{","")</f>
        <v/>
      </c>
      <c r="J200" s="13" t="str">
        <f>IF(A200=A199,"",""""&amp;A200&amp;""": {")</f>
        <v/>
      </c>
      <c r="K200" s="13" t="str">
        <f>IF(B200=B199,"",""""&amp;B200&amp;""": {")</f>
        <v>"total_houses": {</v>
      </c>
      <c r="L200" s="25" t="str">
        <f>IF(AND(B200=B199,C200=C199),"",""""&amp;C200&amp;""": {")</f>
        <v>"PHL": {</v>
      </c>
      <c r="M200" s="13" t="str">
        <f>""""&amp;D200&amp;""": """&amp;SUBSTITUTE(G200,"""","'")&amp;""""</f>
        <v>"typhoon": "&lt;p&gt;Total Number of Housing units in each Municipality&lt;/p&gt;"</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"total_houses": {"PHL": {"typhoon": "&lt;p&gt;Total Number of Housing units in each Municipality&lt;/p&gt;"}},</v>
      </c>
    </row>
    <row r="201" spans="1:19" x14ac:dyDescent="0.55000000000000004">
      <c r="A201" s="9" t="s">
        <v>116</v>
      </c>
      <c r="B201" s="9" t="s">
        <v>86</v>
      </c>
      <c r="C201" s="9" t="s">
        <v>19</v>
      </c>
      <c r="D201" s="9" t="s">
        <v>200</v>
      </c>
      <c r="E201" s="21"/>
      <c r="F201" s="5"/>
      <c r="G201" s="6" t="s">
        <v>87</v>
      </c>
      <c r="H201" s="7">
        <v>44575</v>
      </c>
      <c r="I201" s="14" t="str">
        <f>IF(A200="section","{","")</f>
        <v/>
      </c>
      <c r="J201" s="13" t="str">
        <f>IF(A201=A200,"",""""&amp;A201&amp;""": {")</f>
        <v/>
      </c>
      <c r="K201" s="13" t="str">
        <f>IF(B201=B200,"",""""&amp;B201&amp;""": {")</f>
        <v>"total_idps": {</v>
      </c>
      <c r="L201" s="25" t="str">
        <f>IF(AND(B201=B200,C201=C200),"",""""&amp;C201&amp;""": {")</f>
        <v>"ETH": {</v>
      </c>
      <c r="M201" s="13" t="str">
        <f>""""&amp;D201&amp;""": """&amp;SUBSTITUTE(G201,"""","'")&amp;""""</f>
        <v>"drought": "Total Internally Displaced People (IDPs) DTM Ethiopia National Displacement Report 7_2022"</v>
      </c>
      <c r="N201" s="26" t="str">
        <f>IF(AND(B202=B201,C202=C201),",","}")</f>
        <v>,</v>
      </c>
      <c r="O201" s="13" t="str">
        <f>IF(NOT(B201=B202),"}",IF(C201=C202,"",","))</f>
        <v/>
      </c>
      <c r="P201" s="13" t="str">
        <f>IF(B201=B202,"",IF(A201=A202,",",""))</f>
        <v/>
      </c>
      <c r="Q201" s="13" t="str">
        <f>IF(A202=A201,"",IF(A202="","}","},"))</f>
        <v/>
      </c>
      <c r="R201" s="13" t="str">
        <f>IF(A202="","}","")</f>
        <v/>
      </c>
      <c r="S201" s="13" t="str">
        <f>IF(A201="","",I201&amp;J201&amp;K201&amp;L201&amp;M201&amp;N201&amp;O201&amp;P201&amp;Q201&amp;R201)</f>
        <v>"total_idps": {"ETH": {"drought": "Total Internally Displaced People (IDPs) DTM Ethiopia National Displacement Report 7_2022",</v>
      </c>
    </row>
    <row r="202" spans="1:19" x14ac:dyDescent="0.55000000000000004">
      <c r="A202" s="9" t="s">
        <v>116</v>
      </c>
      <c r="B202" s="9" t="s">
        <v>86</v>
      </c>
      <c r="C202" s="9" t="s">
        <v>19</v>
      </c>
      <c r="D202" s="9" t="s">
        <v>199</v>
      </c>
      <c r="E202" s="21"/>
      <c r="F202" s="5"/>
      <c r="G202" s="6" t="s">
        <v>87</v>
      </c>
      <c r="H202" s="7">
        <v>44575</v>
      </c>
      <c r="I202" s="14" t="str">
        <f>IF(A201="section","{","")</f>
        <v/>
      </c>
      <c r="J202" s="13" t="str">
        <f>IF(A202=A201,"",""""&amp;A202&amp;""": {")</f>
        <v/>
      </c>
      <c r="K202" s="13" t="str">
        <f>IF(B202=B201,"",""""&amp;B202&amp;""": {")</f>
        <v/>
      </c>
      <c r="L202" s="25" t="str">
        <f>IF(AND(B202=B201,C202=C201),"",""""&amp;C202&amp;""": {")</f>
        <v/>
      </c>
      <c r="M202" s="13" t="str">
        <f>""""&amp;D202&amp;""": """&amp;SUBSTITUTE(G202,"""","'")&amp;""""</f>
        <v>"floods": "Total Internally Displaced People (IDPs) DTM Ethiopia National Displacement Report 7_2022"</v>
      </c>
      <c r="N202" s="26" t="str">
        <f>IF(AND(B203=B202,C203=C202),",","}")</f>
        <v>,</v>
      </c>
      <c r="O202" s="13" t="str">
        <f>IF(NOT(B202=B203),"}",IF(C202=C203,"",","))</f>
        <v/>
      </c>
      <c r="P202" s="13" t="str">
        <f>IF(B202=B203,"",IF(A202=A203,",",""))</f>
        <v/>
      </c>
      <c r="Q202" s="13" t="str">
        <f>IF(A203=A202,"",IF(A203="","}","},"))</f>
        <v/>
      </c>
      <c r="R202" s="13" t="str">
        <f>IF(A203="","}","")</f>
        <v/>
      </c>
      <c r="S202" s="13" t="str">
        <f>IF(A202="","",I202&amp;J202&amp;K202&amp;L202&amp;M202&amp;N202&amp;O202&amp;P202&amp;Q202&amp;R202)</f>
        <v>"floods": "Total Internally Displaced People (IDPs) DTM Ethiopia National Displacement Report 7_2022",</v>
      </c>
    </row>
    <row r="203" spans="1:19" x14ac:dyDescent="0.55000000000000004">
      <c r="A203" s="9" t="s">
        <v>116</v>
      </c>
      <c r="B203" s="9" t="s">
        <v>86</v>
      </c>
      <c r="C203" s="9" t="s">
        <v>19</v>
      </c>
      <c r="D203" s="9" t="s">
        <v>202</v>
      </c>
      <c r="E203" s="21"/>
      <c r="F203" s="5"/>
      <c r="G203" s="6" t="s">
        <v>87</v>
      </c>
      <c r="H203" s="19"/>
      <c r="I203" s="14" t="str">
        <f>IF(A202="section","{","")</f>
        <v/>
      </c>
      <c r="J203" s="13" t="str">
        <f>IF(A203=A202,"",""""&amp;A203&amp;""": {")</f>
        <v/>
      </c>
      <c r="K203" s="13" t="str">
        <f>IF(B203=B202,"",""""&amp;B203&amp;""": {")</f>
        <v/>
      </c>
      <c r="L203" s="25" t="str">
        <f>IF(AND(B203=B202,C203=C202),"",""""&amp;C203&amp;""": {")</f>
        <v/>
      </c>
      <c r="M203" s="13" t="str">
        <f>""""&amp;D203&amp;""": """&amp;SUBSTITUTE(G203,"""","'")&amp;""""</f>
        <v>"malaria": "Total Internally Displaced People (IDPs) DTM Ethiopia National Displacement Report 7_2022"</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"malaria": "Total Internally Displaced People (IDPs) DTM Ethiopia National Displacement Report 7_2022"}},</v>
      </c>
    </row>
    <row r="204" spans="1:19" ht="28.8" x14ac:dyDescent="0.55000000000000004">
      <c r="A204" s="9" t="s">
        <v>116</v>
      </c>
      <c r="B204" s="9" t="s">
        <v>80</v>
      </c>
      <c r="C204" s="9" t="s">
        <v>19</v>
      </c>
      <c r="D204" s="9" t="s">
        <v>199</v>
      </c>
      <c r="E204" s="21"/>
      <c r="F204" s="5"/>
      <c r="G204" s="6" t="s">
        <v>336</v>
      </c>
      <c r="H204" s="7">
        <v>44575</v>
      </c>
      <c r="I204" s="14" t="str">
        <f>IF(A203="section","{","")</f>
        <v/>
      </c>
      <c r="J204" s="13" t="str">
        <f>IF(A204=A203,"",""""&amp;A204&amp;""": {")</f>
        <v/>
      </c>
      <c r="K204" s="13" t="str">
        <f>IF(B204=B203,"",""""&amp;B204&amp;""": {")</f>
        <v>"travel_time_cities": {</v>
      </c>
      <c r="L204" s="25" t="str">
        <f>IF(AND(B204=B203,C204=C203),"",""""&amp;C204&amp;""": {")</f>
        <v>"ETH": {</v>
      </c>
      <c r="M204" s="13" t="str">
        <f>""""&amp;D204&amp;""": """&amp;SUBSTITUTE(G204,"""","'")&amp;""""</f>
        <v>"floods": "Predicted travel time (minutes) to nearest city &lt;a target='_blank' href='https://malariaatlas.org/research-project/accessibility-to-healthcare/'&gt;https://malariaatlas.org/research-project/accessibility-to-healthcare/&lt;/a&gt;"</v>
      </c>
      <c r="N204" s="26" t="str">
        <f>IF(AND(B205=B204,C205=C204),",","}")</f>
        <v>,</v>
      </c>
      <c r="O204" s="13" t="str">
        <f>IF(NOT(B204=B205),"}",IF(C204=C205,"",","))</f>
        <v/>
      </c>
      <c r="P204" s="13" t="str">
        <f>IF(B204=B205,"",IF(A204=A205,",",""))</f>
        <v/>
      </c>
      <c r="Q204" s="13" t="str">
        <f>IF(A205=A204,"",IF(A205="","}","},"))</f>
        <v/>
      </c>
      <c r="R204" s="13" t="str">
        <f>IF(A205="","}","")</f>
        <v/>
      </c>
      <c r="S204" s="13" t="str">
        <f>IF(A204="","",I204&amp;J204&amp;K204&amp;L204&amp;M204&amp;N204&amp;O204&amp;P204&amp;Q204&amp;R204)</f>
        <v>"travel_time_cities": {"ETH": {"floods": "Predicted travel time (minutes) to nearest city &lt;a target='_blank' href='https://malariaatlas.org/research-project/accessibility-to-healthcare/'&gt;https://malariaatlas.org/research-project/accessibility-to-healthcare/&lt;/a&gt;",</v>
      </c>
    </row>
    <row r="205" spans="1:19" ht="28.8" x14ac:dyDescent="0.55000000000000004">
      <c r="A205" s="9" t="s">
        <v>116</v>
      </c>
      <c r="B205" s="9" t="s">
        <v>80</v>
      </c>
      <c r="C205" s="9" t="s">
        <v>19</v>
      </c>
      <c r="D205" s="9" t="s">
        <v>202</v>
      </c>
      <c r="E205" s="21"/>
      <c r="F205" s="5"/>
      <c r="G205" s="6" t="s">
        <v>336</v>
      </c>
      <c r="H205" s="19"/>
      <c r="I205" s="14" t="str">
        <f>IF(A204="section","{","")</f>
        <v/>
      </c>
      <c r="J205" s="13" t="str">
        <f>IF(A205=A204,"",""""&amp;A205&amp;""": {")</f>
        <v/>
      </c>
      <c r="K205" s="13" t="str">
        <f>IF(B205=B204,"",""""&amp;B205&amp;""": {")</f>
        <v/>
      </c>
      <c r="L205" s="25" t="str">
        <f>IF(AND(B205=B204,C205=C204),"",""""&amp;C205&amp;""": {")</f>
        <v/>
      </c>
      <c r="M205" s="13" t="str">
        <f>""""&amp;D205&amp;""": """&amp;SUBSTITUTE(G205,"""","'")&amp;""""</f>
        <v>"malaria": "Predicted travel time (minutes) to nearest city &lt;a target='_blank' href='https://malariaatlas.org/research-project/accessibility-to-healthcare/'&gt;https://malariaatlas.org/research-project/accessibility-to-healthcare/&lt;/a&gt;"</v>
      </c>
      <c r="N205" s="26" t="str">
        <f>IF(AND(B206=B205,C206=C205),",","}")</f>
        <v>}</v>
      </c>
      <c r="O205" s="13" t="str">
        <f>IF(NOT(B205=B206),"}",IF(C205=C206,"",","))</f>
        <v>}</v>
      </c>
      <c r="P205" s="13" t="str">
        <f>IF(B205=B206,"",IF(A205=A206,",",""))</f>
        <v>,</v>
      </c>
      <c r="Q205" s="13" t="str">
        <f>IF(A206=A205,"",IF(A206="","}","},"))</f>
        <v/>
      </c>
      <c r="R205" s="13" t="str">
        <f>IF(A206="","}","")</f>
        <v/>
      </c>
      <c r="S205" s="13" t="str">
        <f>IF(A205="","",I205&amp;J205&amp;K205&amp;L205&amp;M205&amp;N205&amp;O205&amp;P205&amp;Q205&amp;R205)</f>
        <v>"malaria": "Predicted travel time (minutes) to nearest city &lt;a target='_blank' href='https://malariaatlas.org/research-project/accessibility-to-healthcare/'&gt;https://malariaatlas.org/research-project/accessibility-to-healthcare/&lt;/a&gt;"}},</v>
      </c>
    </row>
    <row r="206" spans="1:19" ht="144" x14ac:dyDescent="0.55000000000000004">
      <c r="A206" s="9" t="s">
        <v>116</v>
      </c>
      <c r="B206" s="9" t="s">
        <v>133</v>
      </c>
      <c r="C206" s="9" t="s">
        <v>18</v>
      </c>
      <c r="D206" s="9" t="s">
        <v>203</v>
      </c>
      <c r="E206" s="21"/>
      <c r="F206" s="23">
        <v>44879</v>
      </c>
      <c r="G206" s="6" t="s">
        <v>267</v>
      </c>
      <c r="H206" s="7">
        <v>44879</v>
      </c>
      <c r="I206" s="14" t="str">
        <f>IF(A205="section","{","")</f>
        <v/>
      </c>
      <c r="J206" s="13" t="str">
        <f>IF(A206=A205,"",""""&amp;A206&amp;""": {")</f>
        <v/>
      </c>
      <c r="K206" s="13" t="str">
        <f>IF(B206=B205,"",""""&amp;B206&amp;""": {")</f>
        <v>"typhoon_track": {</v>
      </c>
      <c r="L206" s="25" t="str">
        <f>IF(AND(B206=B205,C206=C205),"",""""&amp;C206&amp;""": {")</f>
        <v>"PHL": {</v>
      </c>
      <c r="M206" s="13" t="str">
        <f>""""&amp;D206&amp;""": """&amp;SUBSTITUTE(G206,"""","'")&amp;""""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6" t="str">
        <f>IF(AND(B207=B206,C207=C206),",","}")</f>
        <v>}</v>
      </c>
      <c r="O206" s="13" t="str">
        <f>IF(NOT(B206=B207),"}",IF(C206=C207,"",","))</f>
        <v>}</v>
      </c>
      <c r="P206" s="13" t="str">
        <f>IF(B206=B207,"",IF(A206=A207,",",""))</f>
        <v>,</v>
      </c>
      <c r="Q206" s="13" t="str">
        <f>IF(A207=A206,"",IF(A207="","}","},"))</f>
        <v/>
      </c>
      <c r="R206" s="13" t="str">
        <f>IF(A207="","}","")</f>
        <v/>
      </c>
      <c r="S206" s="13" t="str">
        <f>IF(A206="","",I206&amp;J206&amp;K206&amp;L206&amp;M206&amp;N206&amp;O206&amp;P206&amp;Q206&amp;R206)</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16.8" x14ac:dyDescent="0.55000000000000004">
      <c r="A207" s="9" t="s">
        <v>116</v>
      </c>
      <c r="B207" s="9" t="s">
        <v>196</v>
      </c>
      <c r="C207" s="9" t="s">
        <v>40</v>
      </c>
      <c r="D207" s="9" t="s">
        <v>200</v>
      </c>
      <c r="E207" s="21" t="s">
        <v>216</v>
      </c>
      <c r="F207" s="23">
        <v>44635</v>
      </c>
      <c r="G207" s="6" t="s">
        <v>337</v>
      </c>
      <c r="H207" s="7">
        <v>44635</v>
      </c>
      <c r="I207" s="14" t="str">
        <f>IF(A206="section","{","")</f>
        <v/>
      </c>
      <c r="J207" s="13" t="str">
        <f>IF(A207=A206,"",""""&amp;A207&amp;""": {")</f>
        <v/>
      </c>
      <c r="K207" s="13" t="str">
        <f>IF(B207=B206,"",""""&amp;B207&amp;""": {")</f>
        <v>"vegetation_condition": {</v>
      </c>
      <c r="L207" s="25" t="str">
        <f>IF(AND(B207=B206,C207=C206),"",""""&amp;C207&amp;""": {")</f>
        <v>"KEN": {</v>
      </c>
      <c r="M207" s="13" t="str">
        <f>""""&amp;D207&amp;""": """&amp;SUBSTITUTE(G207,"""","'")&amp;""""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6" t="str">
        <f>IF(AND(B208=B207,C208=C207),",","}")</f>
        <v>}</v>
      </c>
      <c r="O207" s="13" t="str">
        <f>IF(NOT(B207=B208),"}",IF(C207=C208,"",","))</f>
        <v>}</v>
      </c>
      <c r="P207" s="13" t="str">
        <f>IF(B207=B208,"",IF(A207=A208,",",""))</f>
        <v>,</v>
      </c>
      <c r="Q207" s="13" t="str">
        <f>IF(A208=A207,"",IF(A208="","}","},"))</f>
        <v/>
      </c>
      <c r="R207" s="13" t="str">
        <f>IF(A208="","}","")</f>
        <v/>
      </c>
      <c r="S207" s="13" t="str">
        <f>IF(A207="","",I207&amp;J207&amp;K207&amp;L207&amp;M207&amp;N207&amp;O207&amp;P207&amp;Q207&amp;R207)</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15.2" x14ac:dyDescent="0.55000000000000004">
      <c r="A208" s="9" t="s">
        <v>116</v>
      </c>
      <c r="B208" s="9" t="s">
        <v>351</v>
      </c>
      <c r="C208" s="9" t="s">
        <v>7</v>
      </c>
      <c r="D208" s="9" t="s">
        <v>200</v>
      </c>
      <c r="E208" s="21"/>
      <c r="F208" s="5"/>
      <c r="G208" s="6" t="s">
        <v>366</v>
      </c>
      <c r="H208" s="19"/>
      <c r="I208" s="14" t="str">
        <f>IF(A207="section","{","")</f>
        <v/>
      </c>
      <c r="J208" s="13" t="str">
        <f>IF(A208=A207,"",""""&amp;A208&amp;""": {")</f>
        <v/>
      </c>
      <c r="K208" s="13" t="str">
        <f>IF(B208=B207,"",""""&amp;B208&amp;""": {")</f>
        <v>"vulnerability_index": {</v>
      </c>
      <c r="L208" s="25" t="str">
        <f>IF(AND(B208=B207,C208=C207),"",""""&amp;C208&amp;""": {")</f>
        <v>"UGA": {</v>
      </c>
      <c r="M208" s="13" t="str">
        <f>""""&amp;D208&amp;""": """&amp;SUBSTITUTE(G208,"""","'")&amp;""""</f>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6" t="str">
        <f>IF(AND(B209=B208,C209=C208),",","}")</f>
        <v>}</v>
      </c>
      <c r="O208" s="13" t="str">
        <f>IF(NOT(B208=B209),"}",IF(C208=C209,"",","))</f>
        <v>}</v>
      </c>
      <c r="P208" s="13" t="str">
        <f>IF(B208=B209,"",IF(A208=A209,",",""))</f>
        <v>,</v>
      </c>
      <c r="Q208" s="13" t="str">
        <f>IF(A209=A208,"",IF(A209="","}","},"))</f>
        <v/>
      </c>
      <c r="R208" s="13" t="str">
        <f>IF(A209="","}","")</f>
        <v/>
      </c>
      <c r="S208" s="13" t="str">
        <f>IF(A208="","",I208&amp;J208&amp;K208&amp;L208&amp;M208&amp;N208&amp;O208&amp;P208&amp;Q208&amp;R208)</f>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00.8" x14ac:dyDescent="0.55000000000000004">
      <c r="A209" s="9" t="s">
        <v>116</v>
      </c>
      <c r="B209" s="9" t="s">
        <v>83</v>
      </c>
      <c r="C209" s="9" t="s">
        <v>18</v>
      </c>
      <c r="D209" s="9" t="s">
        <v>199</v>
      </c>
      <c r="E209" s="21"/>
      <c r="F209" s="5"/>
      <c r="G209" s="6" t="s">
        <v>338</v>
      </c>
      <c r="H209" s="7">
        <v>44663</v>
      </c>
      <c r="I209" s="14" t="str">
        <f>IF(A208="section","{","")</f>
        <v/>
      </c>
      <c r="J209" s="13" t="str">
        <f>IF(A209=A208,"",""""&amp;A209&amp;""": {")</f>
        <v/>
      </c>
      <c r="K209" s="13" t="str">
        <f>IF(B209=B208,"",""""&amp;B209&amp;""": {")</f>
        <v>"vulnerable_group": {</v>
      </c>
      <c r="L209" s="25" t="str">
        <f>IF(AND(B209=B208,C209=C208),"",""""&amp;C209&amp;""": {")</f>
        <v>"PHL": {</v>
      </c>
      <c r="M209" s="13" t="str">
        <f>""""&amp;D209&amp;""": """&amp;SUBSTITUTE(G209,"""","'")&amp;""""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6" t="str">
        <f>IF(AND(B210=B209,C210=C209),",","}")</f>
        <v>,</v>
      </c>
      <c r="O209" s="13" t="str">
        <f>IF(NOT(B209=B210),"}",IF(C209=C210,"",","))</f>
        <v/>
      </c>
      <c r="P209" s="13" t="str">
        <f>IF(B209=B210,"",IF(A209=A210,",",""))</f>
        <v/>
      </c>
      <c r="Q209" s="13" t="str">
        <f>IF(A210=A209,"",IF(A210="","}","},"))</f>
        <v/>
      </c>
      <c r="R209" s="13" t="str">
        <f>IF(A210="","}","")</f>
        <v/>
      </c>
      <c r="S209" s="13" t="str">
        <f>IF(A209="","",I209&amp;J209&amp;K209&amp;L209&amp;M209&amp;N209&amp;O209&amp;P209&amp;Q209&amp;R209)</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2" x14ac:dyDescent="0.55000000000000004">
      <c r="A210" s="9" t="s">
        <v>116</v>
      </c>
      <c r="B210" s="9" t="s">
        <v>83</v>
      </c>
      <c r="C210" s="9" t="s">
        <v>18</v>
      </c>
      <c r="D210" s="9" t="s">
        <v>203</v>
      </c>
      <c r="E210" s="21" t="s">
        <v>229</v>
      </c>
      <c r="F210" s="5"/>
      <c r="G210" s="6" t="s">
        <v>242</v>
      </c>
      <c r="H210" s="7">
        <v>44575</v>
      </c>
      <c r="I210" s="14" t="str">
        <f>IF(A209="section","{","")</f>
        <v/>
      </c>
      <c r="J210" s="13" t="str">
        <f>IF(A210=A209,"",""""&amp;A210&amp;""": {")</f>
        <v/>
      </c>
      <c r="K210" s="13" t="str">
        <f>IF(B210=B209,"",""""&amp;B210&amp;""": {")</f>
        <v/>
      </c>
      <c r="L210" s="25" t="str">
        <f>IF(AND(B210=B209,C210=C209),"",""""&amp;C210&amp;""": {")</f>
        <v/>
      </c>
      <c r="M210" s="13" t="str">
        <f>""""&amp;D210&amp;""": """&amp;SUBSTITUTE(G210,"""","'")&amp;""""</f>
        <v>"typhoon": "&lt;p&gt;calculated based on the Pantawid Pamilya Beneficiary Households by Municipality.The source for this data is 
DSWD, NATIONAL HOUSEHOLD TARGETING OFFICE&lt;/p&gt;"</v>
      </c>
      <c r="N210" s="26" t="str">
        <f>IF(AND(B211=B210,C211=C210),",","}")</f>
        <v>}</v>
      </c>
      <c r="O210" s="13" t="str">
        <f>IF(NOT(B210=B211),"}",IF(C210=C211,"",","))</f>
        <v>}</v>
      </c>
      <c r="P210" s="13" t="str">
        <f>IF(B210=B211,"",IF(A210=A211,",",""))</f>
        <v>,</v>
      </c>
      <c r="Q210" s="13" t="str">
        <f>IF(A211=A210,"",IF(A211="","}","},"))</f>
        <v/>
      </c>
      <c r="R210" s="13" t="str">
        <f>IF(A211="","}","")</f>
        <v/>
      </c>
      <c r="S210" s="13" t="str">
        <f>IF(A210="","",I210&amp;J210&amp;K210&amp;L210&amp;M210&amp;N210&amp;O210&amp;P210&amp;Q210&amp;R210)</f>
        <v>"typhoon": "&lt;p&gt;calculated based on the Pantawid Pamilya Beneficiary Households by Municipality.The source for this data is 
DSWD, NATIONAL HOUSEHOLD TARGETING OFFICE&lt;/p&gt;"}},</v>
      </c>
    </row>
    <row r="211" spans="1:19" ht="100.8" x14ac:dyDescent="0.55000000000000004">
      <c r="A211" s="9" t="s">
        <v>116</v>
      </c>
      <c r="B211" s="9" t="s">
        <v>85</v>
      </c>
      <c r="C211" s="9" t="s">
        <v>18</v>
      </c>
      <c r="D211" s="9" t="s">
        <v>199</v>
      </c>
      <c r="E211" s="21"/>
      <c r="F211" s="5"/>
      <c r="G211" s="6" t="s">
        <v>339</v>
      </c>
      <c r="H211" s="7">
        <v>44663</v>
      </c>
      <c r="I211" s="14" t="str">
        <f>IF(A210="section","{","")</f>
        <v/>
      </c>
      <c r="J211" s="13" t="str">
        <f>IF(A211=A210,"",""""&amp;A211&amp;""": {")</f>
        <v/>
      </c>
      <c r="K211" s="13" t="str">
        <f>IF(B211=B210,"",""""&amp;B211&amp;""": {")</f>
        <v>"vulnerable_housing": {</v>
      </c>
      <c r="L211" s="25" t="str">
        <f>IF(AND(B211=B210,C211=C210),"",""""&amp;C211&amp;""": {")</f>
        <v>"PHL": {</v>
      </c>
      <c r="M211" s="13" t="str">
        <f>""""&amp;D211&amp;""": """&amp;SUBSTITUTE(G211,"""","'")&amp;""""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2" x14ac:dyDescent="0.55000000000000004">
      <c r="A212" s="9" t="s">
        <v>116</v>
      </c>
      <c r="B212" s="9" t="s">
        <v>85</v>
      </c>
      <c r="C212" s="9" t="s">
        <v>18</v>
      </c>
      <c r="D212" s="9" t="s">
        <v>203</v>
      </c>
      <c r="E212" s="21"/>
      <c r="F212" s="5"/>
      <c r="G212" s="6" t="s">
        <v>340</v>
      </c>
      <c r="H212" s="7">
        <v>44575</v>
      </c>
      <c r="I212" s="14" t="str">
        <f>IF(A211="section","{","")</f>
        <v/>
      </c>
      <c r="J212" s="13" t="str">
        <f>IF(A212=A211,"",""""&amp;A212&amp;""": {")</f>
        <v/>
      </c>
      <c r="K212" s="13" t="str">
        <f>IF(B212=B211,"",""""&amp;B212&amp;""": {")</f>
        <v/>
      </c>
      <c r="L212" s="25" t="str">
        <f>IF(AND(B212=B211,C212=C211),"",""""&amp;C212&amp;""": {")</f>
        <v/>
      </c>
      <c r="M212" s="13" t="str">
        <f>""""&amp;D212&amp;""": """&amp;SUBSTITUTE(G212,"""","'")&amp;""""</f>
        <v>"typhoon": "&lt;a target='_blank' href='https://data.humdata.org/showcase/philippines-pre-disaster-indicators-dashboard'&gt;https://data.humdata.org/showcase/philippines-pre-disaster-indicators-dashboard&lt;/a&gt; This dataset has been generated by combining PSGC and 4Ps data from DSWD."</v>
      </c>
      <c r="N212" s="26" t="str">
        <f>IF(AND(B213=B212,C213=C212),",","}")</f>
        <v>}</v>
      </c>
      <c r="O212" s="13" t="str">
        <f>IF(NOT(B212=B213),"}",IF(C212=C213,"",","))</f>
        <v>}</v>
      </c>
      <c r="P212" s="13" t="str">
        <f>IF(B212=B213,"",IF(A212=A213,",",""))</f>
        <v>,</v>
      </c>
      <c r="Q212" s="13" t="str">
        <f>IF(A213=A212,"",IF(A213="","}","},"))</f>
        <v/>
      </c>
      <c r="R212" s="13" t="str">
        <f>IF(A213="","}","")</f>
        <v/>
      </c>
      <c r="S212" s="13" t="str">
        <f>IF(A212="","",I212&amp;J212&amp;K212&amp;L212&amp;M212&amp;N212&amp;O212&amp;P212&amp;Q212&amp;R212)</f>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55000000000000004">
      <c r="A213" s="9" t="s">
        <v>116</v>
      </c>
      <c r="B213" s="9" t="s">
        <v>78</v>
      </c>
      <c r="C213" s="9" t="s">
        <v>19</v>
      </c>
      <c r="D213" s="9" t="s">
        <v>202</v>
      </c>
      <c r="E213" s="21"/>
      <c r="F213" s="5"/>
      <c r="G213" s="6" t="s">
        <v>228</v>
      </c>
      <c r="H213" s="7">
        <v>44575</v>
      </c>
      <c r="I213" s="14" t="str">
        <f>IF(A212="section","{","")</f>
        <v/>
      </c>
      <c r="J213" s="13" t="str">
        <f>IF(A213=A212,"",""""&amp;A213&amp;""": {")</f>
        <v/>
      </c>
      <c r="K213" s="13" t="str">
        <f>IF(B213=B212,"",""""&amp;B213&amp;""": {")</f>
        <v>"walking_travel_time_to_health": {</v>
      </c>
      <c r="L213" s="25" t="str">
        <f>IF(AND(B213=B212,C213=C212),"",""""&amp;C213&amp;""": {")</f>
        <v>"ETH": {</v>
      </c>
      <c r="M213" s="13" t="str">
        <f>""""&amp;D213&amp;""": """&amp;SUBSTITUTE(G213,"""","'")&amp;""""</f>
        <v>"malaria": "Ongoing (updated regularly)"</v>
      </c>
      <c r="N213" s="26" t="str">
        <f>IF(AND(B214=B213,C214=C213),",","}")</f>
        <v>}</v>
      </c>
      <c r="O213" s="13" t="str">
        <f>IF(NOT(B213=B214),"}",IF(C213=C214,"",","))</f>
        <v>}</v>
      </c>
      <c r="P213" s="13" t="str">
        <f>IF(B213=B214,"",IF(A213=A214,",",""))</f>
        <v>,</v>
      </c>
      <c r="Q213" s="13" t="str">
        <f>IF(A214=A213,"",IF(A214="","}","},"))</f>
        <v/>
      </c>
      <c r="R213" s="13" t="str">
        <f>IF(A214="","}","")</f>
        <v/>
      </c>
      <c r="S213" s="13" t="str">
        <f>IF(A213="","",I213&amp;J213&amp;K213&amp;L213&amp;M213&amp;N213&amp;O213&amp;P213&amp;Q213&amp;R213)</f>
        <v>"walking_travel_time_to_health": {"ETH": {"malaria": "Ongoing (updated regularly)"}},</v>
      </c>
    </row>
    <row r="214" spans="1:19" ht="43.2" x14ac:dyDescent="0.55000000000000004">
      <c r="A214" s="9" t="s">
        <v>116</v>
      </c>
      <c r="B214" s="9" t="s">
        <v>53</v>
      </c>
      <c r="C214" s="9" t="s">
        <v>7</v>
      </c>
      <c r="D214" s="9" t="s">
        <v>199</v>
      </c>
      <c r="E214" s="21"/>
      <c r="F214" s="5"/>
      <c r="G214" s="6" t="s">
        <v>341</v>
      </c>
      <c r="H214" s="7">
        <v>44575</v>
      </c>
      <c r="I214" s="14" t="str">
        <f>IF(A213="section","{","")</f>
        <v/>
      </c>
      <c r="J214" s="13" t="str">
        <f>IF(A214=A213,"",""""&amp;A214&amp;""": {")</f>
        <v/>
      </c>
      <c r="K214" s="13" t="str">
        <f>IF(B214=B213,"",""""&amp;B214&amp;""": {")</f>
        <v>"wall_type": {</v>
      </c>
      <c r="L214" s="25" t="str">
        <f>IF(AND(B214=B213,C214=C213),"",""""&amp;C214&amp;""": {")</f>
        <v>"UGA": {</v>
      </c>
      <c r="M214" s="13" t="str">
        <f>""""&amp;D214&amp;""": """&amp;SUBSTITUTE(G214,"""","'")&amp;""""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6" t="str">
        <f>IF(AND(B215=B214,C215=C214),",","}")</f>
        <v>}</v>
      </c>
      <c r="O214" s="13" t="str">
        <f>IF(NOT(B214=B215),"}",IF(C214=C215,"",","))</f>
        <v>}</v>
      </c>
      <c r="P214" s="13" t="str">
        <f>IF(B214=B215,"",IF(A214=A215,",",""))</f>
        <v>,</v>
      </c>
      <c r="Q214" s="13" t="str">
        <f>IF(A215=A214,"",IF(A215="","}","},"))</f>
        <v/>
      </c>
      <c r="R214" s="13" t="str">
        <f>IF(A215="","}","")</f>
        <v/>
      </c>
      <c r="S214" s="13" t="str">
        <f>IF(A214="","",I214&amp;J214&amp;K214&amp;L214&amp;M214&amp;N214&amp;O214&amp;P214&amp;Q214&amp;R214)</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7.6" x14ac:dyDescent="0.55000000000000004">
      <c r="A215" s="9" t="s">
        <v>116</v>
      </c>
      <c r="B215" s="9" t="s">
        <v>42</v>
      </c>
      <c r="C215" s="9" t="s">
        <v>19</v>
      </c>
      <c r="D215" s="9" t="s">
        <v>200</v>
      </c>
      <c r="E215" s="21"/>
      <c r="F215" s="5"/>
      <c r="G215" s="6" t="s">
        <v>342</v>
      </c>
      <c r="H215" s="19"/>
      <c r="I215" s="14" t="str">
        <f>IF(A214="section","{","")</f>
        <v/>
      </c>
      <c r="J215" s="13" t="str">
        <f>IF(A215=A214,"",""""&amp;A215&amp;""": {")</f>
        <v/>
      </c>
      <c r="K215" s="13" t="str">
        <f>IF(B215=B214,"",""""&amp;B215&amp;""": {")</f>
        <v>"waterpoints": {</v>
      </c>
      <c r="L215" s="25" t="str">
        <f>IF(AND(B215=B214,C215=C214),"",""""&amp;C215&amp;""": {")</f>
        <v>"ETH": {</v>
      </c>
      <c r="M215" s="13" t="str">
        <f>""""&amp;D215&amp;""": """&amp;SUBSTITUTE(G215,"""","'")&amp;""""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IF(AND(B216=B215,C216=C215),",","}")</f>
        <v>,</v>
      </c>
      <c r="O215" s="13" t="str">
        <f>IF(NOT(B215=B216),"}",IF(C215=C216,"",","))</f>
        <v/>
      </c>
      <c r="P215" s="13" t="str">
        <f>IF(B215=B216,"",IF(A215=A216,",",""))</f>
        <v/>
      </c>
      <c r="Q215" s="13" t="str">
        <f>IF(A216=A215,"",IF(A216="","}","},"))</f>
        <v/>
      </c>
      <c r="R215" s="13" t="str">
        <f>IF(A216="","}","")</f>
        <v/>
      </c>
      <c r="S215" s="13" t="str">
        <f>IF(A215="","",I215&amp;J215&amp;K215&amp;L215&amp;M215&amp;N215&amp;O215&amp;P215&amp;Q215&amp;R215)</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7.6" x14ac:dyDescent="0.55000000000000004">
      <c r="A216" s="9" t="s">
        <v>116</v>
      </c>
      <c r="B216" s="9" t="s">
        <v>42</v>
      </c>
      <c r="C216" s="9" t="s">
        <v>19</v>
      </c>
      <c r="D216" s="9" t="s">
        <v>199</v>
      </c>
      <c r="E216" s="21"/>
      <c r="F216" s="5"/>
      <c r="G216" s="6" t="s">
        <v>342</v>
      </c>
      <c r="H216" s="19"/>
      <c r="I216" s="14" t="str">
        <f>IF(A215="section","{","")</f>
        <v/>
      </c>
      <c r="J216" s="13" t="str">
        <f>IF(A216=A215,"",""""&amp;A216&amp;""": {")</f>
        <v/>
      </c>
      <c r="K216" s="13" t="str">
        <f>IF(B216=B215,"",""""&amp;B216&amp;""": {")</f>
        <v/>
      </c>
      <c r="L216" s="25" t="str">
        <f>IF(AND(B216=B215,C216=C215),"",""""&amp;C216&amp;""": {")</f>
        <v/>
      </c>
      <c r="M216" s="13" t="str">
        <f>""""&amp;D216&amp;""": """&amp;SUBSTITUTE(G216,"""","'")&amp;""""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IF(AND(B217=B216,C217=C216),",","}")</f>
        <v>}</v>
      </c>
      <c r="O216" s="13" t="str">
        <f>IF(NOT(B216=B217),"}",IF(C216=C217,"",","))</f>
        <v>,</v>
      </c>
      <c r="P216" s="13" t="str">
        <f>IF(B216=B217,"",IF(A216=A217,",",""))</f>
        <v/>
      </c>
      <c r="Q216" s="13" t="str">
        <f>IF(A217=A216,"",IF(A217="","}","},"))</f>
        <v/>
      </c>
      <c r="R216" s="13" t="str">
        <f>IF(A217="","}","")</f>
        <v/>
      </c>
      <c r="S216" s="13" t="str">
        <f>IF(A216="","",I216&amp;J216&amp;K216&amp;L216&amp;M216&amp;N216&amp;O216&amp;P216&amp;Q216&amp;R216)</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86.4" x14ac:dyDescent="0.55000000000000004">
      <c r="A217" s="9" t="s">
        <v>116</v>
      </c>
      <c r="B217" s="9" t="s">
        <v>42</v>
      </c>
      <c r="C217" s="9" t="s">
        <v>40</v>
      </c>
      <c r="D217" s="9" t="s">
        <v>200</v>
      </c>
      <c r="E217" s="21" t="s">
        <v>222</v>
      </c>
      <c r="F217" s="23">
        <v>44659</v>
      </c>
      <c r="G217" s="6" t="s">
        <v>343</v>
      </c>
      <c r="H217" s="7">
        <v>44659</v>
      </c>
      <c r="I217" s="14" t="str">
        <f>IF(A216="section","{","")</f>
        <v/>
      </c>
      <c r="J217" s="13" t="str">
        <f>IF(A217=A216,"",""""&amp;A217&amp;""": {")</f>
        <v/>
      </c>
      <c r="K217" s="13" t="str">
        <f>IF(B217=B216,"",""""&amp;B217&amp;""": {")</f>
        <v/>
      </c>
      <c r="L217" s="25" t="str">
        <f>IF(AND(B217=B216,C217=C216),"",""""&amp;C217&amp;""": {")</f>
        <v>"KEN": {</v>
      </c>
      <c r="M217" s="13" t="str">
        <f>""""&amp;D217&amp;""": """&amp;SUBSTITUTE(G217,"""","'")&amp;""""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6" t="str">
        <f>IF(AND(B218=B217,C218=C217),",","}")</f>
        <v>,</v>
      </c>
      <c r="O217" s="13" t="str">
        <f>IF(NOT(B217=B218),"}",IF(C217=C218,"",","))</f>
        <v/>
      </c>
      <c r="P217" s="13" t="str">
        <f>IF(B217=B218,"",IF(A217=A218,",",""))</f>
        <v/>
      </c>
      <c r="Q217" s="13" t="str">
        <f>IF(A218=A217,"",IF(A218="","}","},"))</f>
        <v/>
      </c>
      <c r="R217" s="13" t="str">
        <f>IF(A218="","}","")</f>
        <v/>
      </c>
      <c r="S217" s="13" t="str">
        <f>IF(A217="","",I217&amp;J217&amp;K217&amp;L217&amp;M217&amp;N217&amp;O217&amp;P217&amp;Q217&amp;R217)</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86.4" x14ac:dyDescent="0.55000000000000004">
      <c r="A218" s="9" t="s">
        <v>116</v>
      </c>
      <c r="B218" s="9" t="s">
        <v>42</v>
      </c>
      <c r="C218" s="9" t="s">
        <v>40</v>
      </c>
      <c r="D218" s="9" t="s">
        <v>199</v>
      </c>
      <c r="E218" s="21" t="s">
        <v>221</v>
      </c>
      <c r="F218" s="23">
        <v>44659</v>
      </c>
      <c r="G218" s="6" t="s">
        <v>343</v>
      </c>
      <c r="H218" s="7">
        <v>44659</v>
      </c>
      <c r="I218" s="14" t="str">
        <f>IF(A217="section","{","")</f>
        <v/>
      </c>
      <c r="J218" s="13" t="str">
        <f>IF(A218=A217,"",""""&amp;A218&amp;""": {")</f>
        <v/>
      </c>
      <c r="K218" s="13" t="str">
        <f>IF(B218=B217,"",""""&amp;B218&amp;""": {")</f>
        <v/>
      </c>
      <c r="L218" s="25" t="str">
        <f>IF(AND(B218=B217,C218=C217),"",""""&amp;C218&amp;""": {")</f>
        <v/>
      </c>
      <c r="M218" s="13" t="str">
        <f>""""&amp;D218&amp;""": """&amp;SUBSTITUTE(G218,"""","'")&amp;""""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6" t="str">
        <f>IF(AND(B219=B218,C219=C218),",","}")</f>
        <v>}</v>
      </c>
      <c r="O218" s="13" t="str">
        <f>IF(NOT(B218=B219),"}",IF(C218=C219,"",","))</f>
        <v>,</v>
      </c>
      <c r="P218" s="13" t="str">
        <f>IF(B218=B219,"",IF(A218=A219,",",""))</f>
        <v/>
      </c>
      <c r="Q218" s="13" t="str">
        <f>IF(A219=A218,"",IF(A219="","}","},"))</f>
        <v/>
      </c>
      <c r="R218" s="13" t="str">
        <f>IF(A219="","}","")</f>
        <v/>
      </c>
      <c r="S218" s="13" t="str">
        <f>IF(A218="","",I218&amp;J218&amp;K218&amp;L218&amp;M218&amp;N218&amp;O218&amp;P218&amp;Q218&amp;R218)</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7.6" x14ac:dyDescent="0.55000000000000004">
      <c r="A219" s="9" t="s">
        <v>116</v>
      </c>
      <c r="B219" s="9" t="s">
        <v>42</v>
      </c>
      <c r="C219" s="9" t="s">
        <v>243</v>
      </c>
      <c r="D219" s="9" t="s">
        <v>199</v>
      </c>
      <c r="E219" s="21"/>
      <c r="F219" s="5"/>
      <c r="G219" s="6" t="s">
        <v>343</v>
      </c>
      <c r="H219" s="7">
        <v>44659</v>
      </c>
      <c r="I219" s="14" t="str">
        <f>IF(A218="section","{","")</f>
        <v/>
      </c>
      <c r="J219" s="13" t="str">
        <f>IF(A219=A218,"",""""&amp;A219&amp;""": {")</f>
        <v/>
      </c>
      <c r="K219" s="13" t="str">
        <f>IF(B219=B218,"",""""&amp;B219&amp;""": {")</f>
        <v/>
      </c>
      <c r="L219" s="25" t="str">
        <f>IF(AND(B219=B218,C219=C218),"",""""&amp;C219&amp;""": {")</f>
        <v>"MWI": {</v>
      </c>
      <c r="M219" s="13" t="str">
        <f>""""&amp;D219&amp;""": """&amp;SUBSTITUTE(G219,"""","'")&amp;""""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9" s="26" t="str">
        <f>IF(AND(B220=B219,C220=C219),",","}")</f>
        <v>}</v>
      </c>
      <c r="O219" s="13" t="str">
        <f>IF(NOT(B219=B220),"}",IF(C219=C220,"",","))</f>
        <v>,</v>
      </c>
      <c r="P219" s="13" t="str">
        <f>IF(B219=B220,"",IF(A219=A220,",",""))</f>
        <v/>
      </c>
      <c r="Q219" s="13" t="str">
        <f>IF(A220=A219,"",IF(A220="","}","},"))</f>
        <v/>
      </c>
      <c r="R219" s="13" t="str">
        <f>IF(A220="","}","")</f>
        <v/>
      </c>
      <c r="S219" s="13" t="str">
        <f>IF(A219="","",I219&amp;J219&amp;K219&amp;L219&amp;M219&amp;N219&amp;O219&amp;P219&amp;Q219&amp;R219)</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20" spans="1:19" ht="72" x14ac:dyDescent="0.55000000000000004">
      <c r="A220" s="9" t="s">
        <v>116</v>
      </c>
      <c r="B220" s="9" t="s">
        <v>42</v>
      </c>
      <c r="C220" s="9" t="s">
        <v>7</v>
      </c>
      <c r="D220" s="9" t="s">
        <v>200</v>
      </c>
      <c r="E220" s="21"/>
      <c r="F220" s="5"/>
      <c r="G220" s="6" t="s">
        <v>360</v>
      </c>
      <c r="H220" s="7">
        <v>44659</v>
      </c>
      <c r="I220" s="14" t="str">
        <f>IF(A219="section","{","")</f>
        <v/>
      </c>
      <c r="J220" s="13" t="str">
        <f>IF(A220=A219,"",""""&amp;A220&amp;""": {")</f>
        <v/>
      </c>
      <c r="K220" s="13" t="str">
        <f>IF(B220=B219,"",""""&amp;B220&amp;""": {")</f>
        <v/>
      </c>
      <c r="L220" s="25" t="str">
        <f>IF(AND(B220=B219,C220=C219),"",""""&amp;C220&amp;""": {")</f>
        <v>"UGA": {</v>
      </c>
      <c r="M220" s="13" t="str">
        <f>""""&amp;D220&amp;""": """&amp;SUBSTITUTE(G220,"""","'")&amp;""""</f>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0" s="26" t="str">
        <f>IF(AND(B221=B220,C221=C220),",","}")</f>
        <v>,</v>
      </c>
      <c r="O220" s="13" t="str">
        <f>IF(NOT(B220=B221),"}",IF(C220=C221,"",","))</f>
        <v/>
      </c>
      <c r="P220" s="13" t="str">
        <f>IF(B220=B221,"",IF(A220=A221,",",""))</f>
        <v/>
      </c>
      <c r="Q220" s="13" t="str">
        <f>IF(A221=A220,"",IF(A221="","}","},"))</f>
        <v/>
      </c>
      <c r="R220" s="13" t="str">
        <f>IF(A221="","}","")</f>
        <v/>
      </c>
      <c r="S220" s="13" t="str">
        <f>IF(A220="","",I220&amp;J220&amp;K220&amp;L220&amp;M220&amp;N220&amp;O220&amp;P220&amp;Q220&amp;R220)</f>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1" spans="1:19" ht="57.6" x14ac:dyDescent="0.55000000000000004">
      <c r="A221" s="9" t="s">
        <v>116</v>
      </c>
      <c r="B221" s="9" t="s">
        <v>42</v>
      </c>
      <c r="C221" s="9" t="s">
        <v>7</v>
      </c>
      <c r="D221" s="9" t="s">
        <v>199</v>
      </c>
      <c r="E221" s="21"/>
      <c r="F221" s="5"/>
      <c r="G221" s="6" t="s">
        <v>342</v>
      </c>
      <c r="H221" s="7">
        <v>44575</v>
      </c>
      <c r="I221" s="14" t="str">
        <f>IF(A220="section","{","")</f>
        <v/>
      </c>
      <c r="J221" s="13" t="str">
        <f>IF(A221=A220,"",""""&amp;A221&amp;""": {")</f>
        <v/>
      </c>
      <c r="K221" s="13" t="str">
        <f>IF(B221=B220,"",""""&amp;B221&amp;""": {")</f>
        <v/>
      </c>
      <c r="L221" s="25" t="str">
        <f>IF(AND(B221=B220,C221=C220),"",""""&amp;C221&amp;""": {")</f>
        <v/>
      </c>
      <c r="M221" s="13" t="str">
        <f>""""&amp;D221&amp;""": """&amp;SUBSTITUTE(G221,"""","'")&amp;""""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6" t="str">
        <f>IF(AND(B222=B221,C222=C221),",","}")</f>
        <v>,</v>
      </c>
      <c r="O221" s="13" t="str">
        <f>IF(NOT(B221=B222),"}",IF(C221=C222,"",","))</f>
        <v/>
      </c>
      <c r="P221" s="13" t="str">
        <f>IF(B221=B222,"",IF(A221=A222,",",""))</f>
        <v/>
      </c>
      <c r="Q221" s="13" t="str">
        <f>IF(A222=A221,"",IF(A222="","}","},"))</f>
        <v/>
      </c>
      <c r="R221" s="13" t="str">
        <f>IF(A222="","}","")</f>
        <v/>
      </c>
      <c r="S221" s="13" t="str">
        <f>IF(A221="","",I221&amp;J221&amp;K221&amp;L221&amp;M221&amp;N221&amp;O221&amp;P221&amp;Q221&amp;R221)</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ht="72" x14ac:dyDescent="0.55000000000000004">
      <c r="A222" s="9" t="s">
        <v>116</v>
      </c>
      <c r="B222" s="9" t="s">
        <v>42</v>
      </c>
      <c r="C222" s="9" t="s">
        <v>7</v>
      </c>
      <c r="D222" s="9" t="s">
        <v>201</v>
      </c>
      <c r="E222" s="21"/>
      <c r="F222" s="5"/>
      <c r="G222" s="6" t="s">
        <v>360</v>
      </c>
      <c r="H222" s="19"/>
      <c r="I222" s="14" t="str">
        <f>IF(A221="section","{","")</f>
        <v/>
      </c>
      <c r="J222" s="13" t="str">
        <f>IF(A222=A221,"",""""&amp;A222&amp;""": {")</f>
        <v/>
      </c>
      <c r="K222" s="13" t="str">
        <f>IF(B222=B221,"",""""&amp;B222&amp;""": {")</f>
        <v/>
      </c>
      <c r="L222" s="25" t="str">
        <f>IF(AND(B222=B221,C222=C221),"",""""&amp;C222&amp;""": {")</f>
        <v/>
      </c>
      <c r="M222" s="13" t="str">
        <f>""""&amp;D222&amp;""": """&amp;SUBSTITUTE(G222,"""","'")&amp;""""</f>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2" s="26" t="str">
        <f>IF(AND(B223=B222,C223=C222),",","}")</f>
        <v>}</v>
      </c>
      <c r="O222" s="13" t="str">
        <f>IF(NOT(B222=B223),"}",IF(C222=C223,"",","))</f>
        <v>,</v>
      </c>
      <c r="P222" s="13" t="str">
        <f>IF(B222=B223,"",IF(A222=A223,",",""))</f>
        <v/>
      </c>
      <c r="Q222" s="13" t="str">
        <f>IF(A223=A222,"",IF(A223="","}","},"))</f>
        <v/>
      </c>
      <c r="R222" s="13" t="str">
        <f>IF(A223="","}","")</f>
        <v/>
      </c>
      <c r="S222" s="13" t="str">
        <f>IF(A222="","",I222&amp;J222&amp;K222&amp;L222&amp;M222&amp;N222&amp;O222&amp;P222&amp;Q222&amp;R222)</f>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3" spans="1:19" ht="57.6" x14ac:dyDescent="0.55000000000000004">
      <c r="A223" s="9" t="s">
        <v>116</v>
      </c>
      <c r="B223" s="9" t="s">
        <v>42</v>
      </c>
      <c r="C223" s="9" t="s">
        <v>41</v>
      </c>
      <c r="D223" s="9" t="s">
        <v>200</v>
      </c>
      <c r="E223" s="21"/>
      <c r="F223" s="5"/>
      <c r="G223" s="6" t="s">
        <v>342</v>
      </c>
      <c r="H223" s="19"/>
      <c r="I223" s="14" t="str">
        <f>IF(A222="section","{","")</f>
        <v/>
      </c>
      <c r="J223" s="13" t="str">
        <f>IF(A223=A222,"",""""&amp;A223&amp;""": {")</f>
        <v/>
      </c>
      <c r="K223" s="13" t="str">
        <f>IF(B223=B222,"",""""&amp;B223&amp;""": {")</f>
        <v/>
      </c>
      <c r="L223" s="25" t="str">
        <f>IF(AND(B223=B222,C223=C222),"",""""&amp;C223&amp;""": {")</f>
        <v>"ZMB": {</v>
      </c>
      <c r="M223" s="13" t="str">
        <f>""""&amp;D223&amp;""": """&amp;SUBSTITUTE(G223,"""","'")&amp;""""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3" s="26" t="str">
        <f>IF(AND(B224=B223,C224=C223),",","}")</f>
        <v>,</v>
      </c>
      <c r="O223" s="13" t="str">
        <f>IF(NOT(B223=B224),"}",IF(C223=C224,"",","))</f>
        <v/>
      </c>
      <c r="P223" s="13" t="str">
        <f>IF(B223=B224,"",IF(A223=A224,",",""))</f>
        <v/>
      </c>
      <c r="Q223" s="13" t="str">
        <f>IF(A224=A223,"",IF(A224="","}","},"))</f>
        <v/>
      </c>
      <c r="R223" s="13" t="str">
        <f>IF(A224="","}","")</f>
        <v/>
      </c>
      <c r="S223" s="13" t="str">
        <f>IF(A223="","",I223&amp;J223&amp;K223&amp;L223&amp;M223&amp;N223&amp;O223&amp;P223&amp;Q223&amp;R223)</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4" spans="1:19" ht="57.6" x14ac:dyDescent="0.55000000000000004">
      <c r="A224" s="9" t="s">
        <v>116</v>
      </c>
      <c r="B224" s="9" t="s">
        <v>42</v>
      </c>
      <c r="C224" s="9" t="s">
        <v>41</v>
      </c>
      <c r="D224" s="9" t="s">
        <v>199</v>
      </c>
      <c r="E224" s="21"/>
      <c r="F224" s="5"/>
      <c r="G224" s="6" t="s">
        <v>342</v>
      </c>
      <c r="H224" s="19"/>
      <c r="I224" s="14" t="str">
        <f>IF(A223="section","{","")</f>
        <v/>
      </c>
      <c r="J224" s="13" t="str">
        <f>IF(A224=A223,"",""""&amp;A224&amp;""": {")</f>
        <v/>
      </c>
      <c r="K224" s="13" t="str">
        <f>IF(B224=B223,"",""""&amp;B224&amp;""": {")</f>
        <v/>
      </c>
      <c r="L224" s="25" t="str">
        <f>IF(AND(B224=B223,C224=C223),"",""""&amp;C224&amp;""": {")</f>
        <v/>
      </c>
      <c r="M224" s="13" t="str">
        <f>""""&amp;D224&amp;""": """&amp;SUBSTITUTE(G224,"""","'")&amp;""""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4" s="26" t="str">
        <f>IF(AND(B225=B224,C225=C224),",","}")</f>
        <v>}</v>
      </c>
      <c r="O224" s="13" t="str">
        <f>IF(NOT(B224=B225),"}",IF(C224=C225,"",","))</f>
        <v>,</v>
      </c>
      <c r="P224" s="13" t="str">
        <f>IF(B224=B225,"",IF(A224=A225,",",""))</f>
        <v/>
      </c>
      <c r="Q224" s="13" t="str">
        <f>IF(A225=A224,"",IF(A225="","}","},"))</f>
        <v/>
      </c>
      <c r="R224" s="13" t="str">
        <f>IF(A225="","}","")</f>
        <v/>
      </c>
      <c r="S224" s="13" t="str">
        <f>IF(A224="","",I224&amp;J224&amp;K224&amp;L224&amp;M224&amp;N224&amp;O224&amp;P224&amp;Q224&amp;R224)</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5" spans="1:19" ht="86.4" x14ac:dyDescent="0.55000000000000004">
      <c r="A225" s="9" t="s">
        <v>116</v>
      </c>
      <c r="B225" s="9" t="s">
        <v>42</v>
      </c>
      <c r="C225" s="9" t="s">
        <v>9</v>
      </c>
      <c r="D225" s="9" t="s">
        <v>200</v>
      </c>
      <c r="E225" s="21" t="s">
        <v>150</v>
      </c>
      <c r="F225" s="23">
        <v>44614</v>
      </c>
      <c r="G225" s="6" t="s">
        <v>342</v>
      </c>
      <c r="H225" s="7">
        <v>44614</v>
      </c>
      <c r="I225" s="14" t="str">
        <f>IF(A224="section","{","")</f>
        <v/>
      </c>
      <c r="J225" s="13" t="str">
        <f>IF(A225=A224,"",""""&amp;A225&amp;""": {")</f>
        <v/>
      </c>
      <c r="K225" s="13" t="str">
        <f>IF(B225=B224,"",""""&amp;B225&amp;""": {")</f>
        <v/>
      </c>
      <c r="L225" s="25" t="str">
        <f>IF(AND(B225=B224,C225=C224),"",""""&amp;C225&amp;""": {")</f>
        <v>"ZWE": {</v>
      </c>
      <c r="M225" s="13" t="str">
        <f>""""&amp;D225&amp;""": """&amp;SUBSTITUTE(G225,"""","'")&amp;""""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5" s="26" t="str">
        <f>IF(AND(B226=B225,C226=C225),",","}")</f>
        <v>}</v>
      </c>
      <c r="O225" s="13" t="str">
        <f>IF(NOT(B225=B226),"}",IF(C225=C226,"",","))</f>
        <v>}</v>
      </c>
      <c r="P225" s="13" t="str">
        <f>IF(B225=B226,"",IF(A225=A226,",",""))</f>
        <v>,</v>
      </c>
      <c r="Q225" s="13" t="str">
        <f>IF(A226=A225,"",IF(A226="","}","},"))</f>
        <v/>
      </c>
      <c r="R225" s="13" t="str">
        <f>IF(A226="","}","")</f>
        <v/>
      </c>
      <c r="S225" s="13" t="str">
        <f>IF(A225="","",I225&amp;J225&amp;K225&amp;L225&amp;M225&amp;N225&amp;O225&amp;P225&amp;Q225&amp;R225)</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6" spans="1:19" x14ac:dyDescent="0.55000000000000004">
      <c r="A226" s="9" t="s">
        <v>116</v>
      </c>
      <c r="B226" s="9" t="s">
        <v>383</v>
      </c>
      <c r="C226" s="9" t="s">
        <v>243</v>
      </c>
      <c r="D226" s="9" t="s">
        <v>352</v>
      </c>
      <c r="E226" s="21"/>
      <c r="F226" s="23">
        <v>45191</v>
      </c>
      <c r="G226" s="6" t="s">
        <v>84</v>
      </c>
      <c r="H226" s="19"/>
      <c r="I226" s="14" t="str">
        <f>IF(A225="section","{","")</f>
        <v/>
      </c>
      <c r="J226" s="13" t="str">
        <f>IF(A226=A225,"",""""&amp;A226&amp;""": {")</f>
        <v/>
      </c>
      <c r="K226" s="13" t="str">
        <f>IF(B226=B225,"",""""&amp;B226&amp;""": {")</f>
        <v>"waterpoints_internal": {</v>
      </c>
      <c r="L226" s="25" t="str">
        <f>IF(AND(B226=B225,C226=C225),"",""""&amp;C226&amp;""": {")</f>
        <v>"MWI": {</v>
      </c>
      <c r="M226" s="13" t="str">
        <f>""""&amp;D226&amp;""": """&amp;SUBSTITUTE(G226,"""","'")&amp;""""</f>
        <v>"flash-floods": "TBD"</v>
      </c>
      <c r="N226" s="26" t="str">
        <f>IF(AND(B227=B226,C227=C226),",","}")</f>
        <v>}</v>
      </c>
      <c r="O226" s="13" t="str">
        <f>IF(NOT(B226=B227),"}",IF(C226=C227,"",","))</f>
        <v>}</v>
      </c>
      <c r="P226" s="13" t="str">
        <f>IF(B226=B227,"",IF(A226=A227,",",""))</f>
        <v>,</v>
      </c>
      <c r="Q226" s="13" t="str">
        <f>IF(A227=A226,"",IF(A227="","}","},"))</f>
        <v/>
      </c>
      <c r="R226" s="13" t="str">
        <f>IF(A227="","}","")</f>
        <v/>
      </c>
      <c r="S226" s="13" t="str">
        <f>IF(A226="","",I226&amp;J226&amp;K226&amp;L226&amp;M226&amp;N226&amp;O226&amp;P226&amp;Q226&amp;R226)</f>
        <v>"waterpoints_internal": {"MWI": {"flash-floods": "TBD"}},</v>
      </c>
    </row>
    <row r="227" spans="1:19" ht="43.2" x14ac:dyDescent="0.55000000000000004">
      <c r="A227" s="9" t="s">
        <v>116</v>
      </c>
      <c r="B227" s="9" t="s">
        <v>131</v>
      </c>
      <c r="C227" s="9" t="s">
        <v>18</v>
      </c>
      <c r="D227" s="9" t="s">
        <v>203</v>
      </c>
      <c r="E227" s="21" t="s">
        <v>254</v>
      </c>
      <c r="F227" s="5"/>
      <c r="G227" s="6" t="s">
        <v>255</v>
      </c>
      <c r="H227" s="19"/>
      <c r="I227" s="14" t="str">
        <f>IF(A226="section","{","")</f>
        <v/>
      </c>
      <c r="J227" s="13" t="str">
        <f>IF(A227=A226,"",""""&amp;A227&amp;""": {")</f>
        <v/>
      </c>
      <c r="K227" s="13" t="str">
        <f>IF(B227=B226,"",""""&amp;B227&amp;""": {")</f>
        <v>"windspeed": {</v>
      </c>
      <c r="L227" s="25" t="str">
        <f>IF(AND(B227=B226,C227=C226),"",""""&amp;C227&amp;""": {")</f>
        <v>"PHL": {</v>
      </c>
      <c r="M227" s="13" t="str">
        <f>""""&amp;D227&amp;""": """&amp;SUBSTITUTE(G227,"""","'")&amp;""""</f>
        <v>"typhoon": "&lt;p&gt;Forecasted 1 minute average maximum wind speed in kilometers per hour for each municipality during the duration of the typhoon event. The source for this forecast data is ECMWF.&lt;/p&gt;"</v>
      </c>
      <c r="N227" s="26" t="str">
        <f>IF(AND(B228=B227,C228=C227),",","}")</f>
        <v>}</v>
      </c>
      <c r="O227" s="13" t="str">
        <f>IF(NOT(B227=B228),"}",IF(C227=C228,"",","))</f>
        <v>}</v>
      </c>
      <c r="P227" s="13" t="str">
        <f>IF(B227=B228,"",IF(A227=A228,",",""))</f>
        <v/>
      </c>
      <c r="Q227" s="13" t="str">
        <f>IF(A228=A227,"",IF(A228="","}","},"))</f>
        <v>}</v>
      </c>
      <c r="R227" s="13" t="str">
        <f>IF(A228="","}","")</f>
        <v>}</v>
      </c>
      <c r="S227" s="13" t="str">
        <f>IF(A227="","",I227&amp;J227&amp;K227&amp;L227&amp;M227&amp;N227&amp;O227&amp;P227&amp;Q227&amp;R227)</f>
        <v>"windspeed": {"PHL": {"typhoon": "&lt;p&gt;Forecasted 1 minute average maximum wind speed in kilometers per hour for each municipality during the duration of the typhoon event. The source for this forecast data is ECMWF.&lt;/p&gt;"}}}}</v>
      </c>
    </row>
    <row r="228" spans="1:19" x14ac:dyDescent="0.55000000000000004">
      <c r="A228" s="9"/>
      <c r="B228" s="9"/>
      <c r="C228" s="9"/>
      <c r="D228" s="9"/>
      <c r="E228" s="21"/>
      <c r="F228" s="5"/>
      <c r="G228" s="6"/>
      <c r="H228" s="19"/>
      <c r="I228" s="14" t="str">
        <f>IF(A227="section","{","")</f>
        <v/>
      </c>
      <c r="J228" s="13" t="str">
        <f>IF(A228=A227,"",""""&amp;A228&amp;""": {")</f>
        <v>"": {</v>
      </c>
      <c r="K228" s="13" t="str">
        <f>IF(B228=B227,"",""""&amp;B228&amp;""": {")</f>
        <v>"": {</v>
      </c>
      <c r="L228" s="25" t="str">
        <f>IF(AND(B228=B227,C228=C227),"",""""&amp;C228&amp;""": {")</f>
        <v>"": {</v>
      </c>
      <c r="M228" s="13" t="str">
        <f>""""&amp;D228&amp;""": """&amp;SUBSTITUTE(G228,"""","'")&amp;""""</f>
        <v>"": ""</v>
      </c>
      <c r="N228" s="26" t="str">
        <f>IF(AND(B229=B228,C229=C228),",","}")</f>
        <v>,</v>
      </c>
      <c r="O228" s="13" t="str">
        <f>IF(NOT(B228=B229),"}",IF(C228=C229,"",","))</f>
        <v/>
      </c>
      <c r="P228" s="13" t="str">
        <f>IF(B228=B229,"",IF(A228=A229,",",""))</f>
        <v/>
      </c>
      <c r="Q228" s="13" t="str">
        <f>IF(A229=A228,"",IF(A229="","}","},"))</f>
        <v/>
      </c>
      <c r="R228" s="13" t="str">
        <f>IF(A229="","}","")</f>
        <v>}</v>
      </c>
      <c r="S228" s="13" t="str">
        <f>IF(A228="","",I228&amp;J228&amp;K228&amp;L228&amp;M228&amp;N228&amp;O228&amp;P228&amp;Q228&amp;R228)</f>
        <v/>
      </c>
    </row>
    <row r="229" spans="1:19" x14ac:dyDescent="0.55000000000000004">
      <c r="A229" s="9"/>
      <c r="B229" s="9"/>
      <c r="C229" s="9"/>
      <c r="D229" s="9"/>
      <c r="E229" s="21"/>
      <c r="F229" s="5"/>
      <c r="G229" s="6"/>
      <c r="H229" s="19"/>
      <c r="I229" s="14" t="str">
        <f>IF(A228="section","{","")</f>
        <v/>
      </c>
      <c r="J229" s="13" t="str">
        <f>IF(A229=A228,"",""""&amp;A229&amp;""": {")</f>
        <v/>
      </c>
      <c r="K229" s="13" t="str">
        <f>IF(B229=B228,"",""""&amp;B229&amp;""": {")</f>
        <v/>
      </c>
      <c r="L229" s="25" t="str">
        <f>IF(AND(B229=B228,C229=C228),"",""""&amp;C229&amp;""": {")</f>
        <v/>
      </c>
      <c r="M229" s="13" t="str">
        <f>""""&amp;D229&amp;""": """&amp;SUBSTITUTE(G229,"""","'")&amp;""""</f>
        <v>"": ""</v>
      </c>
      <c r="N229" s="26" t="str">
        <f>IF(AND(B230=B229,C230=C229),",","}")</f>
        <v>,</v>
      </c>
      <c r="O229" s="13" t="str">
        <f>IF(NOT(B229=B230),"}",IF(C229=C230,"",","))</f>
        <v/>
      </c>
      <c r="P229" s="13" t="str">
        <f>IF(B229=B230,"",IF(A229=A230,",",""))</f>
        <v/>
      </c>
      <c r="Q229" s="13" t="str">
        <f>IF(A230=A229,"",IF(A230="","}","},"))</f>
        <v/>
      </c>
      <c r="R229" s="13" t="str">
        <f>IF(A230="","}","")</f>
        <v>}</v>
      </c>
      <c r="S229" s="13" t="str">
        <f>IF(A229="","",I229&amp;J229&amp;K229&amp;L229&amp;M229&amp;N229&amp;O229&amp;P229&amp;Q229&amp;R229)</f>
        <v/>
      </c>
    </row>
    <row r="230" spans="1:19" x14ac:dyDescent="0.55000000000000004">
      <c r="A230" s="9"/>
      <c r="B230" s="9"/>
      <c r="C230" s="9"/>
      <c r="D230" s="9"/>
      <c r="E230" s="21"/>
      <c r="F230" s="5"/>
      <c r="G230" s="6"/>
      <c r="H230" s="19"/>
      <c r="I230" s="14" t="str">
        <f>IF(A229="section","{","")</f>
        <v/>
      </c>
      <c r="J230" s="13" t="str">
        <f>IF(A230=A229,"",""""&amp;A230&amp;""": {")</f>
        <v/>
      </c>
      <c r="K230" s="13" t="str">
        <f>IF(B230=B229,"",""""&amp;B230&amp;""": {")</f>
        <v/>
      </c>
      <c r="L230" s="25" t="str">
        <f>IF(AND(B230=B229,C230=C229),"",""""&amp;C230&amp;""": {")</f>
        <v/>
      </c>
      <c r="M230" s="13" t="str">
        <f>""""&amp;D230&amp;""": """&amp;SUBSTITUTE(G230,"""","'")&amp;""""</f>
        <v>"": ""</v>
      </c>
      <c r="N230" s="26" t="str">
        <f>IF(AND(B231=B230,C231=C230),",","}")</f>
        <v>,</v>
      </c>
      <c r="O230" s="13" t="str">
        <f>IF(NOT(B230=B231),"}",IF(C230=C231,"",","))</f>
        <v/>
      </c>
      <c r="P230" s="13" t="str">
        <f>IF(B230=B231,"",IF(A230=A231,",",""))</f>
        <v/>
      </c>
      <c r="Q230" s="13" t="str">
        <f>IF(A231=A230,"",IF(A231="","}","},"))</f>
        <v/>
      </c>
      <c r="R230" s="13" t="str">
        <f>IF(A231="","}","")</f>
        <v>}</v>
      </c>
      <c r="S230" s="13" t="str">
        <f>IF(A230="","",I230&amp;J230&amp;K230&amp;L230&amp;M230&amp;N230&amp;O230&amp;P230&amp;Q230&amp;R230)</f>
        <v/>
      </c>
    </row>
    <row r="231" spans="1:19" x14ac:dyDescent="0.55000000000000004">
      <c r="A231" s="9"/>
      <c r="B231" s="9"/>
      <c r="C231" s="9"/>
      <c r="D231" s="9"/>
      <c r="E231" s="21"/>
      <c r="F231" s="5"/>
      <c r="G231" s="6"/>
      <c r="H231" s="19"/>
      <c r="I231" s="14" t="str">
        <f>IF(A230="section","{","")</f>
        <v/>
      </c>
      <c r="J231" s="13" t="str">
        <f>IF(A231=A230,"",""""&amp;A231&amp;""": {")</f>
        <v/>
      </c>
      <c r="K231" s="13" t="str">
        <f>IF(B231=B230,"",""""&amp;B231&amp;""": {")</f>
        <v/>
      </c>
      <c r="L231" s="25" t="str">
        <f>IF(AND(B231=B230,C231=C230),"",""""&amp;C231&amp;""": {")</f>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21"/>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21"/>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21"/>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21"/>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21"/>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21"/>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21"/>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21"/>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21"/>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21"/>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21"/>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I420" s="27" t="str">
        <f>IF(A419="section","{","")</f>
        <v/>
      </c>
      <c r="J420" s="15" t="str">
        <f>IF(A420=A419,"",""""&amp;A420&amp;""": {")</f>
        <v/>
      </c>
      <c r="K420" s="15" t="str">
        <f>IF(B420=B419,"",""""&amp;B420&amp;""": {")</f>
        <v/>
      </c>
      <c r="L420" s="15" t="str">
        <f>IF(AND(B420=B419,C420=C419),"",""""&amp;C420&amp;""": {")</f>
        <v/>
      </c>
      <c r="M420" s="13" t="str">
        <f>""""&amp;D420&amp;""": """&amp;SUBSTITUTE(G420,"""","'")&amp;""""</f>
        <v>"": ""</v>
      </c>
      <c r="N420" s="26" t="str">
        <f>IF(AND(B421=B420,C421=C420),",","}")</f>
        <v>,</v>
      </c>
      <c r="O420" s="15" t="str">
        <f>IF(NOT(B420=B421),"}",IF(C420=C421,"",","))</f>
        <v/>
      </c>
      <c r="P420" s="15" t="str">
        <f>IF(B420=B421,"",IF(A420=A421,",",""))</f>
        <v/>
      </c>
      <c r="Q420" s="15" t="str">
        <f>IF(A421=A420,"",IF(A421="","}","},"))</f>
        <v/>
      </c>
      <c r="R420" s="15" t="str">
        <f>IF(A421="","}","")</f>
        <v>}</v>
      </c>
      <c r="S420" s="15" t="str">
        <f>IF(A420="","",I420&amp;J420&amp;K420&amp;L420&amp;M420&amp;N420&amp;O420&amp;P420&amp;Q420&amp;R420)</f>
        <v/>
      </c>
    </row>
  </sheetData>
  <sheetProtection algorithmName="SHA-512" hashValue="krCQt9AtLfglEKkAqcDxm+xDIhJcno5Yh5iiJsaf3NObYPQrMD+2/1McWC9RPuolp11bZnVKKRih5ZQQqyTnYg==" saltValue="ipMm0fHHHcOMNi+FAYm0A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0" xr:uid="{E7D31E7F-BFF5-4ADE-901A-4F6BC662C23D}">
    <sortState xmlns:xlrd2="http://schemas.microsoft.com/office/spreadsheetml/2017/richdata2" ref="A2:S420">
      <sortCondition ref="A1:A420"/>
    </sortState>
  </autoFilter>
  <sortState xmlns:xlrd2="http://schemas.microsoft.com/office/spreadsheetml/2017/richdata2" ref="A2:S208">
    <sortCondition ref="A2:A208"/>
    <sortCondition ref="B2:B208"/>
    <sortCondition ref="C2:C2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10156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2023-09-22T13:46:54Z</dcterms:modified>
</cp:coreProperties>
</file>