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github\IBF-system\interfaces\IBF-dashboard\src\assets\i18n\"/>
    </mc:Choice>
  </mc:AlternateContent>
  <xr:revisionPtr revIDLastSave="0" documentId="13_ncr:1_{ACED27E5-F012-463C-BB7F-D1B1569D9E47}" xr6:coauthVersionLast="47" xr6:coauthVersionMax="47" xr10:uidLastSave="{00000000-0000-0000-0000-000000000000}"/>
  <bookViews>
    <workbookView xWindow="15195" yWindow="-16320" windowWidth="29040" windowHeight="15225" xr2:uid="{596CF045-89F9-477C-A1A6-2B5E1A5402A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2" i="1"/>
  <c r="O2" i="1"/>
  <c r="N85" i="1"/>
  <c r="M85" i="1"/>
  <c r="L85" i="1"/>
  <c r="K85" i="1"/>
  <c r="J85" i="1"/>
  <c r="I85" i="1"/>
  <c r="N84" i="1"/>
  <c r="M84" i="1"/>
  <c r="L84" i="1"/>
  <c r="K84" i="1"/>
  <c r="J84" i="1"/>
  <c r="I84" i="1"/>
  <c r="N83" i="1"/>
  <c r="M83" i="1"/>
  <c r="L83" i="1"/>
  <c r="K83" i="1"/>
  <c r="J83" i="1"/>
  <c r="I83" i="1"/>
  <c r="N82" i="1"/>
  <c r="M82" i="1"/>
  <c r="L82" i="1"/>
  <c r="K82" i="1"/>
  <c r="J82" i="1"/>
  <c r="I82" i="1"/>
  <c r="N81" i="1"/>
  <c r="M81" i="1"/>
  <c r="L81" i="1"/>
  <c r="K81" i="1"/>
  <c r="J81" i="1"/>
  <c r="I81" i="1"/>
  <c r="N80" i="1"/>
  <c r="M80" i="1"/>
  <c r="L80" i="1"/>
  <c r="K80" i="1"/>
  <c r="J80" i="1"/>
  <c r="I80" i="1"/>
  <c r="N79" i="1"/>
  <c r="M79" i="1"/>
  <c r="L79" i="1"/>
  <c r="K79" i="1"/>
  <c r="J79" i="1"/>
  <c r="I79" i="1"/>
  <c r="N78" i="1"/>
  <c r="M78" i="1"/>
  <c r="L78" i="1"/>
  <c r="K78" i="1"/>
  <c r="J78" i="1"/>
  <c r="I78" i="1"/>
  <c r="N77" i="1"/>
  <c r="M77" i="1"/>
  <c r="L77" i="1"/>
  <c r="K77" i="1"/>
  <c r="J77" i="1"/>
  <c r="I77" i="1"/>
  <c r="N76" i="1"/>
  <c r="M76" i="1"/>
  <c r="L76" i="1"/>
  <c r="K76" i="1"/>
  <c r="J76" i="1"/>
  <c r="I76" i="1"/>
  <c r="N75" i="1"/>
  <c r="M75" i="1"/>
  <c r="L75" i="1"/>
  <c r="K75" i="1"/>
  <c r="J75" i="1"/>
  <c r="I75" i="1"/>
  <c r="N74" i="1"/>
  <c r="M74" i="1"/>
  <c r="L74" i="1"/>
  <c r="K74" i="1"/>
  <c r="J74" i="1"/>
  <c r="I74" i="1"/>
  <c r="N73" i="1"/>
  <c r="M73" i="1"/>
  <c r="L73" i="1"/>
  <c r="K73" i="1"/>
  <c r="J73" i="1"/>
  <c r="I73" i="1"/>
  <c r="N72" i="1"/>
  <c r="M72" i="1"/>
  <c r="L72" i="1"/>
  <c r="K72" i="1"/>
  <c r="J72" i="1"/>
  <c r="I72" i="1"/>
  <c r="N71" i="1"/>
  <c r="M71" i="1"/>
  <c r="L71" i="1"/>
  <c r="K71" i="1"/>
  <c r="J71" i="1"/>
  <c r="I71" i="1"/>
  <c r="N70" i="1"/>
  <c r="M70" i="1"/>
  <c r="L70" i="1"/>
  <c r="K70" i="1"/>
  <c r="J70" i="1"/>
  <c r="I70" i="1"/>
  <c r="N69" i="1"/>
  <c r="M69" i="1"/>
  <c r="L69" i="1"/>
  <c r="K69" i="1"/>
  <c r="J69" i="1"/>
  <c r="I69" i="1"/>
  <c r="N68" i="1"/>
  <c r="M68" i="1"/>
  <c r="L68" i="1"/>
  <c r="K68" i="1"/>
  <c r="J68" i="1"/>
  <c r="I68" i="1"/>
  <c r="N67" i="1"/>
  <c r="M67" i="1"/>
  <c r="L67" i="1"/>
  <c r="K67" i="1"/>
  <c r="J67" i="1"/>
  <c r="I67" i="1"/>
  <c r="N66" i="1"/>
  <c r="M66" i="1"/>
  <c r="L66" i="1"/>
  <c r="K66" i="1"/>
  <c r="J66" i="1"/>
  <c r="I66" i="1"/>
  <c r="N65" i="1"/>
  <c r="M65" i="1"/>
  <c r="L65" i="1"/>
  <c r="K65" i="1"/>
  <c r="J65" i="1"/>
  <c r="I65" i="1"/>
  <c r="N64" i="1"/>
  <c r="M64" i="1"/>
  <c r="L64" i="1"/>
  <c r="K64" i="1"/>
  <c r="J64" i="1"/>
  <c r="I64" i="1"/>
  <c r="N63" i="1"/>
  <c r="M63" i="1"/>
  <c r="L63" i="1"/>
  <c r="K63" i="1"/>
  <c r="J63" i="1"/>
  <c r="I63" i="1"/>
  <c r="N62" i="1"/>
  <c r="M62" i="1"/>
  <c r="L62" i="1"/>
  <c r="K62" i="1"/>
  <c r="J62" i="1"/>
  <c r="I62" i="1"/>
  <c r="N61" i="1"/>
  <c r="M61" i="1"/>
  <c r="L61" i="1"/>
  <c r="K61" i="1"/>
  <c r="J61" i="1"/>
  <c r="I61" i="1"/>
  <c r="N60" i="1"/>
  <c r="M60" i="1"/>
  <c r="L60" i="1"/>
  <c r="K60" i="1"/>
  <c r="J60" i="1"/>
  <c r="I60" i="1"/>
  <c r="N59" i="1"/>
  <c r="M59" i="1"/>
  <c r="L59" i="1"/>
  <c r="K59" i="1"/>
  <c r="J59" i="1"/>
  <c r="I59" i="1"/>
  <c r="N58" i="1"/>
  <c r="M58" i="1"/>
  <c r="L58" i="1"/>
  <c r="K58" i="1"/>
  <c r="J58" i="1"/>
  <c r="I58" i="1"/>
  <c r="N57" i="1"/>
  <c r="M57" i="1"/>
  <c r="L57" i="1"/>
  <c r="K57" i="1"/>
  <c r="J57" i="1"/>
  <c r="I57" i="1"/>
  <c r="N56" i="1"/>
  <c r="M56" i="1"/>
  <c r="L56" i="1"/>
  <c r="K56" i="1"/>
  <c r="J56" i="1"/>
  <c r="I56" i="1"/>
  <c r="N55" i="1"/>
  <c r="M55" i="1"/>
  <c r="L55" i="1"/>
  <c r="K55" i="1"/>
  <c r="J55" i="1"/>
  <c r="I55" i="1"/>
  <c r="N54" i="1"/>
  <c r="M54" i="1"/>
  <c r="L54" i="1"/>
  <c r="K54" i="1"/>
  <c r="J54" i="1"/>
  <c r="I54" i="1"/>
  <c r="N53" i="1"/>
  <c r="M53" i="1"/>
  <c r="L53" i="1"/>
  <c r="K53" i="1"/>
  <c r="J53" i="1"/>
  <c r="I53" i="1"/>
  <c r="N52" i="1"/>
  <c r="M52" i="1"/>
  <c r="L52" i="1"/>
  <c r="K52" i="1"/>
  <c r="J52" i="1"/>
  <c r="I52" i="1"/>
  <c r="N51" i="1"/>
  <c r="M51" i="1"/>
  <c r="L51" i="1"/>
  <c r="K51" i="1"/>
  <c r="J51" i="1"/>
  <c r="I51" i="1"/>
  <c r="N50" i="1"/>
  <c r="M50" i="1"/>
  <c r="L50" i="1"/>
  <c r="K50" i="1"/>
  <c r="J50" i="1"/>
  <c r="I50" i="1"/>
  <c r="N49" i="1"/>
  <c r="M49" i="1"/>
  <c r="L49" i="1"/>
  <c r="K49" i="1"/>
  <c r="J49" i="1"/>
  <c r="I49" i="1"/>
  <c r="N48" i="1"/>
  <c r="M48" i="1"/>
  <c r="L48" i="1"/>
  <c r="K48" i="1"/>
  <c r="J48" i="1"/>
  <c r="I48" i="1"/>
  <c r="N47" i="1"/>
  <c r="M47" i="1"/>
  <c r="L47" i="1"/>
  <c r="K47" i="1"/>
  <c r="J47" i="1"/>
  <c r="I47" i="1"/>
  <c r="N46" i="1"/>
  <c r="M46" i="1"/>
  <c r="L46" i="1"/>
  <c r="K46" i="1"/>
  <c r="J46" i="1"/>
  <c r="I46" i="1"/>
  <c r="N45" i="1"/>
  <c r="M45" i="1"/>
  <c r="L45" i="1"/>
  <c r="K45" i="1"/>
  <c r="J45" i="1"/>
  <c r="I45" i="1"/>
  <c r="N44" i="1"/>
  <c r="M44" i="1"/>
  <c r="L44" i="1"/>
  <c r="K44" i="1"/>
  <c r="J44" i="1"/>
  <c r="I44" i="1"/>
  <c r="N43" i="1"/>
  <c r="M43" i="1"/>
  <c r="L43" i="1"/>
  <c r="K43" i="1"/>
  <c r="J43" i="1"/>
  <c r="I43" i="1"/>
  <c r="N42" i="1"/>
  <c r="M42" i="1"/>
  <c r="L42" i="1"/>
  <c r="K42" i="1"/>
  <c r="J42" i="1"/>
  <c r="I42" i="1"/>
  <c r="N41" i="1"/>
  <c r="M41" i="1"/>
  <c r="L41" i="1"/>
  <c r="K41" i="1"/>
  <c r="J41" i="1"/>
  <c r="I41" i="1"/>
  <c r="N40" i="1"/>
  <c r="M40" i="1"/>
  <c r="L40" i="1"/>
  <c r="K40" i="1"/>
  <c r="J40" i="1"/>
  <c r="I40" i="1"/>
  <c r="N39" i="1"/>
  <c r="M39" i="1"/>
  <c r="L39" i="1"/>
  <c r="K39" i="1"/>
  <c r="J39" i="1"/>
  <c r="I39" i="1"/>
  <c r="N38" i="1"/>
  <c r="M38" i="1"/>
  <c r="L38" i="1"/>
  <c r="K38" i="1"/>
  <c r="J38" i="1"/>
  <c r="I38" i="1"/>
  <c r="N37" i="1"/>
  <c r="M37" i="1"/>
  <c r="L37" i="1"/>
  <c r="K37" i="1"/>
  <c r="J37" i="1"/>
  <c r="I37" i="1"/>
  <c r="N36" i="1"/>
  <c r="M36" i="1"/>
  <c r="L36" i="1"/>
  <c r="K36" i="1"/>
  <c r="J36" i="1"/>
  <c r="I36" i="1"/>
  <c r="N35" i="1"/>
  <c r="M35" i="1"/>
  <c r="L35" i="1"/>
  <c r="K35" i="1"/>
  <c r="J35" i="1"/>
  <c r="I35" i="1"/>
  <c r="N34" i="1"/>
  <c r="M34" i="1"/>
  <c r="L34" i="1"/>
  <c r="K34" i="1"/>
  <c r="J34" i="1"/>
  <c r="I34" i="1"/>
  <c r="N33" i="1"/>
  <c r="M33" i="1"/>
  <c r="L33" i="1"/>
  <c r="K33" i="1"/>
  <c r="J33" i="1"/>
  <c r="I33" i="1"/>
  <c r="N32" i="1"/>
  <c r="M32" i="1"/>
  <c r="L32" i="1"/>
  <c r="K32" i="1"/>
  <c r="J32" i="1"/>
  <c r="I32" i="1"/>
  <c r="N31" i="1"/>
  <c r="M31" i="1"/>
  <c r="L31" i="1"/>
  <c r="K31" i="1"/>
  <c r="J31" i="1"/>
  <c r="I31" i="1"/>
  <c r="N30" i="1"/>
  <c r="M30" i="1"/>
  <c r="L30" i="1"/>
  <c r="K30" i="1"/>
  <c r="J30" i="1"/>
  <c r="I30" i="1"/>
  <c r="N29" i="1"/>
  <c r="M29" i="1"/>
  <c r="L29" i="1"/>
  <c r="K29" i="1"/>
  <c r="J29" i="1"/>
  <c r="I29" i="1"/>
  <c r="N28" i="1"/>
  <c r="M28" i="1"/>
  <c r="L28" i="1"/>
  <c r="K28" i="1"/>
  <c r="J28" i="1"/>
  <c r="I28" i="1"/>
  <c r="N27" i="1"/>
  <c r="M27" i="1"/>
  <c r="L27" i="1"/>
  <c r="K27" i="1"/>
  <c r="J27" i="1"/>
  <c r="I27" i="1"/>
  <c r="N26" i="1"/>
  <c r="M26" i="1"/>
  <c r="L26" i="1"/>
  <c r="K26" i="1"/>
  <c r="J26" i="1"/>
  <c r="I26" i="1"/>
  <c r="N25" i="1"/>
  <c r="M25" i="1"/>
  <c r="L25" i="1"/>
  <c r="K25" i="1"/>
  <c r="J25" i="1"/>
  <c r="I25" i="1"/>
  <c r="N24" i="1"/>
  <c r="M24" i="1"/>
  <c r="L24" i="1"/>
  <c r="K24" i="1"/>
  <c r="J24" i="1"/>
  <c r="I24" i="1"/>
  <c r="N23" i="1"/>
  <c r="M23" i="1"/>
  <c r="L23" i="1"/>
  <c r="K23" i="1"/>
  <c r="J23" i="1"/>
  <c r="I23" i="1"/>
  <c r="N22" i="1"/>
  <c r="M22" i="1"/>
  <c r="L22" i="1"/>
  <c r="K22" i="1"/>
  <c r="J22" i="1"/>
  <c r="I22" i="1"/>
  <c r="N21" i="1"/>
  <c r="M21" i="1"/>
  <c r="L21" i="1"/>
  <c r="K21" i="1"/>
  <c r="J21" i="1"/>
  <c r="I21" i="1"/>
  <c r="N20" i="1"/>
  <c r="M20" i="1"/>
  <c r="L20" i="1"/>
  <c r="K20" i="1"/>
  <c r="J20" i="1"/>
  <c r="I20" i="1"/>
  <c r="N19" i="1"/>
  <c r="M19" i="1"/>
  <c r="L19" i="1"/>
  <c r="K19" i="1"/>
  <c r="J19" i="1"/>
  <c r="I19" i="1"/>
  <c r="N18" i="1"/>
  <c r="M18" i="1"/>
  <c r="L18" i="1"/>
  <c r="K18" i="1"/>
  <c r="J18" i="1"/>
  <c r="I18" i="1"/>
  <c r="N17" i="1"/>
  <c r="M17" i="1"/>
  <c r="L17" i="1"/>
  <c r="K17" i="1"/>
  <c r="J17" i="1"/>
  <c r="I17" i="1"/>
  <c r="N16" i="1"/>
  <c r="M16" i="1"/>
  <c r="L16" i="1"/>
  <c r="K16" i="1"/>
  <c r="J16" i="1"/>
  <c r="I16" i="1"/>
  <c r="N15" i="1"/>
  <c r="M15" i="1"/>
  <c r="L15" i="1"/>
  <c r="K15" i="1"/>
  <c r="J15" i="1"/>
  <c r="I15" i="1"/>
  <c r="N14" i="1"/>
  <c r="M14" i="1"/>
  <c r="L14" i="1"/>
  <c r="K14" i="1"/>
  <c r="J14" i="1"/>
  <c r="I14" i="1"/>
  <c r="N13" i="1"/>
  <c r="M13" i="1"/>
  <c r="L13" i="1"/>
  <c r="K13" i="1"/>
  <c r="J13" i="1"/>
  <c r="I13" i="1"/>
  <c r="N12" i="1"/>
  <c r="M12" i="1"/>
  <c r="L12" i="1"/>
  <c r="K12" i="1"/>
  <c r="J12" i="1"/>
  <c r="I12" i="1"/>
  <c r="N11" i="1"/>
  <c r="M11" i="1"/>
  <c r="L11" i="1"/>
  <c r="K11" i="1"/>
  <c r="J11" i="1"/>
  <c r="I11" i="1"/>
  <c r="N10" i="1"/>
  <c r="M10" i="1"/>
  <c r="L10" i="1"/>
  <c r="K10" i="1"/>
  <c r="J10" i="1"/>
  <c r="I10" i="1"/>
  <c r="N9" i="1"/>
  <c r="M9" i="1"/>
  <c r="L9" i="1"/>
  <c r="K9" i="1"/>
  <c r="J9" i="1"/>
  <c r="I9" i="1"/>
  <c r="N8" i="1"/>
  <c r="M8" i="1"/>
  <c r="L8" i="1"/>
  <c r="K8" i="1"/>
  <c r="J8" i="1"/>
  <c r="I8" i="1"/>
  <c r="N7" i="1"/>
  <c r="M7" i="1"/>
  <c r="L7" i="1"/>
  <c r="K7" i="1"/>
  <c r="J7" i="1"/>
  <c r="I7" i="1"/>
  <c r="N6" i="1"/>
  <c r="M6" i="1"/>
  <c r="L6" i="1"/>
  <c r="K6" i="1"/>
  <c r="J6" i="1"/>
  <c r="I6" i="1"/>
  <c r="N5" i="1"/>
  <c r="M5" i="1"/>
  <c r="L5" i="1"/>
  <c r="K5" i="1"/>
  <c r="J5" i="1"/>
  <c r="I5" i="1"/>
  <c r="N4" i="1"/>
  <c r="M4" i="1"/>
  <c r="L4" i="1"/>
  <c r="K4" i="1"/>
  <c r="J4" i="1"/>
  <c r="I4" i="1"/>
  <c r="N3" i="1"/>
  <c r="M3" i="1"/>
  <c r="L3" i="1"/>
  <c r="K3" i="1"/>
  <c r="J3" i="1"/>
  <c r="I3" i="1"/>
  <c r="L2" i="1"/>
  <c r="N2" i="1"/>
  <c r="M2" i="1"/>
  <c r="J2" i="1"/>
  <c r="I2" i="1"/>
  <c r="K2" i="1"/>
</calcChain>
</file>

<file path=xl/sharedStrings.xml><?xml version="1.0" encoding="utf-8"?>
<sst xmlns="http://schemas.openxmlformats.org/spreadsheetml/2006/main" count="343" uniqueCount="137">
  <si>
    <t>section</t>
  </si>
  <si>
    <t>layer</t>
  </si>
  <si>
    <t>countryCodeISO3</t>
  </si>
  <si>
    <t>original text</t>
  </si>
  <si>
    <t>date changed</t>
  </si>
  <si>
    <t>html-text</t>
  </si>
  <si>
    <t>population_affected</t>
  </si>
  <si>
    <t>UGA</t>
  </si>
  <si>
    <t>EGY</t>
  </si>
  <si>
    <t>ZWE</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</si>
  <si>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</si>
  <si>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</si>
  <si>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droughts alert threshold reached area within the district currently triggered. The number of people and the drought extent is derived from the below sources.&lt;br /&gt;&lt;br /&gt;Source (Population Data): Worldpop &lt;a href='https://www.worldpop.org/'&gt;https://www.worldpop.org/&lt;/a&gt;&lt;br /&gt;&lt;br /&gt;Source drought alert thresold reached: ENSO: Seasonal ERSSTv5 (1991-2020 base period) 3-month running average in Niño 3.4 (5oNorth-5oSouth) (170-120oWest)).&lt;br /&gt;&lt;a href='https://www.cpc.ncep.noaa.gov/data/indices/3mth.nino34.91-20.ascii.txt'&gt;https://www.cpc.ncep.noaa.gov/data/indices/3mth.nino34.91-20.ascii.txt &lt;/a&gt;&lt;br /&gt;&lt;br /&gt;Crop Yield data: izumi, Toshichika (2019): Global dataset of historical yields v1.2 and v1.3 aligned version. PANGAEA, &lt;a href = 'https://doi.org/10.1594/PANGAEA'&gt;https://doi.org/10.1594/PANGAEA.909132,Supplement&lt;/a&gt;.909132,Supplement to: Iizumi, Toshichika; Sakai, T (2020): The global dataset of historical yields for major crops 1981–2016. Scientific Data, 7(1), &lt;a href = 'https://doi.org/10.1038/s41597-020-0433-7'&gt;https://doi.org/10.1038/s41597-020-0433-7&lt;/a&gt;.</t>
  </si>
  <si>
    <t>aggregates</t>
  </si>
  <si>
    <t>population_affected_percentage</t>
  </si>
  <si>
    <t>Percentage of people exposed is calculated by the population living in the flood extent area within the districts currently triggered. The number of people and the flood extent are derived from the below sources.&lt;br /&gt;&lt;br /&gt;&lt;b&gt;Source (Population Data):&lt;/b&gt;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</si>
  <si>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</si>
  <si>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populationTotal</t>
  </si>
  <si>
    <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</si>
  <si>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Source link Zimbabwe.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</si>
  <si>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</si>
  <si>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</si>
  <si>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</si>
  <si>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</si>
  <si>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population_over65</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</si>
  <si>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</si>
  <si>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potential_cases</t>
  </si>
  <si>
    <t>Number of potential dengue cases, based on dengue risk and demographic data. &lt;br /&gt;&lt;br /&gt;Source demographic data: &lt;a href=\"https://data.humdata.org/dataset/philippines-pre-disaster-indicators\"&gt;https://data.humdata.org/dataset/philippines-pre-disaster-indicators/&lt;/a&gt;</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</si>
  <si>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</si>
  <si>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</si>
  <si>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</si>
  <si>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</si>
  <si>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</si>
  <si>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</si>
  <si>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</si>
  <si>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potential_cases_65</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</si>
  <si>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</si>
  <si>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</si>
  <si>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small_ruminants_exposed</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</si>
  <si>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as reference unit to aggregate livestock from various species.&lt;br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</si>
  <si>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Number of exposed cattle is calculated by the cattle per province within the droughts alert threshold reached area currently triggered. Livestock numbers cattle exists of the number of cattle multiplied with the Livestock unit (LSU): 1.0 as reference unit to aggregate livestock from various species.&lt;br /&gt;&lt;br /&gt;Source Links:&lt;ul&gt;&lt;li&gt;Number of cattle mentioned within the 2nd round crop- and livestock assessment report 2020/2021 season.Published: 21st of April 2021.&lt;li&gt;Source assessment:&lt;br /&gt;&lt;a href='https://fscluster.org/zimbabwe/document/second-round-crop-and-livestock-0'&gt;https://fscluster.org/zimbabwe/document/second-round-crop-and-livestock-0&lt;/a&gt;.&lt;/li&gt;&lt;/ul&gt;</t>
  </si>
  <si>
    <t>cattle_exposed</t>
  </si>
  <si>
    <t>matrix</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</si>
  <si>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</si>
  <si>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</si>
  <si>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</si>
  <si>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living in female headed households.&lt;br /&gt;&lt;br /&gt;Source Data: &lt;a href='https://unstats.un.org/unsd/demographic/sources/census/wphc/Uganda/UGA-2016-05-23.pdf'&gt;https://unstats.un.org/unsd/demographic/sources/census/wphc/Uganda/UGA-2016-05-23.pdf.&lt;/a&gt; Year: 2014.</t>
  </si>
  <si>
    <t>Percentage of people living in female-headed households. &lt;br /&gt;&lt;br /&gt;Source demographic data: &lt;a href=\"https://data.humdata.org/dataset/philippines-pre-disaster-indicators\"&gt;https://data.humdata.org/dataset/philippines-pre-disaster-indicators/&lt;/a&gt;</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</si>
  <si>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</si>
  <si>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</si>
  <si>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</si>
  <si>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</si>
  <si>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under 9 years of age. &lt;br /&gt;&lt;br /&gt;Source demographic data: &lt;a href=\"https://data.humdata.org/dataset/philippines-pre-disaster-indicators\"&gt;https://data.humdata.org/dataset/philippines-pre-disaster-indicators/&lt;/a&gt;</t>
  </si>
  <si>
    <t>Percentage of people over 65 years old.&lt;br /&gt;&lt;br /&gt;Source Data: &lt;a href='https://unstats.un.org/unsd/demographic/sources/census/wphc/Uganda/UGA-2016-05-23.pdf'&gt;https://unstats.un.org/unsd/demographic/sources/census/wphc/Uganda/UGA-2016-05-23.pdf.&lt;/a&gt; Year: 2014.</t>
  </si>
  <si>
    <t>Percentage of people over 65 years of age. &lt;br /&gt;&lt;br /&gt;Source demographic data: &lt;a href=\"https://data.humdata.org/dataset/philippines-pre-disaster-indicators\"&gt;https://data.humdata.org/dataset/philippines-pre-disaster-indicators/&lt;/a&gt;</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</si>
  <si>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</si>
  <si>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</si>
  <si>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typhoon_tracks</t>
  </si>
  <si>
    <t>This layer provides the location where the Global Flood Awareness System (Typhoon)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</si>
  <si>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</si>
  <si>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</si>
  <si>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</si>
  <si>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</si>
  <si>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</si>
  <si>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Kenya Red Cross Society (KRCS).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</si>
  <si>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</si>
  <si>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</si>
  <si>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</si>
  <si>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</si>
  <si>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</si>
  <si>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</si>
  <si>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</si>
  <si>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</si>
  <si>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</si>
  <si>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</si>
  <si>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</si>
  <si>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</si>
  <si>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</si>
  <si>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</si>
  <si>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</si>
  <si>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</si>
  <si>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</si>
  <si>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</si>
  <si>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</si>
  <si>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</si>
  <si>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</si>
  <si>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</si>
  <si>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dam</t>
  </si>
  <si>
    <t>This layer represents a selection of dams, and their associated reservoirs in Zimbabwe. The selection is made, based on the  Zimbabwe National Water Authority.&lt;br /&gt;&lt;br /&gt;Source Link Zimbabwe:&lt;ul&gt;&lt;li&gt;&lt;a href='https://www.zinwa.co.zw/dam-levels/'&gt;https://www.zinwa.co.zw/dam-levels/&lt;/a&gt;&lt;/li&gt;&lt;/ul&gt;</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</si>
  <si>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</si>
  <si>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</si>
  <si>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covidrisk</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</si>
  <si>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</si>
  <si>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</si>
  <si>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</si>
  <si>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</si>
  <si>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</si>
  <si>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</si>
  <si>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</si>
  <si>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</si>
  <si>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Number of dengue cases per administrative division per year. &lt;br /&gt;&lt;br /&gt;Source: &lt;a href=\"https://doh.gov.ph/statistics\"&gt;https://doh.gov.ph/statistics/&lt;/a&gt;</t>
  </si>
  <si>
    <t>dengue_incidence_average</t>
  </si>
  <si>
    <t>Number of dengue cases per 10.000.000 people per administrative division per year. &lt;br /&gt;&lt;br /&gt;Source: &lt;a href=\"https://doh.gov.ph/statistics\"&gt;https://doh.gov.ph/statistics/&lt;/a&gt;</t>
  </si>
  <si>
    <t>small_ruminants</t>
  </si>
  <si>
    <t>Small ruminants exists of the summarised number sheep &amp; goats livestock numbers multiplied with the Livestock unit (LSU): 0.1 as reference unit to aggregate livestock from various species.&lt;br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</si>
  <si>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cattle</t>
  </si>
  <si>
    <t>Livestock numbers cattle exists of the number of cattle multiplied with the Livestock unit (LSU): 1.0  as reference unit to aggregate livestock from various species.&lt;br /&gt;&lt;br /&gt;Source Links Zimbabwe:&lt;ul&gt;&lt;li&gt;Number of cattle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</si>
  <si>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Number of exposed cattle is calculated by the cattle per province within the droughts alert threshold reached area currently triggered. Livestock numbers cattle exists of the number of cattle multiplied with the Livestock unit (LSU): 1.0 as reference unit to aggregate livestock from various species.&lt;br /&gt;&lt;br /&gt;Source Links:&lt;ul&gt;&lt;li&gt;Number of cattle mentioned within the 2nd round crop- and livestock assessment report 2020/2021 season.Published: 21st of April 2021.&lt;/li&gt;&lt;li&gt;Source assessment:&lt;br /&gt;&lt;a href='https://fscluster.org/zimbabwe/document/second-round-crop-and-livestock-0'&gt;https://fscluster.org/zimbabwe/document/second-round-crop-and-livestock-0&lt;/a&gt;.&lt;/li&gt;&lt;/ul&gt;</t>
  </si>
  <si>
    <t>Hotspot_General</t>
  </si>
  <si>
    <t>Woreda need priority class: Hotspot Woredas Classification Final &lt;a href=\"http://www.ndrmc.gov.et/\"&gt;http://www.ndrmc.gov.et/&lt;/a&gt;</t>
  </si>
  <si>
    <t>Hotspot_Water</t>
  </si>
  <si>
    <t>WASH  need priority class: Hotspot Woredas Classification WASH &lt;a href=\"http://www.ndrmc.gov.et/\"&gt;http://www.ndrmc.gov.et/&lt;/a&gt;</t>
  </si>
  <si>
    <t>Hotspot_Health</t>
  </si>
  <si>
    <t>Health  need priority class: Hotspot Woredas Classification Health &lt;a href=\"http://www.ndrmc.gov.et/\"&gt;http://www.ndrmc.gov.et/&lt;/a&gt;</t>
  </si>
  <si>
    <t>IPC_forecast_short</t>
  </si>
  <si>
    <t>IPC short forecast: Most likely food security outcomes - the near-term projection  &lt;a href=\"https://fews.net/IPC\"&gt;https://fews.net/IPC&lt;/a&gt;</t>
  </si>
  <si>
    <t>IPC_forecast_long</t>
  </si>
  <si>
    <t>IPC long forecast: Most likely food security outcomes -  the medium-term projection &lt;a href=\"https://fews.net/IPC\"&gt;https://fews.net/IPC&lt;/a&gt;</t>
  </si>
  <si>
    <t>walking_travel_time_to_health</t>
  </si>
  <si>
    <t>Access to Health walking: Estimated travel time (minutes) to the nearest healthcare facility, walking &lt;a href=\"https://malariaatlas.org/research-project/accessibility-to-healthcare/\"&gt;https://malariaatlas.org/research-project/accessibility-to-healthcare/&lt;/a&gt;</t>
  </si>
  <si>
    <t>motorized_travel_time_to_health</t>
  </si>
  <si>
    <t>Access to Health with vehicle: Estimated travel time (minutes) to the nearest healthcare facility, with motorized vehicle &lt;a href=\"https://malariaatlas.org/research-project/accessibility-to-healthcare/\"&gt;https://malariaatlas.org/research-project/accessibility-to-healthcare/&lt;/a&gt;</t>
  </si>
  <si>
    <t>travel_time_cities</t>
  </si>
  <si>
    <t>Predicted travel time (minutes) to nearest city &lt;a href=\"https://malariaatlas.org/research-project/accessibility-to-healthcare/\"&gt;https://malariaatlas.org/research-project/accessibility-to-healthcare/&lt;/a&gt;</t>
  </si>
  <si>
    <t>malaria_suitable_temperature</t>
  </si>
  <si>
    <t>Malaria suitability:Temperature suitability index for Plasmodium vivax transmission, 2010 &lt;a href=\"https://malariaatlas.org/research-project/accessibility-to-healthcare/\"&gt;https://malariaatlas.org/research-project/accessibility-to-healthcare/&lt;/a&gt;</t>
  </si>
  <si>
    <t>malaria_risk</t>
  </si>
  <si>
    <t>Malaria risk:Spatial limits of Plasmodium vivax malaria transmission (0-none 2- high)  &lt;a href=\"https://malariaatlas.org/\"&gt;https://malariaatlas.org/&lt;/a&gt;</t>
  </si>
  <si>
    <t>vulnerable_group</t>
  </si>
  <si>
    <t>TBD</t>
  </si>
  <si>
    <t>vulnerable_housing</t>
  </si>
  <si>
    <t>total_idps</t>
  </si>
  <si>
    <t>Total Internally Displaced People (IDPs) DTM Ethiopia National Displacement Report 7_2022</t>
  </si>
  <si>
    <t>alert_threshold</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</si>
  <si>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</si>
  <si>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The layer shows each province in the country with a drought risk at the end of the growing season (April), and as such determine which districts are triggered when the province is expected to face a negative crop yield anomaly in April.&lt;br /&gt;The drought model is to assess a drought prediction skill of the 3-month running average Niño 3.4 values, and initiates a drought risk when there is a potential negative crop yield anomaly predicted. The model is developed based on XGBoost algorithm learning trained with historical Niño 3.4 to historical crop yield anomalies which is used as drought impact proxy. Loss of crops, livestock loss and child malnutrition and stunting are indicated by the ZRCS DRM working group and representatives from IFRC, PNS and Red Cross Climate Centre (RCCC)  as targeted drought impacts.&lt;br/&gt;&lt;br/&gt;Sources: &lt;ul&gt;&lt;li&gt;ENSO: Seasonal ERSSTv5 (1991-2020 base period) 3-month running average in Niño 3.4 (5oNorth-5oSouth) (170-120oWest))&lt;a href=\"https://www.cpc.ncep.noaa.gov/data/indices/3mth.nino34.91-20.ascii.txt\"&gt;https://www.cpc.ncep.noaa.gov/data/indices/3mth.nino34.91-20.ascii.txt&lt;/a&gt;&lt;/li&gt;&lt;li&gt;Crop Yield data: izumi, Toshichika (2019): Global dataset of historical yields v1.2 and v1.3 aligned version. PANGAEA,&lt;a href=\"https://doi.org/10.1594/PANGAEA.909132\"&gt;https://doi.org/10.1594/PANGAEA.909132&lt;/a&gt;,Supplement to:  izumi, Toshichika (2019): Global dataset of historical yields v1.2 and v1.3 aligned version. PANGAEA, https://doi.org/10.1594/PANGAEA.909132,Supplement to: Iizumi, Toshichika; Sakai, T (2020): The global dataset of historical yields for major crops 1981–2016. Scientific Data, 7(1), &lt;a href=\"https://doi.org/10.1038/s41597-020-0433-7\"&gt;https://doi.org/10.1038/s41597-020-0433-7&lt;/a&gt;&lt;/li&gt;&lt;/ul&gt;</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</si>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</sst>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2">
    <border>
      <left/>
      <right/>
      <top/>
      <bottom/>
      <diagonal/>
    </border>
    <border>
      <left/>
      <right/>
      <top/>
      <bottom style="thin">
        <color indexed="64"/>
      </bottom>
      <diagonal/>
    </border>
  </borders>
  <cellStyleXfs count="1">
    <xf numFmtId="0" fontId="0" fillId="0" borderId="0"/>
  </cellStyleXfs>
  <cellXfs count="13">
    <xf numFmtId="0" fontId="0" fillId="0" borderId="0" xfId="0"/>
    <xf numFmtId="0" fontId="0" fillId="2" borderId="0" xfId="0" applyFill="1"/>
    <xf numFmtId="0" fontId="0" fillId="3" borderId="0" xfId="0" applyFill="1"/>
    <xf numFmtId="0" fontId="0" fillId="4" borderId="0" xfId="0" applyFill="1" applyAlignment="1">
      <alignment wrapText="1"/>
    </xf>
    <xf numFmtId="14" fontId="0" fillId="4" borderId="0" xfId="0" applyNumberFormat="1" applyFill="1"/>
    <xf numFmtId="0" fontId="0" fillId="4" borderId="0" xfId="0" applyFill="1"/>
    <xf numFmtId="0" fontId="1" fillId="2" borderId="1" xfId="0" applyFont="1" applyFill="1" applyBorder="1"/>
    <xf numFmtId="0" fontId="1" fillId="3" borderId="1" xfId="0" applyFont="1" applyFill="1" applyBorder="1"/>
    <xf numFmtId="0" fontId="1" fillId="4" borderId="1" xfId="0" applyFont="1" applyFill="1" applyBorder="1" applyAlignment="1">
      <alignment wrapText="1"/>
    </xf>
    <xf numFmtId="0" fontId="1" fillId="4" borderId="1" xfId="0" applyFont="1" applyFill="1" applyBorder="1"/>
    <xf numFmtId="0" fontId="0" fillId="5" borderId="0" xfId="0" applyFill="1"/>
    <xf numFmtId="0" fontId="1" fillId="5" borderId="0" xfId="0" applyFont="1" applyFill="1" applyBorder="1"/>
    <xf numFmtId="14" fontId="0" fillId="5"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P86"/>
  <sheetViews>
    <sheetView tabSelected="1" zoomScale="85" zoomScaleNormal="85" workbookViewId="0">
      <pane ySplit="1" topLeftCell="A2" activePane="bottomLeft" state="frozen"/>
      <selection pane="bottomLeft" activeCell="F3" sqref="F3"/>
    </sheetView>
  </sheetViews>
  <sheetFormatPr defaultRowHeight="14.4" x14ac:dyDescent="0.55000000000000004"/>
  <cols>
    <col min="1" max="1" width="14.5234375" style="1" customWidth="1"/>
    <col min="2" max="2" width="28.3671875" style="1" bestFit="1" customWidth="1"/>
    <col min="3" max="3" width="14.578125" style="1" customWidth="1"/>
    <col min="4" max="4" width="10" style="2" bestFit="1" customWidth="1"/>
    <col min="5" max="5" width="11.26171875" style="2" bestFit="1" customWidth="1"/>
    <col min="6" max="6" width="88.89453125" style="3" customWidth="1"/>
    <col min="7" max="7" width="11.26171875" style="5" bestFit="1" customWidth="1"/>
    <col min="8" max="8" width="11.26171875" style="10" customWidth="1"/>
    <col min="9" max="9" width="13.47265625" style="10" bestFit="1" customWidth="1"/>
    <col min="10" max="10" width="21.89453125" style="10" bestFit="1" customWidth="1"/>
    <col min="11" max="16" width="8.83984375" style="10"/>
    <col min="107" max="107" width="93.3125" customWidth="1"/>
  </cols>
  <sheetData>
    <row r="1" spans="1:16" x14ac:dyDescent="0.55000000000000004">
      <c r="A1" s="6" t="s">
        <v>0</v>
      </c>
      <c r="B1" s="6" t="s">
        <v>1</v>
      </c>
      <c r="C1" s="6" t="s">
        <v>2</v>
      </c>
      <c r="D1" s="7" t="s">
        <v>3</v>
      </c>
      <c r="E1" s="7" t="s">
        <v>4</v>
      </c>
      <c r="F1" s="8" t="s">
        <v>5</v>
      </c>
      <c r="G1" s="9" t="s">
        <v>4</v>
      </c>
      <c r="H1" s="11"/>
    </row>
    <row r="2" spans="1:16" ht="144" x14ac:dyDescent="0.55000000000000004">
      <c r="A2" s="1" t="s">
        <v>13</v>
      </c>
      <c r="B2" s="1" t="s">
        <v>6</v>
      </c>
      <c r="C2" s="1" t="s">
        <v>7</v>
      </c>
      <c r="F2" s="3" t="s">
        <v>10</v>
      </c>
      <c r="G2" s="4">
        <v>44575</v>
      </c>
      <c r="H2" s="12" t="str">
        <f>IF(A1="section","{","")</f>
        <v>{</v>
      </c>
      <c r="I2" s="10" t="str">
        <f>IF(A2=A1,"",""""&amp;A2&amp;""": {")</f>
        <v>"aggregates": {</v>
      </c>
      <c r="J2" s="10" t="str">
        <f>IF(B2=B1,"",""""&amp;B2&amp;""": {")</f>
        <v>"population_affected": {</v>
      </c>
      <c r="K2" s="10" t="str">
        <f>""""&amp;C2&amp;""": """&amp;F2&amp;""""</f>
        <v>"UGA":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2" s="10" t="str">
        <f>IF(B3=B2,",","}")</f>
        <v>,</v>
      </c>
      <c r="M2" s="10" t="str">
        <f>IF(B2=B3,"",IF(A2=A3,",",""))</f>
        <v/>
      </c>
      <c r="N2" s="10" t="str">
        <f>IF(A3=A2,"",IF(A3="","}","},"))</f>
        <v/>
      </c>
      <c r="O2" s="10" t="str">
        <f>IF(A3="","}","")</f>
        <v/>
      </c>
      <c r="P2" s="10" t="str">
        <f>H2&amp;I2&amp;J2&amp;K2&amp;L2&amp;M2&amp;N2&amp;O2</f>
        <v>{"aggregates": {"population_affected": {"UGA":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3" spans="1:16" ht="144" x14ac:dyDescent="0.55000000000000004">
      <c r="A3" s="1" t="s">
        <v>13</v>
      </c>
      <c r="B3" s="1" t="s">
        <v>6</v>
      </c>
      <c r="C3" s="1" t="s">
        <v>8</v>
      </c>
      <c r="F3" s="3" t="s">
        <v>11</v>
      </c>
      <c r="G3" s="4">
        <v>44575</v>
      </c>
      <c r="H3" s="12" t="str">
        <f t="shared" ref="H3:H66" si="0">IF(A2="section","{","")</f>
        <v/>
      </c>
      <c r="I3" s="10" t="str">
        <f t="shared" ref="I3:I66" si="1">IF(A3=A2,"",""""&amp;A3&amp;""": {")</f>
        <v/>
      </c>
      <c r="J3" s="10" t="str">
        <f t="shared" ref="J3:J66" si="2">IF(B3=B2,"",""""&amp;B3&amp;""": {")</f>
        <v/>
      </c>
      <c r="K3" s="10" t="str">
        <f t="shared" ref="K3:K66" si="3">""""&amp;C3&amp;""": """&amp;F3&amp;""""</f>
        <v>"EGY":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L3" s="10" t="str">
        <f t="shared" ref="L3:L66" si="4">IF(B4=B3,",","}")</f>
        <v>,</v>
      </c>
      <c r="M3" s="10" t="str">
        <f t="shared" ref="M3:M66" si="5">IF(B3=B4,"",IF(A3=A4,",",""))</f>
        <v/>
      </c>
      <c r="N3" s="10" t="str">
        <f t="shared" ref="N3:N66" si="6">IF(A4=A3,"",IF(A4="","}","},"))</f>
        <v/>
      </c>
      <c r="O3" s="10" t="str">
        <f t="shared" ref="O3:O66" si="7">IF(A4="","}","")</f>
        <v/>
      </c>
      <c r="P3" s="10" t="str">
        <f t="shared" ref="P3:P66" si="8">H3&amp;I3&amp;J3&amp;K3&amp;L3&amp;M3&amp;N3&amp;O3</f>
        <v>"EGY":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4" spans="1:16" ht="201.6" customHeight="1" x14ac:dyDescent="0.55000000000000004">
      <c r="A4" s="1" t="s">
        <v>13</v>
      </c>
      <c r="B4" s="1" t="s">
        <v>6</v>
      </c>
      <c r="C4" s="1" t="s">
        <v>9</v>
      </c>
      <c r="F4" s="3" t="s">
        <v>12</v>
      </c>
      <c r="G4" s="4">
        <v>44575</v>
      </c>
      <c r="H4" s="12" t="str">
        <f t="shared" si="0"/>
        <v/>
      </c>
      <c r="I4" s="10" t="str">
        <f t="shared" si="1"/>
        <v/>
      </c>
      <c r="J4" s="10" t="str">
        <f t="shared" si="2"/>
        <v/>
      </c>
      <c r="K4" s="10" t="str">
        <f t="shared" si="3"/>
        <v>"ZWE": "Number of people exposed is calculated by the population living in the droughts alert threshold reached area within the district currently triggered. The number of people and the drought extent is derived from the below sources.&lt;br /&gt;&lt;br /&gt;Source (Population Data): Worldpop &lt;a href='https://www.worldpop.org/'&gt;https://www.worldpop.org/&lt;/a&gt;&lt;br /&gt;&lt;br /&gt;Source drought alert thresold reached: ENSO: Seasonal ERSSTv5 (1991-2020 base period) 3-month running average in Niño 3.4 (5oNorth-5oSouth) (170-120oWest)).&lt;br /&gt;&lt;a href='https://www.cpc.ncep.noaa.gov/data/indices/3mth.nino34.91-20.ascii.txt'&gt;https://www.cpc.ncep.noaa.gov/data/indices/3mth.nino34.91-20.ascii.txt &lt;/a&gt;&lt;br /&gt;&lt;br /&gt;Crop Yield data: izumi, Toshichika (2019): Global dataset of historical yields v1.2 and v1.3 aligned version. PANGAEA, &lt;a href = 'https://doi.org/10.1594/PANGAEA'&gt;https://doi.org/10.1594/PANGAEA.909132,Supplement&lt;/a&gt;.909132,Supplement to: Iizumi, Toshichika; Sakai, T (2020): The global dataset of historical yields for major crops 1981–2016. Scientific Data, 7(1), &lt;a href = 'https://doi.org/10.1038/s41597-020-0433-7'&gt;https://doi.org/10.1038/s41597-020-0433-7&lt;/a&gt;."</v>
      </c>
      <c r="L4" s="10" t="str">
        <f t="shared" si="4"/>
        <v>}</v>
      </c>
      <c r="M4" s="10" t="str">
        <f t="shared" si="5"/>
        <v>,</v>
      </c>
      <c r="N4" s="10" t="str">
        <f t="shared" si="6"/>
        <v/>
      </c>
      <c r="O4" s="10" t="str">
        <f t="shared" si="7"/>
        <v/>
      </c>
      <c r="P4" s="10" t="str">
        <f t="shared" si="8"/>
        <v>"ZWE": "Number of people exposed is calculated by the population living in the droughts alert threshold reached area within the district currently triggered. The number of people and the drought extent is derived from the below sources.&lt;br /&gt;&lt;br /&gt;Source (Population Data): Worldpop &lt;a href='https://www.worldpop.org/'&gt;https://www.worldpop.org/&lt;/a&gt;&lt;br /&gt;&lt;br /&gt;Source drought alert thresold reached: ENSO: Seasonal ERSSTv5 (1991-2020 base period) 3-month running average in Niño 3.4 (5oNorth-5oSouth) (170-120oWest)).&lt;br /&gt;&lt;a href='https://www.cpc.ncep.noaa.gov/data/indices/3mth.nino34.91-20.ascii.txt'&gt;https://www.cpc.ncep.noaa.gov/data/indices/3mth.nino34.91-20.ascii.txt &lt;/a&gt;&lt;br /&gt;&lt;br /&gt;Crop Yield data: izumi, Toshichika (2019): Global dataset of historical yields v1.2 and v1.3 aligned version. PANGAEA, &lt;a href = 'https://doi.org/10.1594/PANGAEA'&gt;https://doi.org/10.1594/PANGAEA.909132,Supplement&lt;/a&gt;.909132,Supplement to: Iizumi, Toshichika; Sakai, T (2020): The global dataset of historical yields for major crops 1981–2016. Scientific Data, 7(1), &lt;a href = 'https://doi.org/10.1038/s41597-020-0433-7'&gt;https://doi.org/10.1038/s41597-020-0433-7&lt;/a&gt;."},</v>
      </c>
    </row>
    <row r="5" spans="1:16" ht="144" x14ac:dyDescent="0.55000000000000004">
      <c r="A5" s="1" t="s">
        <v>13</v>
      </c>
      <c r="B5" s="1" t="s">
        <v>14</v>
      </c>
      <c r="C5" s="1" t="s">
        <v>7</v>
      </c>
      <c r="F5" s="3" t="s">
        <v>15</v>
      </c>
      <c r="G5" s="4">
        <v>44575</v>
      </c>
      <c r="H5" s="12" t="str">
        <f t="shared" si="0"/>
        <v/>
      </c>
      <c r="I5" s="10" t="str">
        <f t="shared" si="1"/>
        <v/>
      </c>
      <c r="J5" s="10" t="str">
        <f t="shared" si="2"/>
        <v>"population_affected_percentage": {</v>
      </c>
      <c r="K5" s="10" t="str">
        <f t="shared" si="3"/>
        <v>"UGA": "Percentage of people exposed is calculated by the population living in the flood extent area within the districts currently triggered. The number of people and the flood extent are derived from the below sources.&lt;br /&gt;&lt;br /&gt;&lt;b&gt;Source (Population Data):&lt;/b&gt;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5" s="10" t="str">
        <f t="shared" si="4"/>
        <v>,</v>
      </c>
      <c r="M5" s="10" t="str">
        <f t="shared" si="5"/>
        <v/>
      </c>
      <c r="N5" s="10" t="str">
        <f t="shared" si="6"/>
        <v/>
      </c>
      <c r="O5" s="10" t="str">
        <f t="shared" si="7"/>
        <v/>
      </c>
      <c r="P5" s="10" t="str">
        <f t="shared" si="8"/>
        <v>"population_affected_percentage": {"UGA": "Percentage of people exposed is calculated by the population living in the flood extent area within the districts currently triggered. The number of people and the flood extent are derived from the below sources.&lt;br /&gt;&lt;br /&gt;&lt;b&gt;Source (Population Data):&lt;/b&gt;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6" spans="1:16" ht="144" x14ac:dyDescent="0.55000000000000004">
      <c r="A6" s="1" t="s">
        <v>13</v>
      </c>
      <c r="B6" s="1" t="s">
        <v>14</v>
      </c>
      <c r="C6" s="1" t="s">
        <v>8</v>
      </c>
      <c r="F6" s="3" t="s">
        <v>16</v>
      </c>
      <c r="G6" s="4">
        <v>44575</v>
      </c>
      <c r="H6" s="12" t="str">
        <f t="shared" si="0"/>
        <v/>
      </c>
      <c r="I6" s="10" t="str">
        <f t="shared" si="1"/>
        <v/>
      </c>
      <c r="J6" s="10" t="str">
        <f t="shared" si="2"/>
        <v/>
      </c>
      <c r="K6" s="10" t="str">
        <f t="shared" si="3"/>
        <v>"EGY":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L6" s="10" t="str">
        <f t="shared" si="4"/>
        <v>}</v>
      </c>
      <c r="M6" s="10" t="str">
        <f t="shared" si="5"/>
        <v>,</v>
      </c>
      <c r="N6" s="10" t="str">
        <f t="shared" si="6"/>
        <v/>
      </c>
      <c r="O6" s="10" t="str">
        <f t="shared" si="7"/>
        <v/>
      </c>
      <c r="P6" s="10" t="str">
        <f t="shared" si="8"/>
        <v>"EGY":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7" spans="1:16" ht="57.6" x14ac:dyDescent="0.55000000000000004">
      <c r="A7" s="1" t="s">
        <v>13</v>
      </c>
      <c r="B7" s="1" t="s">
        <v>17</v>
      </c>
      <c r="C7" s="1" t="s">
        <v>7</v>
      </c>
      <c r="F7" s="3" t="s">
        <v>18</v>
      </c>
      <c r="G7" s="4">
        <v>44575</v>
      </c>
      <c r="H7" s="12" t="str">
        <f t="shared" si="0"/>
        <v/>
      </c>
      <c r="I7" s="10" t="str">
        <f t="shared" si="1"/>
        <v/>
      </c>
      <c r="J7" s="10" t="str">
        <f t="shared" si="2"/>
        <v>"populationTotal": {</v>
      </c>
      <c r="K7" s="10" t="str">
        <f t="shared" si="3"/>
        <v>"UGA":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7" s="10" t="str">
        <f t="shared" si="4"/>
        <v>,</v>
      </c>
      <c r="M7" s="10" t="str">
        <f t="shared" si="5"/>
        <v/>
      </c>
      <c r="N7" s="10" t="str">
        <f t="shared" si="6"/>
        <v/>
      </c>
      <c r="O7" s="10" t="str">
        <f t="shared" si="7"/>
        <v/>
      </c>
      <c r="P7" s="10" t="str">
        <f t="shared" si="8"/>
        <v>"populationTotal": {"UGA":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8" spans="1:16" ht="72" x14ac:dyDescent="0.55000000000000004">
      <c r="A8" s="1" t="s">
        <v>13</v>
      </c>
      <c r="B8" s="1" t="s">
        <v>17</v>
      </c>
      <c r="C8" s="1" t="s">
        <v>9</v>
      </c>
      <c r="F8" s="3" t="s">
        <v>19</v>
      </c>
      <c r="G8" s="4">
        <v>44575</v>
      </c>
      <c r="H8" s="12" t="str">
        <f t="shared" si="0"/>
        <v/>
      </c>
      <c r="I8" s="10" t="str">
        <f t="shared" si="1"/>
        <v/>
      </c>
      <c r="J8" s="10" t="str">
        <f t="shared" si="2"/>
        <v/>
      </c>
      <c r="K8" s="10" t="str">
        <f t="shared" si="3"/>
        <v>"ZWE": "Source link Zimbabwe.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L8" s="10" t="str">
        <f t="shared" si="4"/>
        <v>}</v>
      </c>
      <c r="M8" s="10" t="str">
        <f t="shared" si="5"/>
        <v>,</v>
      </c>
      <c r="N8" s="10" t="str">
        <f t="shared" si="6"/>
        <v/>
      </c>
      <c r="O8" s="10" t="str">
        <f t="shared" si="7"/>
        <v/>
      </c>
      <c r="P8" s="10" t="str">
        <f t="shared" si="8"/>
        <v>"ZWE": "Source link Zimbabwe.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9" spans="1:16" ht="244.8" x14ac:dyDescent="0.55000000000000004">
      <c r="A9" s="1" t="s">
        <v>13</v>
      </c>
      <c r="B9" s="1" t="s">
        <v>20</v>
      </c>
      <c r="C9" s="1" t="s">
        <v>7</v>
      </c>
      <c r="F9" s="3" t="s">
        <v>21</v>
      </c>
      <c r="G9" s="4">
        <v>44575</v>
      </c>
      <c r="H9" s="12" t="str">
        <f t="shared" si="0"/>
        <v/>
      </c>
      <c r="I9" s="10" t="str">
        <f t="shared" si="1"/>
        <v/>
      </c>
      <c r="J9" s="10" t="str">
        <f t="shared" si="2"/>
        <v>"female_head_hh": {</v>
      </c>
      <c r="K9" s="10" t="str">
        <f t="shared" si="3"/>
        <v>"UGA":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L9" s="10" t="str">
        <f t="shared" si="4"/>
        <v>}</v>
      </c>
      <c r="M9" s="10" t="str">
        <f t="shared" si="5"/>
        <v>,</v>
      </c>
      <c r="N9" s="10" t="str">
        <f t="shared" si="6"/>
        <v/>
      </c>
      <c r="O9" s="10" t="str">
        <f t="shared" si="7"/>
        <v/>
      </c>
      <c r="P9" s="10" t="str">
        <f t="shared" si="8"/>
        <v>"female_head_hh": {"UGA":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10" spans="1:16" ht="187.2" x14ac:dyDescent="0.55000000000000004">
      <c r="A10" s="1" t="s">
        <v>13</v>
      </c>
      <c r="B10" s="1" t="s">
        <v>22</v>
      </c>
      <c r="C10" s="1" t="s">
        <v>7</v>
      </c>
      <c r="F10" s="3" t="s">
        <v>23</v>
      </c>
      <c r="G10" s="4">
        <v>44575</v>
      </c>
      <c r="H10" s="12" t="str">
        <f t="shared" si="0"/>
        <v/>
      </c>
      <c r="I10" s="10" t="str">
        <f t="shared" si="1"/>
        <v/>
      </c>
      <c r="J10" s="10" t="str">
        <f t="shared" si="2"/>
        <v>"population_u8": {</v>
      </c>
      <c r="K10" s="10" t="str">
        <f t="shared" si="3"/>
        <v>"UGA":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L10" s="10" t="str">
        <f t="shared" si="4"/>
        <v>}</v>
      </c>
      <c r="M10" s="10" t="str">
        <f t="shared" si="5"/>
        <v>,</v>
      </c>
      <c r="N10" s="10" t="str">
        <f t="shared" si="6"/>
        <v/>
      </c>
      <c r="O10" s="10" t="str">
        <f t="shared" si="7"/>
        <v/>
      </c>
      <c r="P10" s="10" t="str">
        <f t="shared" si="8"/>
        <v>"population_u8": {"UGA":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11" spans="1:16" ht="187.2" x14ac:dyDescent="0.55000000000000004">
      <c r="A11" s="1" t="s">
        <v>13</v>
      </c>
      <c r="B11" s="1" t="s">
        <v>24</v>
      </c>
      <c r="C11" s="1" t="s">
        <v>7</v>
      </c>
      <c r="F11" s="3" t="s">
        <v>25</v>
      </c>
      <c r="G11" s="4">
        <v>44575</v>
      </c>
      <c r="H11" s="12" t="str">
        <f t="shared" si="0"/>
        <v/>
      </c>
      <c r="I11" s="10" t="str">
        <f t="shared" si="1"/>
        <v/>
      </c>
      <c r="J11" s="10" t="str">
        <f t="shared" si="2"/>
        <v>"population_over65": {</v>
      </c>
      <c r="K11" s="10" t="str">
        <f t="shared" si="3"/>
        <v>"UGA":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L11" s="10" t="str">
        <f t="shared" si="4"/>
        <v>}</v>
      </c>
      <c r="M11" s="10" t="str">
        <f t="shared" si="5"/>
        <v>,</v>
      </c>
      <c r="N11" s="10" t="str">
        <f t="shared" si="6"/>
        <v/>
      </c>
      <c r="O11" s="10" t="str">
        <f t="shared" si="7"/>
        <v/>
      </c>
      <c r="P11" s="10" t="str">
        <f t="shared" si="8"/>
        <v>"population_over65": {"UGA":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12" spans="1:16" ht="43.2" x14ac:dyDescent="0.55000000000000004">
      <c r="A12" s="1" t="s">
        <v>13</v>
      </c>
      <c r="B12" s="1" t="s">
        <v>26</v>
      </c>
      <c r="C12" s="1" t="s">
        <v>29</v>
      </c>
      <c r="F12" s="3" t="s">
        <v>27</v>
      </c>
      <c r="G12" s="4">
        <v>44575</v>
      </c>
      <c r="H12" s="12" t="str">
        <f t="shared" si="0"/>
        <v/>
      </c>
      <c r="I12" s="10" t="str">
        <f t="shared" si="1"/>
        <v/>
      </c>
      <c r="J12" s="10" t="str">
        <f t="shared" si="2"/>
        <v>"potential_cases": {</v>
      </c>
      <c r="K12" s="10" t="str">
        <f t="shared" si="3"/>
        <v>"PHL": "Number of potential dengue cases, based on dengue risk and demographic data. &lt;br /&gt;&lt;br /&gt;Source demographic data: &lt;a href=\"https://data.humdata.org/dataset/philippines-pre-disaster-indicators\"&gt;https://data.humdata.org/dataset/philippines-pre-disaster-indicators/&lt;/a&gt;"</v>
      </c>
      <c r="L12" s="10" t="str">
        <f t="shared" si="4"/>
        <v>,</v>
      </c>
      <c r="M12" s="10" t="str">
        <f t="shared" si="5"/>
        <v/>
      </c>
      <c r="N12" s="10" t="str">
        <f t="shared" si="6"/>
        <v/>
      </c>
      <c r="O12" s="10" t="str">
        <f t="shared" si="7"/>
        <v/>
      </c>
      <c r="P12" s="10" t="str">
        <f t="shared" si="8"/>
        <v>"potential_cases": {"PHL": "Number of potential dengue cases, based on dengue risk and demographic data. &lt;br /&gt;&lt;br /&gt;Source demographic data: &lt;a href=\"https://data.humdata.org/dataset/philippines-pre-disaster-indicators\"&gt;https://data.humdata.org/dataset/philippines-pre-disaster-indicators/&lt;/a&gt;",</v>
      </c>
    </row>
    <row r="13" spans="1:16" ht="43.2" x14ac:dyDescent="0.55000000000000004">
      <c r="A13" s="1" t="s">
        <v>13</v>
      </c>
      <c r="B13" s="1" t="s">
        <v>26</v>
      </c>
      <c r="C13" s="1" t="s">
        <v>30</v>
      </c>
      <c r="F13" s="3" t="s">
        <v>28</v>
      </c>
      <c r="G13" s="4">
        <v>44575</v>
      </c>
      <c r="H13" s="12" t="str">
        <f t="shared" si="0"/>
        <v/>
      </c>
      <c r="I13" s="10" t="str">
        <f t="shared" si="1"/>
        <v/>
      </c>
      <c r="J13" s="10" t="str">
        <f t="shared" si="2"/>
        <v/>
      </c>
      <c r="K13" s="10" t="str">
        <f t="shared" si="3"/>
        <v>"ETH":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L13" s="10" t="str">
        <f t="shared" si="4"/>
        <v>}</v>
      </c>
      <c r="M13" s="10" t="str">
        <f t="shared" si="5"/>
        <v>,</v>
      </c>
      <c r="N13" s="10" t="str">
        <f t="shared" si="6"/>
        <v/>
      </c>
      <c r="O13" s="10" t="str">
        <f t="shared" si="7"/>
        <v/>
      </c>
      <c r="P13" s="10" t="str">
        <f t="shared" si="8"/>
        <v>"ETH":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4" spans="1:16" ht="57.6" x14ac:dyDescent="0.55000000000000004">
      <c r="A14" s="1" t="s">
        <v>13</v>
      </c>
      <c r="B14" s="1" t="s">
        <v>31</v>
      </c>
      <c r="C14" s="1" t="s">
        <v>30</v>
      </c>
      <c r="F14" s="3" t="s">
        <v>32</v>
      </c>
      <c r="G14" s="4">
        <v>44575</v>
      </c>
      <c r="H14" s="12" t="str">
        <f t="shared" si="0"/>
        <v/>
      </c>
      <c r="I14" s="10" t="str">
        <f t="shared" si="1"/>
        <v/>
      </c>
      <c r="J14" s="10" t="str">
        <f t="shared" si="2"/>
        <v>"potential_cases_U5": {</v>
      </c>
      <c r="K14" s="10" t="str">
        <f t="shared" si="3"/>
        <v>"ETH":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L14" s="10" t="str">
        <f t="shared" si="4"/>
        <v>}</v>
      </c>
      <c r="M14" s="10" t="str">
        <f t="shared" si="5"/>
        <v>,</v>
      </c>
      <c r="N14" s="10" t="str">
        <f t="shared" si="6"/>
        <v/>
      </c>
      <c r="O14" s="10" t="str">
        <f t="shared" si="7"/>
        <v/>
      </c>
      <c r="P14" s="10" t="str">
        <f t="shared" si="8"/>
        <v>"potential_cases_U5": {"ETH":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5" spans="1:16" ht="57.6" x14ac:dyDescent="0.55000000000000004">
      <c r="A15" s="1" t="s">
        <v>13</v>
      </c>
      <c r="B15" s="1" t="s">
        <v>33</v>
      </c>
      <c r="C15" s="1" t="s">
        <v>29</v>
      </c>
      <c r="F15" s="3" t="s">
        <v>34</v>
      </c>
      <c r="G15" s="4">
        <v>44575</v>
      </c>
      <c r="H15" s="12" t="str">
        <f t="shared" si="0"/>
        <v/>
      </c>
      <c r="I15" s="10" t="str">
        <f t="shared" si="1"/>
        <v/>
      </c>
      <c r="J15" s="10" t="str">
        <f t="shared" si="2"/>
        <v>"potential_cases_U9": {</v>
      </c>
      <c r="K15" s="10" t="str">
        <f t="shared" si="3"/>
        <v>"PHL":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L15" s="10" t="str">
        <f t="shared" si="4"/>
        <v>}</v>
      </c>
      <c r="M15" s="10" t="str">
        <f t="shared" si="5"/>
        <v>,</v>
      </c>
      <c r="N15" s="10" t="str">
        <f t="shared" si="6"/>
        <v/>
      </c>
      <c r="O15" s="10" t="str">
        <f t="shared" si="7"/>
        <v/>
      </c>
      <c r="P15" s="10" t="str">
        <f t="shared" si="8"/>
        <v>"potential_cases_U9": {"PHL":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16" spans="1:16" ht="57.6" x14ac:dyDescent="0.55000000000000004">
      <c r="A16" s="1" t="s">
        <v>13</v>
      </c>
      <c r="B16" s="1" t="s">
        <v>35</v>
      </c>
      <c r="C16" s="1" t="s">
        <v>29</v>
      </c>
      <c r="F16" s="3" t="s">
        <v>36</v>
      </c>
      <c r="G16" s="4">
        <v>44575</v>
      </c>
      <c r="H16" s="12" t="str">
        <f t="shared" si="0"/>
        <v/>
      </c>
      <c r="I16" s="10" t="str">
        <f t="shared" si="1"/>
        <v/>
      </c>
      <c r="J16" s="10" t="str">
        <f t="shared" si="2"/>
        <v>"potential_cases_65": {</v>
      </c>
      <c r="K16" s="10" t="str">
        <f t="shared" si="3"/>
        <v>"PHL":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L16" s="10" t="str">
        <f t="shared" si="4"/>
        <v>,</v>
      </c>
      <c r="M16" s="10" t="str">
        <f t="shared" si="5"/>
        <v/>
      </c>
      <c r="N16" s="10" t="str">
        <f t="shared" si="6"/>
        <v/>
      </c>
      <c r="O16" s="10" t="str">
        <f t="shared" si="7"/>
        <v/>
      </c>
      <c r="P16" s="10" t="str">
        <f t="shared" si="8"/>
        <v>"potential_cases_65": {"PHL":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17" spans="1:16" ht="57.6" x14ac:dyDescent="0.55000000000000004">
      <c r="A17" s="1" t="s">
        <v>13</v>
      </c>
      <c r="B17" s="1" t="s">
        <v>35</v>
      </c>
      <c r="C17" s="1" t="s">
        <v>30</v>
      </c>
      <c r="F17" s="3" t="s">
        <v>37</v>
      </c>
      <c r="G17" s="4">
        <v>44575</v>
      </c>
      <c r="H17" s="12" t="str">
        <f t="shared" si="0"/>
        <v/>
      </c>
      <c r="I17" s="10" t="str">
        <f t="shared" si="1"/>
        <v/>
      </c>
      <c r="J17" s="10" t="str">
        <f t="shared" si="2"/>
        <v/>
      </c>
      <c r="K17" s="10" t="str">
        <f t="shared" si="3"/>
        <v>"ETH":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L17" s="10" t="str">
        <f t="shared" si="4"/>
        <v>}</v>
      </c>
      <c r="M17" s="10" t="str">
        <f t="shared" si="5"/>
        <v>,</v>
      </c>
      <c r="N17" s="10" t="str">
        <f t="shared" si="6"/>
        <v/>
      </c>
      <c r="O17" s="10" t="str">
        <f t="shared" si="7"/>
        <v/>
      </c>
      <c r="P17" s="10" t="str">
        <f t="shared" si="8"/>
        <v>"ETH":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18" spans="1:16" ht="115.2" x14ac:dyDescent="0.55000000000000004">
      <c r="A18" s="1" t="s">
        <v>13</v>
      </c>
      <c r="B18" s="1" t="s">
        <v>38</v>
      </c>
      <c r="C18" s="1" t="s">
        <v>9</v>
      </c>
      <c r="F18" s="3" t="s">
        <v>39</v>
      </c>
      <c r="G18" s="4">
        <v>44575</v>
      </c>
      <c r="H18" s="12" t="str">
        <f t="shared" si="0"/>
        <v/>
      </c>
      <c r="I18" s="10" t="str">
        <f t="shared" si="1"/>
        <v/>
      </c>
      <c r="J18" s="10" t="str">
        <f t="shared" si="2"/>
        <v>"small_ruminants_exposed": {</v>
      </c>
      <c r="K18" s="10" t="str">
        <f t="shared" si="3"/>
        <v>"ZWE":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as reference unit to aggregate livestock from various species.&lt;br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L18" s="10" t="str">
        <f t="shared" si="4"/>
        <v>}</v>
      </c>
      <c r="M18" s="10" t="str">
        <f t="shared" si="5"/>
        <v>,</v>
      </c>
      <c r="N18" s="10" t="str">
        <f t="shared" si="6"/>
        <v/>
      </c>
      <c r="O18" s="10" t="str">
        <f t="shared" si="7"/>
        <v/>
      </c>
      <c r="P18" s="10" t="str">
        <f t="shared" si="8"/>
        <v>"small_ruminants_exposed": {"ZWE":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as reference unit to aggregate livestock from various species.&lt;br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19" spans="1:16" ht="100.8" x14ac:dyDescent="0.55000000000000004">
      <c r="A19" s="1" t="s">
        <v>13</v>
      </c>
      <c r="B19" s="1" t="s">
        <v>41</v>
      </c>
      <c r="C19" s="1" t="s">
        <v>9</v>
      </c>
      <c r="F19" s="3" t="s">
        <v>40</v>
      </c>
      <c r="G19" s="4">
        <v>44575</v>
      </c>
      <c r="H19" s="12" t="str">
        <f t="shared" si="0"/>
        <v/>
      </c>
      <c r="I19" s="10" t="str">
        <f t="shared" si="1"/>
        <v/>
      </c>
      <c r="J19" s="10" t="str">
        <f t="shared" si="2"/>
        <v>"cattle_exposed": {</v>
      </c>
      <c r="K19" s="10" t="str">
        <f t="shared" si="3"/>
        <v>"ZWE": "Number of exposed cattle is calculated by the cattle per province within the droughts alert threshold reached area currently triggered. Livestock numbers cattle exists of the number of cattle multiplied with the Livestock unit (LSU): 1.0 as reference unit to aggregate livestock from various species.&lt;br /&gt;&lt;br /&gt;Source Links:&lt;ul&gt;&lt;li&gt;Number of cattle mentioned within the 2nd round crop- and livestock assessment report 2020/2021 season.Published: 21st of April 2021.&lt;li&gt;Source assessment:&lt;br /&gt;&lt;a href='https://fscluster.org/zimbabwe/document/second-round-crop-and-livestock-0'&gt;https://fscluster.org/zimbabwe/document/second-round-crop-and-livestock-0&lt;/a&gt;.&lt;/li&gt;&lt;/ul&gt;"</v>
      </c>
      <c r="L19" s="10" t="str">
        <f t="shared" si="4"/>
        <v>}</v>
      </c>
      <c r="M19" s="10" t="str">
        <f t="shared" si="5"/>
        <v/>
      </c>
      <c r="N19" s="10" t="str">
        <f t="shared" si="6"/>
        <v>},</v>
      </c>
      <c r="O19" s="10" t="str">
        <f t="shared" si="7"/>
        <v/>
      </c>
      <c r="P19" s="10" t="str">
        <f t="shared" si="8"/>
        <v>"cattle_exposed": {"ZWE": "Number of exposed cattle is calculated by the cattle per province within the droughts alert threshold reached area currently triggered. Livestock numbers cattle exists of the number of cattle multiplied with the Livestock unit (LSU): 1.0 as reference unit to aggregate livestock from various species.&lt;br /&gt;&lt;br /&gt;Source Links:&lt;ul&gt;&lt;li&gt;Number of cattle mentioned within the 2nd round crop- and livestock assessment report 2020/2021 season.Published: 21st of April 2021.&lt;li&gt;Source assessment:&lt;br /&gt;&lt;a href='https://fscluster.org/zimbabwe/document/second-round-crop-and-livestock-0'&gt;https://fscluster.org/zimbabwe/document/second-round-crop-and-livestock-0&lt;/a&gt;.&lt;/li&gt;&lt;/ul&gt;"}},</v>
      </c>
    </row>
    <row r="20" spans="1:16" ht="144" x14ac:dyDescent="0.55000000000000004">
      <c r="A20" s="1" t="s">
        <v>42</v>
      </c>
      <c r="B20" s="1" t="s">
        <v>6</v>
      </c>
      <c r="C20" s="1" t="s">
        <v>7</v>
      </c>
      <c r="F20" s="3" t="s">
        <v>10</v>
      </c>
      <c r="G20" s="4">
        <v>44575</v>
      </c>
      <c r="H20" s="12" t="str">
        <f t="shared" si="0"/>
        <v/>
      </c>
      <c r="I20" s="10" t="str">
        <f t="shared" si="1"/>
        <v>"matrix": {</v>
      </c>
      <c r="J20" s="10" t="str">
        <f t="shared" si="2"/>
        <v>"population_affected": {</v>
      </c>
      <c r="K20" s="10" t="str">
        <f t="shared" si="3"/>
        <v>"UGA":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20" s="10" t="str">
        <f t="shared" si="4"/>
        <v>,</v>
      </c>
      <c r="M20" s="10" t="str">
        <f t="shared" si="5"/>
        <v/>
      </c>
      <c r="N20" s="10" t="str">
        <f t="shared" si="6"/>
        <v/>
      </c>
      <c r="O20" s="10" t="str">
        <f t="shared" si="7"/>
        <v/>
      </c>
      <c r="P20" s="10" t="str">
        <f t="shared" si="8"/>
        <v>"matrix": {"population_affected": {"UGA":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21" spans="1:16" ht="144" x14ac:dyDescent="0.55000000000000004">
      <c r="A21" s="1" t="s">
        <v>42</v>
      </c>
      <c r="B21" s="1" t="s">
        <v>6</v>
      </c>
      <c r="C21" s="1" t="s">
        <v>8</v>
      </c>
      <c r="F21" s="3" t="s">
        <v>43</v>
      </c>
      <c r="G21" s="4">
        <v>44575</v>
      </c>
      <c r="H21" s="12" t="str">
        <f t="shared" si="0"/>
        <v/>
      </c>
      <c r="I21" s="10" t="str">
        <f t="shared" si="1"/>
        <v/>
      </c>
      <c r="J21" s="10" t="str">
        <f t="shared" si="2"/>
        <v/>
      </c>
      <c r="K21" s="10" t="str">
        <f t="shared" si="3"/>
        <v>"EGY":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L21" s="10" t="str">
        <f t="shared" si="4"/>
        <v>,</v>
      </c>
      <c r="M21" s="10" t="str">
        <f t="shared" si="5"/>
        <v/>
      </c>
      <c r="N21" s="10" t="str">
        <f t="shared" si="6"/>
        <v/>
      </c>
      <c r="O21" s="10" t="str">
        <f t="shared" si="7"/>
        <v/>
      </c>
      <c r="P21" s="10" t="str">
        <f t="shared" si="8"/>
        <v>"EGY":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22" spans="1:16" ht="187.2" x14ac:dyDescent="0.55000000000000004">
      <c r="A22" s="1" t="s">
        <v>42</v>
      </c>
      <c r="B22" s="1" t="s">
        <v>6</v>
      </c>
      <c r="C22" s="1" t="s">
        <v>9</v>
      </c>
      <c r="F22" s="3" t="s">
        <v>12</v>
      </c>
      <c r="G22" s="4">
        <v>44575</v>
      </c>
      <c r="H22" s="12" t="str">
        <f t="shared" si="0"/>
        <v/>
      </c>
      <c r="I22" s="10" t="str">
        <f t="shared" si="1"/>
        <v/>
      </c>
      <c r="J22" s="10" t="str">
        <f t="shared" si="2"/>
        <v/>
      </c>
      <c r="K22" s="10" t="str">
        <f t="shared" si="3"/>
        <v>"ZWE": "Number of people exposed is calculated by the population living in the droughts alert threshold reached area within the district currently triggered. The number of people and the drought extent is derived from the below sources.&lt;br /&gt;&lt;br /&gt;Source (Population Data): Worldpop &lt;a href='https://www.worldpop.org/'&gt;https://www.worldpop.org/&lt;/a&gt;&lt;br /&gt;&lt;br /&gt;Source drought alert thresold reached: ENSO: Seasonal ERSSTv5 (1991-2020 base period) 3-month running average in Niño 3.4 (5oNorth-5oSouth) (170-120oWest)).&lt;br /&gt;&lt;a href='https://www.cpc.ncep.noaa.gov/data/indices/3mth.nino34.91-20.ascii.txt'&gt;https://www.cpc.ncep.noaa.gov/data/indices/3mth.nino34.91-20.ascii.txt &lt;/a&gt;&lt;br /&gt;&lt;br /&gt;Crop Yield data: izumi, Toshichika (2019): Global dataset of historical yields v1.2 and v1.3 aligned version. PANGAEA, &lt;a href = 'https://doi.org/10.1594/PANGAEA'&gt;https://doi.org/10.1594/PANGAEA.909132,Supplement&lt;/a&gt;.909132,Supplement to: Iizumi, Toshichika; Sakai, T (2020): The global dataset of historical yields for major crops 1981–2016. Scientific Data, 7(1), &lt;a href = 'https://doi.org/10.1038/s41597-020-0433-7'&gt;https://doi.org/10.1038/s41597-020-0433-7&lt;/a&gt;."</v>
      </c>
      <c r="L22" s="10" t="str">
        <f t="shared" si="4"/>
        <v>}</v>
      </c>
      <c r="M22" s="10" t="str">
        <f t="shared" si="5"/>
        <v>,</v>
      </c>
      <c r="N22" s="10" t="str">
        <f t="shared" si="6"/>
        <v/>
      </c>
      <c r="O22" s="10" t="str">
        <f t="shared" si="7"/>
        <v/>
      </c>
      <c r="P22" s="10" t="str">
        <f t="shared" si="8"/>
        <v>"ZWE": "Number of people exposed is calculated by the population living in the droughts alert threshold reached area within the district currently triggered. The number of people and the drought extent is derived from the below sources.&lt;br /&gt;&lt;br /&gt;Source (Population Data): Worldpop &lt;a href='https://www.worldpop.org/'&gt;https://www.worldpop.org/&lt;/a&gt;&lt;br /&gt;&lt;br /&gt;Source drought alert thresold reached: ENSO: Seasonal ERSSTv5 (1991-2020 base period) 3-month running average in Niño 3.4 (5oNorth-5oSouth) (170-120oWest)).&lt;br /&gt;&lt;a href='https://www.cpc.ncep.noaa.gov/data/indices/3mth.nino34.91-20.ascii.txt'&gt;https://www.cpc.ncep.noaa.gov/data/indices/3mth.nino34.91-20.ascii.txt &lt;/a&gt;&lt;br /&gt;&lt;br /&gt;Crop Yield data: izumi, Toshichika (2019): Global dataset of historical yields v1.2 and v1.3 aligned version. PANGAEA, &lt;a href = 'https://doi.org/10.1594/PANGAEA'&gt;https://doi.org/10.1594/PANGAEA.909132,Supplement&lt;/a&gt;.909132,Supplement to: Iizumi, Toshichika; Sakai, T (2020): The global dataset of historical yields for major crops 1981–2016. Scientific Data, 7(1), &lt;a href = 'https://doi.org/10.1038/s41597-020-0433-7'&gt;https://doi.org/10.1038/s41597-020-0433-7&lt;/a&gt;."},</v>
      </c>
    </row>
    <row r="23" spans="1:16" ht="144" x14ac:dyDescent="0.55000000000000004">
      <c r="A23" s="1" t="s">
        <v>42</v>
      </c>
      <c r="B23" s="1" t="s">
        <v>14</v>
      </c>
      <c r="C23" s="1" t="s">
        <v>7</v>
      </c>
      <c r="F23" s="3" t="s">
        <v>44</v>
      </c>
      <c r="G23" s="4">
        <v>44575</v>
      </c>
      <c r="H23" s="12" t="str">
        <f t="shared" si="0"/>
        <v/>
      </c>
      <c r="I23" s="10" t="str">
        <f t="shared" si="1"/>
        <v/>
      </c>
      <c r="J23" s="10" t="str">
        <f t="shared" si="2"/>
        <v>"population_affected_percentage": {</v>
      </c>
      <c r="K23" s="10" t="str">
        <f t="shared" si="3"/>
        <v>"UGA":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23" s="10" t="str">
        <f t="shared" si="4"/>
        <v>,</v>
      </c>
      <c r="M23" s="10" t="str">
        <f t="shared" si="5"/>
        <v/>
      </c>
      <c r="N23" s="10" t="str">
        <f t="shared" si="6"/>
        <v/>
      </c>
      <c r="O23" s="10" t="str">
        <f t="shared" si="7"/>
        <v/>
      </c>
      <c r="P23" s="10" t="str">
        <f t="shared" si="8"/>
        <v>"population_affected_percentage": {"UGA":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24" spans="1:16" ht="144" x14ac:dyDescent="0.55000000000000004">
      <c r="A24" s="1" t="s">
        <v>42</v>
      </c>
      <c r="B24" s="1" t="s">
        <v>14</v>
      </c>
      <c r="C24" s="1" t="s">
        <v>8</v>
      </c>
      <c r="F24" s="3" t="s">
        <v>45</v>
      </c>
      <c r="G24" s="4">
        <v>44575</v>
      </c>
      <c r="H24" s="12" t="str">
        <f t="shared" si="0"/>
        <v/>
      </c>
      <c r="I24" s="10" t="str">
        <f t="shared" si="1"/>
        <v/>
      </c>
      <c r="J24" s="10" t="str">
        <f t="shared" si="2"/>
        <v/>
      </c>
      <c r="K24" s="10" t="str">
        <f t="shared" si="3"/>
        <v>"EGY":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L24" s="10" t="str">
        <f t="shared" si="4"/>
        <v>}</v>
      </c>
      <c r="M24" s="10" t="str">
        <f t="shared" si="5"/>
        <v>,</v>
      </c>
      <c r="N24" s="10" t="str">
        <f t="shared" si="6"/>
        <v/>
      </c>
      <c r="O24" s="10" t="str">
        <f t="shared" si="7"/>
        <v/>
      </c>
      <c r="P24" s="10" t="str">
        <f t="shared" si="8"/>
        <v>"EGY":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25" spans="1:16" ht="57.6" x14ac:dyDescent="0.55000000000000004">
      <c r="A25" s="1" t="s">
        <v>42</v>
      </c>
      <c r="B25" s="1" t="s">
        <v>17</v>
      </c>
      <c r="C25" s="1" t="s">
        <v>7</v>
      </c>
      <c r="F25" s="3" t="s">
        <v>18</v>
      </c>
      <c r="G25" s="4">
        <v>44575</v>
      </c>
      <c r="H25" s="12" t="str">
        <f t="shared" si="0"/>
        <v/>
      </c>
      <c r="I25" s="10" t="str">
        <f t="shared" si="1"/>
        <v/>
      </c>
      <c r="J25" s="10" t="str">
        <f t="shared" si="2"/>
        <v>"populationTotal": {</v>
      </c>
      <c r="K25" s="10" t="str">
        <f t="shared" si="3"/>
        <v>"UGA":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25" s="10" t="str">
        <f t="shared" si="4"/>
        <v>,</v>
      </c>
      <c r="M25" s="10" t="str">
        <f t="shared" si="5"/>
        <v/>
      </c>
      <c r="N25" s="10" t="str">
        <f t="shared" si="6"/>
        <v/>
      </c>
      <c r="O25" s="10" t="str">
        <f t="shared" si="7"/>
        <v/>
      </c>
      <c r="P25" s="10" t="str">
        <f t="shared" si="8"/>
        <v>"populationTotal": {"UGA":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6" spans="1:16" ht="72" x14ac:dyDescent="0.55000000000000004">
      <c r="A26" s="1" t="s">
        <v>42</v>
      </c>
      <c r="B26" s="1" t="s">
        <v>17</v>
      </c>
      <c r="C26" s="1" t="s">
        <v>9</v>
      </c>
      <c r="F26" s="3" t="s">
        <v>19</v>
      </c>
      <c r="G26" s="4">
        <v>44575</v>
      </c>
      <c r="H26" s="12" t="str">
        <f t="shared" si="0"/>
        <v/>
      </c>
      <c r="I26" s="10" t="str">
        <f t="shared" si="1"/>
        <v/>
      </c>
      <c r="J26" s="10" t="str">
        <f t="shared" si="2"/>
        <v/>
      </c>
      <c r="K26" s="10" t="str">
        <f t="shared" si="3"/>
        <v>"ZWE": "Source link Zimbabwe.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L26" s="10" t="str">
        <f t="shared" si="4"/>
        <v>}</v>
      </c>
      <c r="M26" s="10" t="str">
        <f t="shared" si="5"/>
        <v>,</v>
      </c>
      <c r="N26" s="10" t="str">
        <f t="shared" si="6"/>
        <v/>
      </c>
      <c r="O26" s="10" t="str">
        <f t="shared" si="7"/>
        <v/>
      </c>
      <c r="P26" s="10" t="str">
        <f t="shared" si="8"/>
        <v>"ZWE": "Source link Zimbabwe.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27" spans="1:16" ht="57.6" x14ac:dyDescent="0.55000000000000004">
      <c r="A27" s="1" t="s">
        <v>42</v>
      </c>
      <c r="B27" s="1" t="s">
        <v>20</v>
      </c>
      <c r="C27" s="1" t="s">
        <v>7</v>
      </c>
      <c r="F27" s="3" t="s">
        <v>46</v>
      </c>
      <c r="G27" s="4">
        <v>44575</v>
      </c>
      <c r="H27" s="12" t="str">
        <f t="shared" si="0"/>
        <v/>
      </c>
      <c r="I27" s="10" t="str">
        <f t="shared" si="1"/>
        <v/>
      </c>
      <c r="J27" s="10" t="str">
        <f t="shared" si="2"/>
        <v>"female_head_hh": {</v>
      </c>
      <c r="K27" s="10" t="str">
        <f t="shared" si="3"/>
        <v>"UGA": "Percentage of people living in female headed households.&lt;br /&gt;&lt;br /&gt;Source Data: &lt;a href='https://unstats.un.org/unsd/demographic/sources/census/wphc/Uganda/UGA-2016-05-23.pdf'&gt;https://unstats.un.org/unsd/demographic/sources/census/wphc/Uganda/UGA-2016-05-23.pdf.&lt;/a&gt; Year: 2014."</v>
      </c>
      <c r="L27" s="10" t="str">
        <f t="shared" si="4"/>
        <v>,</v>
      </c>
      <c r="M27" s="10" t="str">
        <f t="shared" si="5"/>
        <v/>
      </c>
      <c r="N27" s="10" t="str">
        <f t="shared" si="6"/>
        <v/>
      </c>
      <c r="O27" s="10" t="str">
        <f t="shared" si="7"/>
        <v/>
      </c>
      <c r="P27" s="10" t="str">
        <f t="shared" si="8"/>
        <v>"female_head_hh": {"UGA": "Percentage of people living in female headed households.&lt;br /&gt;&lt;br /&gt;Source Data: &lt;a href='https://unstats.un.org/unsd/demographic/sources/census/wphc/Uganda/UGA-2016-05-23.pdf'&gt;https://unstats.un.org/unsd/demographic/sources/census/wphc/Uganda/UGA-2016-05-23.pdf.&lt;/a&gt; Year: 2014.",</v>
      </c>
    </row>
    <row r="28" spans="1:16" ht="43.2" x14ac:dyDescent="0.55000000000000004">
      <c r="A28" s="1" t="s">
        <v>42</v>
      </c>
      <c r="B28" s="1" t="s">
        <v>20</v>
      </c>
      <c r="C28" s="1" t="s">
        <v>29</v>
      </c>
      <c r="F28" s="3" t="s">
        <v>47</v>
      </c>
      <c r="G28" s="4">
        <v>44575</v>
      </c>
      <c r="H28" s="12" t="str">
        <f t="shared" si="0"/>
        <v/>
      </c>
      <c r="I28" s="10" t="str">
        <f t="shared" si="1"/>
        <v/>
      </c>
      <c r="J28" s="10" t="str">
        <f t="shared" si="2"/>
        <v/>
      </c>
      <c r="K28" s="10" t="str">
        <f t="shared" si="3"/>
        <v>"PHL": "Percentage of people living in female-headed households. &lt;br /&gt;&lt;br /&gt;Source demographic data: &lt;a href=\"https://data.humdata.org/dataset/philippines-pre-disaster-indicators\"&gt;https://data.humdata.org/dataset/philippines-pre-disaster-indicators/&lt;/a&gt;"</v>
      </c>
      <c r="L28" s="10" t="str">
        <f t="shared" si="4"/>
        <v>}</v>
      </c>
      <c r="M28" s="10" t="str">
        <f t="shared" si="5"/>
        <v>,</v>
      </c>
      <c r="N28" s="10" t="str">
        <f t="shared" si="6"/>
        <v/>
      </c>
      <c r="O28" s="10" t="str">
        <f t="shared" si="7"/>
        <v/>
      </c>
      <c r="P28" s="10" t="str">
        <f t="shared" si="8"/>
        <v>"PHL": "Percentage of people living in female-headed households. &lt;br /&gt;&lt;br /&gt;Source demographic data: &lt;a href=\"https://data.humdata.org/dataset/philippines-pre-disaster-indicators\"&gt;https://data.humdata.org/dataset/philippines-pre-disaster-indicators/&lt;/a&gt;"},</v>
      </c>
    </row>
    <row r="29" spans="1:16" ht="57.6" x14ac:dyDescent="0.55000000000000004">
      <c r="A29" s="1" t="s">
        <v>42</v>
      </c>
      <c r="B29" s="1" t="s">
        <v>48</v>
      </c>
      <c r="C29" s="1" t="s">
        <v>30</v>
      </c>
      <c r="F29" s="3" t="s">
        <v>49</v>
      </c>
      <c r="G29" s="4">
        <v>44575</v>
      </c>
      <c r="H29" s="12" t="str">
        <f t="shared" si="0"/>
        <v/>
      </c>
      <c r="I29" s="10" t="str">
        <f t="shared" si="1"/>
        <v/>
      </c>
      <c r="J29" s="10" t="str">
        <f t="shared" si="2"/>
        <v>"population_u5": {</v>
      </c>
      <c r="K29" s="10" t="str">
        <f t="shared" si="3"/>
        <v>"ETH":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L29" s="10" t="str">
        <f t="shared" si="4"/>
        <v>}</v>
      </c>
      <c r="M29" s="10" t="str">
        <f t="shared" si="5"/>
        <v>,</v>
      </c>
      <c r="N29" s="10" t="str">
        <f t="shared" si="6"/>
        <v/>
      </c>
      <c r="O29" s="10" t="str">
        <f t="shared" si="7"/>
        <v/>
      </c>
      <c r="P29" s="10" t="str">
        <f t="shared" si="8"/>
        <v>"population_u5": {"ETH":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30" spans="1:16" ht="57.6" x14ac:dyDescent="0.55000000000000004">
      <c r="A30" s="1" t="s">
        <v>42</v>
      </c>
      <c r="B30" s="1" t="s">
        <v>22</v>
      </c>
      <c r="C30" s="1" t="s">
        <v>7</v>
      </c>
      <c r="F30" s="3" t="s">
        <v>50</v>
      </c>
      <c r="G30" s="4">
        <v>44575</v>
      </c>
      <c r="H30" s="12" t="str">
        <f t="shared" si="0"/>
        <v/>
      </c>
      <c r="I30" s="10" t="str">
        <f t="shared" si="1"/>
        <v/>
      </c>
      <c r="J30" s="10" t="str">
        <f t="shared" si="2"/>
        <v>"population_u8": {</v>
      </c>
      <c r="K30" s="10" t="str">
        <f t="shared" si="3"/>
        <v>"UGA": "Percentage of people under 8 years old.&lt;br /&gt;&lt;br /&gt;Source Data: &lt;a href='https://unstats.un.org/unsd/demographic/sources/census/wphc/Uganda/UGA-2016-05-23.pdf'&gt;https://unstats.un.org/unsd/demographic/sources/census/wphc/Uganda/UGA-2016-05-23.pdf.&lt;/a&gt; Year: 2014."</v>
      </c>
      <c r="L30" s="10" t="str">
        <f t="shared" si="4"/>
        <v>}</v>
      </c>
      <c r="M30" s="10" t="str">
        <f t="shared" si="5"/>
        <v>,</v>
      </c>
      <c r="N30" s="10" t="str">
        <f t="shared" si="6"/>
        <v/>
      </c>
      <c r="O30" s="10" t="str">
        <f t="shared" si="7"/>
        <v/>
      </c>
      <c r="P30" s="10" t="str">
        <f t="shared" si="8"/>
        <v>"population_u8": {"UGA": "Percentage of people under 8 years old.&lt;br /&gt;&lt;br /&gt;Source Data: &lt;a href='https://unstats.un.org/unsd/demographic/sources/census/wphc/Uganda/UGA-2016-05-23.pdf'&gt;https://unstats.un.org/unsd/demographic/sources/census/wphc/Uganda/UGA-2016-05-23.pdf.&lt;/a&gt; Year: 2014."},</v>
      </c>
    </row>
    <row r="31" spans="1:16" ht="43.2" x14ac:dyDescent="0.55000000000000004">
      <c r="A31" s="1" t="s">
        <v>42</v>
      </c>
      <c r="B31" s="1" t="s">
        <v>51</v>
      </c>
      <c r="C31" s="1" t="s">
        <v>29</v>
      </c>
      <c r="F31" s="3" t="s">
        <v>52</v>
      </c>
      <c r="G31" s="4">
        <v>44575</v>
      </c>
      <c r="H31" s="12" t="str">
        <f t="shared" si="0"/>
        <v/>
      </c>
      <c r="I31" s="10" t="str">
        <f t="shared" si="1"/>
        <v/>
      </c>
      <c r="J31" s="10" t="str">
        <f t="shared" si="2"/>
        <v>"population_u9": {</v>
      </c>
      <c r="K31" s="10" t="str">
        <f t="shared" si="3"/>
        <v>"PHL": "Percentage of people under 9 years of age. &lt;br /&gt;&lt;br /&gt;Source demographic data: &lt;a href=\"https://data.humdata.org/dataset/philippines-pre-disaster-indicators\"&gt;https://data.humdata.org/dataset/philippines-pre-disaster-indicators/&lt;/a&gt;"</v>
      </c>
      <c r="L31" s="10" t="str">
        <f t="shared" si="4"/>
        <v>}</v>
      </c>
      <c r="M31" s="10" t="str">
        <f t="shared" si="5"/>
        <v>,</v>
      </c>
      <c r="N31" s="10" t="str">
        <f t="shared" si="6"/>
        <v/>
      </c>
      <c r="O31" s="10" t="str">
        <f t="shared" si="7"/>
        <v/>
      </c>
      <c r="P31" s="10" t="str">
        <f t="shared" si="8"/>
        <v>"population_u9": {"PHL": "Percentage of people under 9 years of age. &lt;br /&gt;&lt;br /&gt;Source demographic data: &lt;a href=\"https://data.humdata.org/dataset/philippines-pre-disaster-indicators\"&gt;https://data.humdata.org/dataset/philippines-pre-disaster-indicators/&lt;/a&gt;"},</v>
      </c>
    </row>
    <row r="32" spans="1:16" ht="57.6" x14ac:dyDescent="0.55000000000000004">
      <c r="A32" s="1" t="s">
        <v>42</v>
      </c>
      <c r="B32" s="1" t="s">
        <v>24</v>
      </c>
      <c r="C32" s="1" t="s">
        <v>7</v>
      </c>
      <c r="F32" s="3" t="s">
        <v>53</v>
      </c>
      <c r="G32" s="4">
        <v>44575</v>
      </c>
      <c r="H32" s="12" t="str">
        <f t="shared" si="0"/>
        <v/>
      </c>
      <c r="I32" s="10" t="str">
        <f t="shared" si="1"/>
        <v/>
      </c>
      <c r="J32" s="10" t="str">
        <f t="shared" si="2"/>
        <v>"population_over65": {</v>
      </c>
      <c r="K32" s="10" t="str">
        <f t="shared" si="3"/>
        <v>"UGA": "Percentage of people over 65 years old.&lt;br /&gt;&lt;br /&gt;Source Data: &lt;a href='https://unstats.un.org/unsd/demographic/sources/census/wphc/Uganda/UGA-2016-05-23.pdf'&gt;https://unstats.un.org/unsd/demographic/sources/census/wphc/Uganda/UGA-2016-05-23.pdf.&lt;/a&gt; Year: 2014."</v>
      </c>
      <c r="L32" s="10" t="str">
        <f t="shared" si="4"/>
        <v>,</v>
      </c>
      <c r="M32" s="10" t="str">
        <f t="shared" si="5"/>
        <v/>
      </c>
      <c r="N32" s="10" t="str">
        <f t="shared" si="6"/>
        <v/>
      </c>
      <c r="O32" s="10" t="str">
        <f t="shared" si="7"/>
        <v/>
      </c>
      <c r="P32" s="10" t="str">
        <f t="shared" si="8"/>
        <v>"population_over65": {"UGA": "Percentage of people over 65 years old.&lt;br /&gt;&lt;br /&gt;Source Data: &lt;a href='https://unstats.un.org/unsd/demographic/sources/census/wphc/Uganda/UGA-2016-05-23.pdf'&gt;https://unstats.un.org/unsd/demographic/sources/census/wphc/Uganda/UGA-2016-05-23.pdf.&lt;/a&gt; Year: 2014.",</v>
      </c>
    </row>
    <row r="33" spans="1:16" ht="43.2" x14ac:dyDescent="0.55000000000000004">
      <c r="A33" s="1" t="s">
        <v>42</v>
      </c>
      <c r="B33" s="1" t="s">
        <v>24</v>
      </c>
      <c r="C33" s="1" t="s">
        <v>29</v>
      </c>
      <c r="F33" s="3" t="s">
        <v>54</v>
      </c>
      <c r="G33" s="4">
        <v>44575</v>
      </c>
      <c r="H33" s="12" t="str">
        <f t="shared" si="0"/>
        <v/>
      </c>
      <c r="I33" s="10" t="str">
        <f t="shared" si="1"/>
        <v/>
      </c>
      <c r="J33" s="10" t="str">
        <f t="shared" si="2"/>
        <v/>
      </c>
      <c r="K33" s="10" t="str">
        <f t="shared" si="3"/>
        <v>"PHL": "Percentage of people over 65 years of age. &lt;br /&gt;&lt;br /&gt;Source demographic data: &lt;a href=\"https://data.humdata.org/dataset/philippines-pre-disaster-indicators\"&gt;https://data.humdata.org/dataset/philippines-pre-disaster-indicators/&lt;/a&gt;"</v>
      </c>
      <c r="L33" s="10" t="str">
        <f t="shared" si="4"/>
        <v>}</v>
      </c>
      <c r="M33" s="10" t="str">
        <f t="shared" si="5"/>
        <v>,</v>
      </c>
      <c r="N33" s="10" t="str">
        <f t="shared" si="6"/>
        <v/>
      </c>
      <c r="O33" s="10" t="str">
        <f t="shared" si="7"/>
        <v/>
      </c>
      <c r="P33" s="10" t="str">
        <f t="shared" si="8"/>
        <v>"PHL": "Percentage of people over 65 years of age. &lt;br /&gt;&lt;br /&gt;Source demographic data: &lt;a href=\"https://data.humdata.org/dataset/philippines-pre-disaster-indicators\"&gt;https://data.humdata.org/dataset/philippines-pre-disaster-indicators/&lt;/a&gt;"},</v>
      </c>
    </row>
    <row r="34" spans="1:16" ht="172.8" x14ac:dyDescent="0.55000000000000004">
      <c r="A34" s="1" t="s">
        <v>42</v>
      </c>
      <c r="B34" s="1" t="s">
        <v>55</v>
      </c>
      <c r="C34" s="1" t="s">
        <v>7</v>
      </c>
      <c r="F34" s="3" t="s">
        <v>56</v>
      </c>
      <c r="G34" s="4">
        <v>44575</v>
      </c>
      <c r="H34" s="12" t="str">
        <f t="shared" si="0"/>
        <v/>
      </c>
      <c r="I34" s="10" t="str">
        <f t="shared" si="1"/>
        <v/>
      </c>
      <c r="J34" s="10" t="str">
        <f t="shared" si="2"/>
        <v>"glofas_stations": {</v>
      </c>
      <c r="K34" s="10" t="str">
        <f t="shared" si="3"/>
        <v>"UGA":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L34" s="10" t="str">
        <f t="shared" si="4"/>
        <v>}</v>
      </c>
      <c r="M34" s="10" t="str">
        <f t="shared" si="5"/>
        <v>,</v>
      </c>
      <c r="N34" s="10" t="str">
        <f t="shared" si="6"/>
        <v/>
      </c>
      <c r="O34" s="10" t="str">
        <f t="shared" si="7"/>
        <v/>
      </c>
      <c r="P34" s="10" t="str">
        <f t="shared" si="8"/>
        <v>"glofas_stations": {"UGA":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35" spans="1:16" ht="172.8" x14ac:dyDescent="0.55000000000000004">
      <c r="A35" s="1" t="s">
        <v>42</v>
      </c>
      <c r="B35" s="1" t="s">
        <v>57</v>
      </c>
      <c r="C35" s="1" t="s">
        <v>29</v>
      </c>
      <c r="F35" s="3" t="s">
        <v>58</v>
      </c>
      <c r="G35" s="4">
        <v>44575</v>
      </c>
      <c r="H35" s="12" t="str">
        <f t="shared" si="0"/>
        <v/>
      </c>
      <c r="I35" s="10" t="str">
        <f t="shared" si="1"/>
        <v/>
      </c>
      <c r="J35" s="10" t="str">
        <f t="shared" si="2"/>
        <v>"typhoon_tracks": {</v>
      </c>
      <c r="K35" s="10" t="str">
        <f t="shared" si="3"/>
        <v>"PHL": "This layer provides the location where the Global Flood Awareness System (Typhoon)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L35" s="10" t="str">
        <f t="shared" si="4"/>
        <v>}</v>
      </c>
      <c r="M35" s="10" t="str">
        <f t="shared" si="5"/>
        <v>,</v>
      </c>
      <c r="N35" s="10" t="str">
        <f t="shared" si="6"/>
        <v/>
      </c>
      <c r="O35" s="10" t="str">
        <f t="shared" si="7"/>
        <v/>
      </c>
      <c r="P35" s="10" t="str">
        <f t="shared" si="8"/>
        <v>"typhoon_tracks": {"PHL": "This layer provides the location where the Global Flood Awareness System (Typhoon)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36" spans="1:16" ht="28.8" x14ac:dyDescent="0.55000000000000004">
      <c r="A36" s="1" t="s">
        <v>42</v>
      </c>
      <c r="B36" s="1" t="s">
        <v>59</v>
      </c>
      <c r="C36" s="1" t="s">
        <v>7</v>
      </c>
      <c r="F36" s="3" t="s">
        <v>60</v>
      </c>
      <c r="G36" s="4">
        <v>44575</v>
      </c>
      <c r="H36" s="12" t="str">
        <f t="shared" si="0"/>
        <v/>
      </c>
      <c r="I36" s="10" t="str">
        <f t="shared" si="1"/>
        <v/>
      </c>
      <c r="J36" s="10" t="str">
        <f t="shared" si="2"/>
        <v>"red_cross_branches": {</v>
      </c>
      <c r="K36" s="10" t="str">
        <f t="shared" si="3"/>
        <v>"UGA": "This layer represents the locations of the local branches, the source of this data comes from the National Society and may need updating.&lt;br /&gt;&lt;br /&gt;Source link: Uganda Red Cross Society (URCS). Year: 2020."</v>
      </c>
      <c r="L36" s="10" t="str">
        <f t="shared" si="4"/>
        <v>,</v>
      </c>
      <c r="M36" s="10" t="str">
        <f t="shared" si="5"/>
        <v/>
      </c>
      <c r="N36" s="10" t="str">
        <f t="shared" si="6"/>
        <v/>
      </c>
      <c r="O36" s="10" t="str">
        <f t="shared" si="7"/>
        <v/>
      </c>
      <c r="P36" s="10" t="str">
        <f t="shared" si="8"/>
        <v>"red_cross_branches": {"UGA": "This layer represents the locations of the local branches, the source of this data comes from the National Society and may need updating.&lt;br /&gt;&lt;br /&gt;Source link: Uganda Red Cross Society (URCS). Year: 2020.",</v>
      </c>
    </row>
    <row r="37" spans="1:16" ht="43.2" x14ac:dyDescent="0.55000000000000004">
      <c r="A37" s="1" t="s">
        <v>42</v>
      </c>
      <c r="B37" s="1" t="s">
        <v>59</v>
      </c>
      <c r="C37" s="1" t="s">
        <v>9</v>
      </c>
      <c r="F37" s="3" t="s">
        <v>61</v>
      </c>
      <c r="G37" s="4">
        <v>44575</v>
      </c>
      <c r="H37" s="12" t="str">
        <f t="shared" si="0"/>
        <v/>
      </c>
      <c r="I37" s="10" t="str">
        <f t="shared" si="1"/>
        <v/>
      </c>
      <c r="J37" s="10" t="str">
        <f t="shared" si="2"/>
        <v/>
      </c>
      <c r="K37" s="10" t="str">
        <f t="shared" si="3"/>
        <v>"ZWE": "This layer represents the locations of the local branches, the source of this data comes from the National Society and may need updating.&lt;br /&gt;&lt;br /&gt;Source link Zimbabwe: ZRCS last updated July 2021 at provincial level."</v>
      </c>
      <c r="L37" s="10" t="str">
        <f t="shared" si="4"/>
        <v>,</v>
      </c>
      <c r="M37" s="10" t="str">
        <f t="shared" si="5"/>
        <v/>
      </c>
      <c r="N37" s="10" t="str">
        <f t="shared" si="6"/>
        <v/>
      </c>
      <c r="O37" s="10" t="str">
        <f t="shared" si="7"/>
        <v/>
      </c>
      <c r="P37" s="10" t="str">
        <f t="shared" si="8"/>
        <v>"ZWE": "This layer represents the locations of the local branches, the source of this data comes from the National Society and may need updating.&lt;br /&gt;&lt;br /&gt;Source link Zimbabwe: ZRCS last updated July 2021 at provincial level.",</v>
      </c>
    </row>
    <row r="38" spans="1:16" ht="28.8" x14ac:dyDescent="0.55000000000000004">
      <c r="A38" s="1" t="s">
        <v>42</v>
      </c>
      <c r="B38" s="1" t="s">
        <v>59</v>
      </c>
      <c r="C38" s="1" t="s">
        <v>67</v>
      </c>
      <c r="F38" s="3" t="s">
        <v>62</v>
      </c>
      <c r="G38" s="4">
        <v>44575</v>
      </c>
      <c r="H38" s="12" t="str">
        <f t="shared" si="0"/>
        <v/>
      </c>
      <c r="I38" s="10" t="str">
        <f t="shared" si="1"/>
        <v/>
      </c>
      <c r="J38" s="10" t="str">
        <f t="shared" si="2"/>
        <v/>
      </c>
      <c r="K38" s="10" t="str">
        <f t="shared" si="3"/>
        <v>"ZMB": "This layer represents the locations of the local branches, the source of this data comes from the National Society and may need updating.&lt;br /&gt;&lt;br /&gt;Source link: Zambia Red Cross Society (ZRCS). Year: 2020."</v>
      </c>
      <c r="L38" s="10" t="str">
        <f t="shared" si="4"/>
        <v>,</v>
      </c>
      <c r="M38" s="10" t="str">
        <f t="shared" si="5"/>
        <v/>
      </c>
      <c r="N38" s="10" t="str">
        <f t="shared" si="6"/>
        <v/>
      </c>
      <c r="O38" s="10" t="str">
        <f t="shared" si="7"/>
        <v/>
      </c>
      <c r="P38" s="10" t="str">
        <f t="shared" si="8"/>
        <v>"ZMB": "This layer represents the locations of the local branches, the source of this data comes from the National Society and may need updating.&lt;br /&gt;&lt;br /&gt;Source link: Zambia Red Cross Society (ZRCS). Year: 2020.",</v>
      </c>
    </row>
    <row r="39" spans="1:16" ht="28.8" x14ac:dyDescent="0.55000000000000004">
      <c r="A39" s="1" t="s">
        <v>42</v>
      </c>
      <c r="B39" s="1" t="s">
        <v>59</v>
      </c>
      <c r="C39" s="1" t="s">
        <v>30</v>
      </c>
      <c r="F39" s="3" t="s">
        <v>63</v>
      </c>
      <c r="G39" s="4">
        <v>44575</v>
      </c>
      <c r="H39" s="12" t="str">
        <f t="shared" si="0"/>
        <v/>
      </c>
      <c r="I39" s="10" t="str">
        <f t="shared" si="1"/>
        <v/>
      </c>
      <c r="J39" s="10" t="str">
        <f t="shared" si="2"/>
        <v/>
      </c>
      <c r="K39" s="10" t="str">
        <f t="shared" si="3"/>
        <v>"ETH": "This layer represents the locations of the local branches, the source of this data comes from the National Society and may need updating.&lt;br /&gt;&lt;br /&gt;Source link: Ethiopia Red Cross Society (ERCS). Year: 2020."</v>
      </c>
      <c r="L39" s="10" t="str">
        <f t="shared" si="4"/>
        <v>,</v>
      </c>
      <c r="M39" s="10" t="str">
        <f t="shared" si="5"/>
        <v/>
      </c>
      <c r="N39" s="10" t="str">
        <f t="shared" si="6"/>
        <v/>
      </c>
      <c r="O39" s="10" t="str">
        <f t="shared" si="7"/>
        <v/>
      </c>
      <c r="P39" s="10" t="str">
        <f t="shared" si="8"/>
        <v>"ETH": "This layer represents the locations of the local branches, the source of this data comes from the National Society and may need updating.&lt;br /&gt;&lt;br /&gt;Source link: Ethiopia Red Cross Society (ERCS). Year: 2020.",</v>
      </c>
    </row>
    <row r="40" spans="1:16" ht="28.8" x14ac:dyDescent="0.55000000000000004">
      <c r="A40" s="1" t="s">
        <v>42</v>
      </c>
      <c r="B40" s="1" t="s">
        <v>59</v>
      </c>
      <c r="C40" s="1" t="s">
        <v>66</v>
      </c>
      <c r="F40" s="3" t="s">
        <v>64</v>
      </c>
      <c r="G40" s="4">
        <v>44575</v>
      </c>
      <c r="H40" s="12" t="str">
        <f t="shared" si="0"/>
        <v/>
      </c>
      <c r="I40" s="10" t="str">
        <f t="shared" si="1"/>
        <v/>
      </c>
      <c r="J40" s="10" t="str">
        <f t="shared" si="2"/>
        <v/>
      </c>
      <c r="K40" s="10" t="str">
        <f t="shared" si="3"/>
        <v>"KEN": "This layer represents the locations of the local branches, the source of this data comes from the National Society and may need updating.&lt;br /&gt;&lt;br /&gt;Source link: Kenya Red Cross Society (KRCS). Year: 2020."</v>
      </c>
      <c r="L40" s="10" t="str">
        <f t="shared" si="4"/>
        <v>,</v>
      </c>
      <c r="M40" s="10" t="str">
        <f t="shared" si="5"/>
        <v/>
      </c>
      <c r="N40" s="10" t="str">
        <f t="shared" si="6"/>
        <v/>
      </c>
      <c r="O40" s="10" t="str">
        <f t="shared" si="7"/>
        <v/>
      </c>
      <c r="P40" s="10" t="str">
        <f t="shared" si="8"/>
        <v>"KEN": "This layer represents the locations of the local branches, the source of this data comes from the National Society and may need updating.&lt;br /&gt;&lt;br /&gt;Source link: Kenya Red Cross Society (KRCS). Year: 2020.",</v>
      </c>
    </row>
    <row r="41" spans="1:16" ht="28.8" x14ac:dyDescent="0.55000000000000004">
      <c r="A41" s="1" t="s">
        <v>42</v>
      </c>
      <c r="B41" s="1" t="s">
        <v>59</v>
      </c>
      <c r="C41" s="1" t="s">
        <v>8</v>
      </c>
      <c r="F41" s="3" t="s">
        <v>65</v>
      </c>
      <c r="G41" s="4">
        <v>44575</v>
      </c>
      <c r="H41" s="12" t="str">
        <f t="shared" si="0"/>
        <v/>
      </c>
      <c r="I41" s="10" t="str">
        <f t="shared" si="1"/>
        <v/>
      </c>
      <c r="J41" s="10" t="str">
        <f t="shared" si="2"/>
        <v/>
      </c>
      <c r="K41" s="10" t="str">
        <f t="shared" si="3"/>
        <v>"EGY": "This layer represents the locations of the local branches, the source of this data comes from the National Society and may need updating.&lt;br /&gt;&lt;br /&gt;Source link: Egyptian Red Crescent Society (ERCS). Year: 2020."</v>
      </c>
      <c r="L41" s="10" t="str">
        <f t="shared" si="4"/>
        <v>}</v>
      </c>
      <c r="M41" s="10" t="str">
        <f t="shared" si="5"/>
        <v>,</v>
      </c>
      <c r="N41" s="10" t="str">
        <f t="shared" si="6"/>
        <v/>
      </c>
      <c r="O41" s="10" t="str">
        <f t="shared" si="7"/>
        <v/>
      </c>
      <c r="P41" s="10" t="str">
        <f t="shared" si="8"/>
        <v>"EGY": "This layer represents the locations of the local branches, the source of this data comes from the National Society and may need updating.&lt;br /&gt;&lt;br /&gt;Source link: Egyptian Red Crescent Society (ERCS). Year: 2020."},</v>
      </c>
    </row>
    <row r="42" spans="1:16" ht="72" x14ac:dyDescent="0.55000000000000004">
      <c r="A42" s="1" t="s">
        <v>42</v>
      </c>
      <c r="B42" s="1" t="s">
        <v>68</v>
      </c>
      <c r="C42" s="1" t="s">
        <v>7</v>
      </c>
      <c r="F42" s="3" t="s">
        <v>69</v>
      </c>
      <c r="G42" s="4">
        <v>44575</v>
      </c>
      <c r="H42" s="12" t="str">
        <f t="shared" si="0"/>
        <v/>
      </c>
      <c r="I42" s="10" t="str">
        <f t="shared" si="1"/>
        <v/>
      </c>
      <c r="J42" s="10" t="str">
        <f t="shared" si="2"/>
        <v>"waterpoints": {</v>
      </c>
      <c r="K42" s="10" t="str">
        <f t="shared" si="3"/>
        <v>"UGA":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L42" s="10" t="str">
        <f t="shared" si="4"/>
        <v>}</v>
      </c>
      <c r="M42" s="10" t="str">
        <f t="shared" si="5"/>
        <v>,</v>
      </c>
      <c r="N42" s="10" t="str">
        <f t="shared" si="6"/>
        <v/>
      </c>
      <c r="O42" s="10" t="str">
        <f t="shared" si="7"/>
        <v/>
      </c>
      <c r="P42" s="10" t="str">
        <f t="shared" si="8"/>
        <v>"waterpoints": {"UGA":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43" spans="1:16" ht="72" x14ac:dyDescent="0.55000000000000004">
      <c r="A43" s="1" t="s">
        <v>42</v>
      </c>
      <c r="B43" s="1" t="s">
        <v>70</v>
      </c>
      <c r="C43" s="1" t="s">
        <v>7</v>
      </c>
      <c r="F43" s="3" t="s">
        <v>71</v>
      </c>
      <c r="G43" s="4">
        <v>44575</v>
      </c>
      <c r="H43" s="12" t="str">
        <f t="shared" si="0"/>
        <v/>
      </c>
      <c r="I43" s="10" t="str">
        <f t="shared" si="1"/>
        <v/>
      </c>
      <c r="J43" s="10" t="str">
        <f t="shared" si="2"/>
        <v>"flood_extent": {</v>
      </c>
      <c r="K43" s="10" t="str">
        <f t="shared" si="3"/>
        <v>"UGA":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L43" s="10" t="str">
        <f t="shared" si="4"/>
        <v>}</v>
      </c>
      <c r="M43" s="10" t="str">
        <f t="shared" si="5"/>
        <v>,</v>
      </c>
      <c r="N43" s="10" t="str">
        <f t="shared" si="6"/>
        <v/>
      </c>
      <c r="O43" s="10" t="str">
        <f t="shared" si="7"/>
        <v/>
      </c>
      <c r="P43" s="10" t="str">
        <f t="shared" si="8"/>
        <v>"flood_extent": {"UGA":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4" spans="1:16" ht="57.6" x14ac:dyDescent="0.55000000000000004">
      <c r="A44" s="1" t="s">
        <v>42</v>
      </c>
      <c r="B44" s="1" t="s">
        <v>72</v>
      </c>
      <c r="C44" s="1" t="s">
        <v>8</v>
      </c>
      <c r="F44" s="3" t="s">
        <v>73</v>
      </c>
      <c r="G44" s="4">
        <v>44575</v>
      </c>
      <c r="H44" s="12" t="str">
        <f t="shared" si="0"/>
        <v/>
      </c>
      <c r="I44" s="10" t="str">
        <f t="shared" si="1"/>
        <v/>
      </c>
      <c r="J44" s="10" t="str">
        <f t="shared" si="2"/>
        <v>"rainfall_extent": {</v>
      </c>
      <c r="K44" s="10" t="str">
        <f t="shared" si="3"/>
        <v>"EGY":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L44" s="10" t="str">
        <f t="shared" si="4"/>
        <v>}</v>
      </c>
      <c r="M44" s="10" t="str">
        <f t="shared" si="5"/>
        <v>,</v>
      </c>
      <c r="N44" s="10" t="str">
        <f t="shared" si="6"/>
        <v/>
      </c>
      <c r="O44" s="10" t="str">
        <f t="shared" si="7"/>
        <v/>
      </c>
      <c r="P44" s="10" t="str">
        <f t="shared" si="8"/>
        <v>"rainfall_extent": {"EGY":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45" spans="1:16" ht="100.8" x14ac:dyDescent="0.55000000000000004">
      <c r="A45" s="1" t="s">
        <v>42</v>
      </c>
      <c r="B45" s="1" t="s">
        <v>74</v>
      </c>
      <c r="C45" s="1" t="s">
        <v>7</v>
      </c>
      <c r="F45" s="3" t="s">
        <v>75</v>
      </c>
      <c r="G45" s="4">
        <v>44575</v>
      </c>
      <c r="H45" s="12" t="str">
        <f t="shared" si="0"/>
        <v/>
      </c>
      <c r="I45" s="10" t="str">
        <f t="shared" si="1"/>
        <v/>
      </c>
      <c r="J45" s="10" t="str">
        <f t="shared" si="2"/>
        <v>"cropland": {</v>
      </c>
      <c r="K45" s="10" t="str">
        <f t="shared" si="3"/>
        <v>"UGA":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L45" s="10" t="str">
        <f t="shared" si="4"/>
        <v>,</v>
      </c>
      <c r="M45" s="10" t="str">
        <f t="shared" si="5"/>
        <v/>
      </c>
      <c r="N45" s="10" t="str">
        <f t="shared" si="6"/>
        <v/>
      </c>
      <c r="O45" s="10" t="str">
        <f t="shared" si="7"/>
        <v/>
      </c>
      <c r="P45" s="10" t="str">
        <f t="shared" si="8"/>
        <v>"cropland": {"UGA":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46" spans="1:16" ht="100.8" x14ac:dyDescent="0.55000000000000004">
      <c r="A46" s="1" t="s">
        <v>42</v>
      </c>
      <c r="B46" s="1" t="s">
        <v>74</v>
      </c>
      <c r="C46" s="1" t="s">
        <v>9</v>
      </c>
      <c r="F46" s="3" t="s">
        <v>76</v>
      </c>
      <c r="G46" s="4">
        <v>44575</v>
      </c>
      <c r="H46" s="12" t="str">
        <f t="shared" si="0"/>
        <v/>
      </c>
      <c r="I46" s="10" t="str">
        <f t="shared" si="1"/>
        <v/>
      </c>
      <c r="J46" s="10" t="str">
        <f t="shared" si="2"/>
        <v/>
      </c>
      <c r="K46" s="10" t="str">
        <f t="shared" si="3"/>
        <v>"ZWE":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c r="L46" s="10" t="str">
        <f t="shared" si="4"/>
        <v>}</v>
      </c>
      <c r="M46" s="10" t="str">
        <f t="shared" si="5"/>
        <v>,</v>
      </c>
      <c r="N46" s="10" t="str">
        <f t="shared" si="6"/>
        <v/>
      </c>
      <c r="O46" s="10" t="str">
        <f t="shared" si="7"/>
        <v/>
      </c>
      <c r="P46" s="10" t="str">
        <f t="shared" si="8"/>
        <v>"ZWE":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row>
    <row r="47" spans="1:16" ht="86.4" x14ac:dyDescent="0.55000000000000004">
      <c r="A47" s="1" t="s">
        <v>42</v>
      </c>
      <c r="B47" s="1" t="s">
        <v>77</v>
      </c>
      <c r="C47" s="1" t="s">
        <v>7</v>
      </c>
      <c r="F47" s="3" t="s">
        <v>78</v>
      </c>
      <c r="G47" s="4">
        <v>44575</v>
      </c>
      <c r="H47" s="12" t="str">
        <f t="shared" si="0"/>
        <v/>
      </c>
      <c r="I47" s="10" t="str">
        <f t="shared" si="1"/>
        <v/>
      </c>
      <c r="J47" s="10" t="str">
        <f t="shared" si="2"/>
        <v>"grassland": {</v>
      </c>
      <c r="K47" s="10" t="str">
        <f t="shared" si="3"/>
        <v>"UGA":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L47" s="10" t="str">
        <f t="shared" si="4"/>
        <v>}</v>
      </c>
      <c r="M47" s="10" t="str">
        <f t="shared" si="5"/>
        <v>,</v>
      </c>
      <c r="N47" s="10" t="str">
        <f t="shared" si="6"/>
        <v/>
      </c>
      <c r="O47" s="10" t="str">
        <f t="shared" si="7"/>
        <v/>
      </c>
      <c r="P47" s="10" t="str">
        <f t="shared" si="8"/>
        <v>"grassland": {"UGA":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48" spans="1:16" ht="72" x14ac:dyDescent="0.55000000000000004">
      <c r="A48" s="1" t="s">
        <v>42</v>
      </c>
      <c r="B48" s="1" t="s">
        <v>79</v>
      </c>
      <c r="C48" s="1" t="s">
        <v>7</v>
      </c>
      <c r="F48" s="3" t="s">
        <v>80</v>
      </c>
      <c r="G48" s="4">
        <v>44575</v>
      </c>
      <c r="H48" s="12" t="str">
        <f t="shared" si="0"/>
        <v/>
      </c>
      <c r="I48" s="10" t="str">
        <f t="shared" si="1"/>
        <v/>
      </c>
      <c r="J48" s="10" t="str">
        <f t="shared" si="2"/>
        <v>"wall_type": {</v>
      </c>
      <c r="K48" s="10" t="str">
        <f t="shared" si="3"/>
        <v>"UGA":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c r="L48" s="10" t="str">
        <f t="shared" si="4"/>
        <v>}</v>
      </c>
      <c r="M48" s="10" t="str">
        <f t="shared" si="5"/>
        <v>,</v>
      </c>
      <c r="N48" s="10" t="str">
        <f t="shared" si="6"/>
        <v/>
      </c>
      <c r="O48" s="10" t="str">
        <f t="shared" si="7"/>
        <v/>
      </c>
      <c r="P48" s="10" t="str">
        <f t="shared" si="8"/>
        <v>"wall_type": {"UGA":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row>
    <row r="49" spans="1:16" ht="72" x14ac:dyDescent="0.55000000000000004">
      <c r="A49" s="1" t="s">
        <v>42</v>
      </c>
      <c r="B49" s="1" t="s">
        <v>81</v>
      </c>
      <c r="C49" s="1" t="s">
        <v>7</v>
      </c>
      <c r="F49" s="3" t="s">
        <v>82</v>
      </c>
      <c r="G49" s="4">
        <v>44575</v>
      </c>
      <c r="H49" s="12" t="str">
        <f t="shared" si="0"/>
        <v/>
      </c>
      <c r="I49" s="10" t="str">
        <f t="shared" si="1"/>
        <v/>
      </c>
      <c r="J49" s="10" t="str">
        <f t="shared" si="2"/>
        <v>"roof_type": {</v>
      </c>
      <c r="K49" s="10" t="str">
        <f t="shared" si="3"/>
        <v>"UGA": "Percentage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v>
      </c>
      <c r="L49" s="10" t="str">
        <f t="shared" si="4"/>
        <v>}</v>
      </c>
      <c r="M49" s="10" t="str">
        <f t="shared" si="5"/>
        <v>,</v>
      </c>
      <c r="N49" s="10" t="str">
        <f t="shared" si="6"/>
        <v/>
      </c>
      <c r="O49" s="10" t="str">
        <f t="shared" si="7"/>
        <v/>
      </c>
      <c r="P49" s="10" t="str">
        <f t="shared" si="8"/>
        <v>"roof_type": {"UGA": "Percentage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v>
      </c>
    </row>
    <row r="50" spans="1:16" ht="57.6" x14ac:dyDescent="0.55000000000000004">
      <c r="A50" s="1" t="s">
        <v>42</v>
      </c>
      <c r="B50" s="1" t="s">
        <v>83</v>
      </c>
      <c r="C50" s="1" t="s">
        <v>7</v>
      </c>
      <c r="F50" s="3" t="s">
        <v>84</v>
      </c>
      <c r="G50" s="4">
        <v>44575</v>
      </c>
      <c r="H50" s="12" t="str">
        <f t="shared" si="0"/>
        <v/>
      </c>
      <c r="I50" s="10" t="str">
        <f t="shared" si="1"/>
        <v/>
      </c>
      <c r="J50" s="10" t="str">
        <f t="shared" si="2"/>
        <v>"poverty_incidence": {</v>
      </c>
      <c r="K50" s="10" t="str">
        <f t="shared" si="3"/>
        <v>"UGA":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L50" s="10" t="str">
        <f t="shared" si="4"/>
        <v>}</v>
      </c>
      <c r="M50" s="10" t="str">
        <f t="shared" si="5"/>
        <v>,</v>
      </c>
      <c r="N50" s="10" t="str">
        <f t="shared" si="6"/>
        <v/>
      </c>
      <c r="O50" s="10" t="str">
        <f t="shared" si="7"/>
        <v/>
      </c>
      <c r="P50" s="10" t="str">
        <f t="shared" si="8"/>
        <v>"poverty_incidence": {"UGA":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51" spans="1:16" ht="115.2" x14ac:dyDescent="0.55000000000000004">
      <c r="A51" s="1" t="s">
        <v>42</v>
      </c>
      <c r="B51" s="1" t="s">
        <v>85</v>
      </c>
      <c r="C51" s="1" t="s">
        <v>7</v>
      </c>
      <c r="F51" s="3" t="s">
        <v>86</v>
      </c>
      <c r="G51" s="4">
        <v>44575</v>
      </c>
      <c r="H51" s="12" t="str">
        <f t="shared" si="0"/>
        <v/>
      </c>
      <c r="I51" s="10" t="str">
        <f t="shared" si="1"/>
        <v/>
      </c>
      <c r="J51" s="10" t="str">
        <f t="shared" si="2"/>
        <v>"flood_vulnerability_index": {</v>
      </c>
      <c r="K51" s="10" t="str">
        <f t="shared" si="3"/>
        <v>"UGA":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c r="L51" s="10" t="str">
        <f t="shared" si="4"/>
        <v>}</v>
      </c>
      <c r="M51" s="10" t="str">
        <f t="shared" si="5"/>
        <v>,</v>
      </c>
      <c r="N51" s="10" t="str">
        <f t="shared" si="6"/>
        <v/>
      </c>
      <c r="O51" s="10" t="str">
        <f t="shared" si="7"/>
        <v/>
      </c>
      <c r="P51" s="10" t="str">
        <f t="shared" si="8"/>
        <v>"flood_vulnerability_index": {"UGA":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row>
    <row r="52" spans="1:16" ht="43.2" x14ac:dyDescent="0.55000000000000004">
      <c r="A52" s="1" t="s">
        <v>42</v>
      </c>
      <c r="B52" s="1" t="s">
        <v>87</v>
      </c>
      <c r="C52" s="1" t="s">
        <v>9</v>
      </c>
      <c r="F52" s="3" t="s">
        <v>88</v>
      </c>
      <c r="G52" s="4">
        <v>44575</v>
      </c>
      <c r="H52" s="12" t="str">
        <f t="shared" si="0"/>
        <v/>
      </c>
      <c r="I52" s="10" t="str">
        <f t="shared" si="1"/>
        <v/>
      </c>
      <c r="J52" s="10" t="str">
        <f t="shared" si="2"/>
        <v>"dam": {</v>
      </c>
      <c r="K52" s="10" t="str">
        <f t="shared" si="3"/>
        <v>"ZWE": "This layer represents a selection of dams, and their associated reservoirs in Zimbabwe. The selection is made, based on the  Zimbabwe National Water Authority.&lt;br /&gt;&lt;br /&gt;Source Link Zimbabwe:&lt;ul&gt;&lt;li&gt;&lt;a href='https://www.zinwa.co.zw/dam-levels/'&gt;https://www.zinwa.co.zw/dam-levels/&lt;/a&gt;&lt;/li&gt;&lt;/ul&gt;"</v>
      </c>
      <c r="L52" s="10" t="str">
        <f t="shared" si="4"/>
        <v>}</v>
      </c>
      <c r="M52" s="10" t="str">
        <f t="shared" si="5"/>
        <v>,</v>
      </c>
      <c r="N52" s="10" t="str">
        <f t="shared" si="6"/>
        <v/>
      </c>
      <c r="O52" s="10" t="str">
        <f t="shared" si="7"/>
        <v/>
      </c>
      <c r="P52" s="10" t="str">
        <f t="shared" si="8"/>
        <v>"dam": {"ZWE": "This layer represents a selection of dams, and their associated reservoirs in Zimbabwe. The selection is made, based on the  Zimbabwe National Water Authority.&lt;br /&gt;&lt;br /&gt;Source Link Zimbabwe:&lt;ul&gt;&lt;li&gt;&lt;a href='https://www.zinwa.co.zw/dam-levels/'&gt;https://www.zinwa.co.zw/dam-levels/&lt;/a&gt;&lt;/li&gt;&lt;/ul&gt;"},</v>
      </c>
    </row>
    <row r="53" spans="1:16" ht="115.2" x14ac:dyDescent="0.55000000000000004">
      <c r="A53" s="1" t="s">
        <v>42</v>
      </c>
      <c r="B53" s="1" t="s">
        <v>89</v>
      </c>
      <c r="C53" s="1" t="s">
        <v>9</v>
      </c>
      <c r="F53" s="3" t="s">
        <v>90</v>
      </c>
      <c r="G53" s="4">
        <v>44575</v>
      </c>
      <c r="H53" s="12" t="str">
        <f t="shared" si="0"/>
        <v/>
      </c>
      <c r="I53" s="10" t="str">
        <f t="shared" si="1"/>
        <v/>
      </c>
      <c r="J53" s="10" t="str">
        <f t="shared" si="2"/>
        <v>"drought_vulnerability_index": {</v>
      </c>
      <c r="K53" s="10" t="str">
        <f t="shared" si="3"/>
        <v>"ZWE":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L53" s="10" t="str">
        <f t="shared" si="4"/>
        <v>}</v>
      </c>
      <c r="M53" s="10" t="str">
        <f t="shared" si="5"/>
        <v>,</v>
      </c>
      <c r="N53" s="10" t="str">
        <f t="shared" si="6"/>
        <v/>
      </c>
      <c r="O53" s="10" t="str">
        <f t="shared" si="7"/>
        <v/>
      </c>
      <c r="P53" s="10" t="str">
        <f t="shared" si="8"/>
        <v>"drought_vulnerability_index": {"ZWE":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54" spans="1:16" ht="158.4" x14ac:dyDescent="0.55000000000000004">
      <c r="A54" s="1" t="s">
        <v>42</v>
      </c>
      <c r="B54" s="1" t="s">
        <v>91</v>
      </c>
      <c r="C54" s="1" t="s">
        <v>7</v>
      </c>
      <c r="F54" s="3" t="s">
        <v>92</v>
      </c>
      <c r="G54" s="4">
        <v>44575</v>
      </c>
      <c r="H54" s="12" t="str">
        <f t="shared" si="0"/>
        <v/>
      </c>
      <c r="I54" s="10" t="str">
        <f t="shared" si="1"/>
        <v/>
      </c>
      <c r="J54" s="10" t="str">
        <f t="shared" si="2"/>
        <v>"covidrisk": {</v>
      </c>
      <c r="K54" s="10" t="str">
        <f t="shared" si="3"/>
        <v>"UGA":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c r="L54" s="10" t="str">
        <f t="shared" si="4"/>
        <v>}</v>
      </c>
      <c r="M54" s="10" t="str">
        <f t="shared" si="5"/>
        <v>,</v>
      </c>
      <c r="N54" s="10" t="str">
        <f t="shared" si="6"/>
        <v/>
      </c>
      <c r="O54" s="10" t="str">
        <f t="shared" si="7"/>
        <v/>
      </c>
      <c r="P54" s="10" t="str">
        <f t="shared" si="8"/>
        <v>"covidrisk": {"UGA":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row>
    <row r="55" spans="1:16" ht="43.2" x14ac:dyDescent="0.55000000000000004">
      <c r="A55" s="1" t="s">
        <v>42</v>
      </c>
      <c r="B55" s="1" t="s">
        <v>93</v>
      </c>
      <c r="C55" s="1" t="s">
        <v>29</v>
      </c>
      <c r="F55" s="3" t="s">
        <v>94</v>
      </c>
      <c r="G55" s="4">
        <v>44575</v>
      </c>
      <c r="H55" s="12" t="str">
        <f t="shared" si="0"/>
        <v/>
      </c>
      <c r="I55" s="10" t="str">
        <f t="shared" si="1"/>
        <v/>
      </c>
      <c r="J55" s="10" t="str">
        <f t="shared" si="2"/>
        <v>"health_sites": {</v>
      </c>
      <c r="K55" s="10" t="str">
        <f t="shared" si="3"/>
        <v>"PHL": "Health facilities by type and location. Health facility types &lt;strong&gt;hospital&lt;/strong&gt; and &lt;strong&gt;clinic&lt;/strong&gt; are shown with different markers. Other types are omitted and rare in the data.&lt;br /&gt;&lt;br /&gt;Source: &lt;a href='https://healthsites.io/'&gt;https://healthsites.io/&lt;a/&gt;"</v>
      </c>
      <c r="L55" s="10" t="str">
        <f t="shared" si="4"/>
        <v>}</v>
      </c>
      <c r="M55" s="10" t="str">
        <f t="shared" si="5"/>
        <v>,</v>
      </c>
      <c r="N55" s="10" t="str">
        <f t="shared" si="6"/>
        <v/>
      </c>
      <c r="O55" s="10" t="str">
        <f t="shared" si="7"/>
        <v/>
      </c>
      <c r="P55" s="10" t="str">
        <f t="shared" si="8"/>
        <v>"health_sites": {"PHL":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56" spans="1:16" ht="57.6" x14ac:dyDescent="0.55000000000000004">
      <c r="A56" s="1" t="s">
        <v>42</v>
      </c>
      <c r="B56" s="1" t="s">
        <v>95</v>
      </c>
      <c r="C56" s="1" t="s">
        <v>7</v>
      </c>
      <c r="F56" s="3" t="s">
        <v>96</v>
      </c>
      <c r="G56" s="4">
        <v>44575</v>
      </c>
      <c r="H56" s="12" t="str">
        <f t="shared" si="0"/>
        <v/>
      </c>
      <c r="I56" s="10" t="str">
        <f t="shared" si="1"/>
        <v/>
      </c>
      <c r="J56" s="10" t="str">
        <f t="shared" si="2"/>
        <v>"population": {</v>
      </c>
      <c r="K56" s="10" t="str">
        <f t="shared" si="3"/>
        <v>"UGA":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56" s="10" t="str">
        <f t="shared" si="4"/>
        <v>}</v>
      </c>
      <c r="M56" s="10" t="str">
        <f t="shared" si="5"/>
        <v>,</v>
      </c>
      <c r="N56" s="10" t="str">
        <f t="shared" si="6"/>
        <v/>
      </c>
      <c r="O56" s="10" t="str">
        <f t="shared" si="7"/>
        <v/>
      </c>
      <c r="P56" s="10" t="str">
        <f t="shared" si="8"/>
        <v>"population": {"UGA":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57" spans="1:16" ht="230.4" x14ac:dyDescent="0.55000000000000004">
      <c r="A57" s="1" t="s">
        <v>42</v>
      </c>
      <c r="B57" s="1" t="s">
        <v>97</v>
      </c>
      <c r="C57" s="1" t="s">
        <v>8</v>
      </c>
      <c r="F57" s="3" t="s">
        <v>98</v>
      </c>
      <c r="G57" s="4">
        <v>44575</v>
      </c>
      <c r="H57" s="12" t="str">
        <f t="shared" si="0"/>
        <v/>
      </c>
      <c r="I57" s="10" t="str">
        <f t="shared" si="1"/>
        <v/>
      </c>
      <c r="J57" s="10" t="str">
        <f t="shared" si="2"/>
        <v>"flood_susceptibility": {</v>
      </c>
      <c r="K57" s="10" t="str">
        <f t="shared" si="3"/>
        <v>"EGY":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c r="L57" s="10" t="str">
        <f t="shared" si="4"/>
        <v>}</v>
      </c>
      <c r="M57" s="10" t="str">
        <f t="shared" si="5"/>
        <v>,</v>
      </c>
      <c r="N57" s="10" t="str">
        <f t="shared" si="6"/>
        <v/>
      </c>
      <c r="O57" s="10" t="str">
        <f t="shared" si="7"/>
        <v/>
      </c>
      <c r="P57" s="10" t="str">
        <f t="shared" si="8"/>
        <v>"flood_susceptibility": {"EGY":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row>
    <row r="58" spans="1:16" ht="28.8" x14ac:dyDescent="0.55000000000000004">
      <c r="A58" s="1" t="s">
        <v>42</v>
      </c>
      <c r="B58" s="1" t="s">
        <v>99</v>
      </c>
      <c r="C58" s="1" t="s">
        <v>29</v>
      </c>
      <c r="F58" s="3" t="s">
        <v>100</v>
      </c>
      <c r="G58" s="4">
        <v>44575</v>
      </c>
      <c r="H58" s="12" t="str">
        <f t="shared" si="0"/>
        <v/>
      </c>
      <c r="I58" s="10" t="str">
        <f t="shared" si="1"/>
        <v/>
      </c>
      <c r="J58" s="10" t="str">
        <f t="shared" si="2"/>
        <v>"dengue_cases_average": {</v>
      </c>
      <c r="K58" s="10" t="str">
        <f t="shared" si="3"/>
        <v>"PHL": "Number of dengue cases per administrative division per year. &lt;br /&gt;&lt;br /&gt;Source: &lt;a href=\"https://doh.gov.ph/statistics\"&gt;https://doh.gov.ph/statistics/&lt;/a&gt;"</v>
      </c>
      <c r="L58" s="10" t="str">
        <f t="shared" si="4"/>
        <v>}</v>
      </c>
      <c r="M58" s="10" t="str">
        <f t="shared" si="5"/>
        <v>,</v>
      </c>
      <c r="N58" s="10" t="str">
        <f t="shared" si="6"/>
        <v/>
      </c>
      <c r="O58" s="10" t="str">
        <f t="shared" si="7"/>
        <v/>
      </c>
      <c r="P58" s="10" t="str">
        <f t="shared" si="8"/>
        <v>"dengue_cases_average": {"PHL": "Number of dengue cases per administrative division per year. &lt;br /&gt;&lt;br /&gt;Source: &lt;a href=\"https://doh.gov.ph/statistics\"&gt;https://doh.gov.ph/statistics/&lt;/a&gt;"},</v>
      </c>
    </row>
    <row r="59" spans="1:16" ht="28.8" x14ac:dyDescent="0.55000000000000004">
      <c r="A59" s="1" t="s">
        <v>42</v>
      </c>
      <c r="B59" s="1" t="s">
        <v>101</v>
      </c>
      <c r="C59" s="1" t="s">
        <v>29</v>
      </c>
      <c r="F59" s="3" t="s">
        <v>102</v>
      </c>
      <c r="G59" s="4">
        <v>44575</v>
      </c>
      <c r="H59" s="12" t="str">
        <f t="shared" si="0"/>
        <v/>
      </c>
      <c r="I59" s="10" t="str">
        <f t="shared" si="1"/>
        <v/>
      </c>
      <c r="J59" s="10" t="str">
        <f t="shared" si="2"/>
        <v>"dengue_incidence_average": {</v>
      </c>
      <c r="K59" s="10" t="str">
        <f t="shared" si="3"/>
        <v>"PHL": "Number of dengue cases per 10.000.000 people per administrative division per year. &lt;br /&gt;&lt;br /&gt;Source: &lt;a href=\"https://doh.gov.ph/statistics\"&gt;https://doh.gov.ph/statistics/&lt;/a&gt;"</v>
      </c>
      <c r="L59" s="10" t="str">
        <f t="shared" si="4"/>
        <v>}</v>
      </c>
      <c r="M59" s="10" t="str">
        <f t="shared" si="5"/>
        <v>,</v>
      </c>
      <c r="N59" s="10" t="str">
        <f t="shared" si="6"/>
        <v/>
      </c>
      <c r="O59" s="10" t="str">
        <f t="shared" si="7"/>
        <v/>
      </c>
      <c r="P59" s="10" t="str">
        <f t="shared" si="8"/>
        <v>"dengue_incidence_average": {"PHL": "Number of dengue cases per 10.000.000 people per administrative division per year. &lt;br /&gt;&lt;br /&gt;Source: &lt;a href=\"https://doh.gov.ph/statistics\"&gt;https://doh.gov.ph/statistics/&lt;/a&gt;"},</v>
      </c>
    </row>
    <row r="60" spans="1:16" ht="43.2" x14ac:dyDescent="0.55000000000000004">
      <c r="A60" s="1" t="s">
        <v>42</v>
      </c>
      <c r="B60" s="1" t="s">
        <v>26</v>
      </c>
      <c r="C60" s="1" t="s">
        <v>29</v>
      </c>
      <c r="F60" s="3" t="s">
        <v>27</v>
      </c>
      <c r="G60" s="4">
        <v>44575</v>
      </c>
      <c r="H60" s="12" t="str">
        <f t="shared" si="0"/>
        <v/>
      </c>
      <c r="I60" s="10" t="str">
        <f t="shared" si="1"/>
        <v/>
      </c>
      <c r="J60" s="10" t="str">
        <f t="shared" si="2"/>
        <v>"potential_cases": {</v>
      </c>
      <c r="K60" s="10" t="str">
        <f t="shared" si="3"/>
        <v>"PHL": "Number of potential dengue cases, based on dengue risk and demographic data. &lt;br /&gt;&lt;br /&gt;Source demographic data: &lt;a href=\"https://data.humdata.org/dataset/philippines-pre-disaster-indicators\"&gt;https://data.humdata.org/dataset/philippines-pre-disaster-indicators/&lt;/a&gt;"</v>
      </c>
      <c r="L60" s="10" t="str">
        <f t="shared" si="4"/>
        <v>,</v>
      </c>
      <c r="M60" s="10" t="str">
        <f t="shared" si="5"/>
        <v/>
      </c>
      <c r="N60" s="10" t="str">
        <f t="shared" si="6"/>
        <v/>
      </c>
      <c r="O60" s="10" t="str">
        <f t="shared" si="7"/>
        <v/>
      </c>
      <c r="P60" s="10" t="str">
        <f t="shared" si="8"/>
        <v>"potential_cases": {"PHL": "Number of potential dengue cases, based on dengue risk and demographic data. &lt;br /&gt;&lt;br /&gt;Source demographic data: &lt;a href=\"https://data.humdata.org/dataset/philippines-pre-disaster-indicators\"&gt;https://data.humdata.org/dataset/philippines-pre-disaster-indicators/&lt;/a&gt;",</v>
      </c>
    </row>
    <row r="61" spans="1:16" ht="43.2" x14ac:dyDescent="0.55000000000000004">
      <c r="A61" s="1" t="s">
        <v>42</v>
      </c>
      <c r="B61" s="1" t="s">
        <v>26</v>
      </c>
      <c r="C61" s="1" t="s">
        <v>30</v>
      </c>
      <c r="F61" s="3" t="s">
        <v>28</v>
      </c>
      <c r="G61" s="4">
        <v>44575</v>
      </c>
      <c r="H61" s="12" t="str">
        <f t="shared" si="0"/>
        <v/>
      </c>
      <c r="I61" s="10" t="str">
        <f t="shared" si="1"/>
        <v/>
      </c>
      <c r="J61" s="10" t="str">
        <f t="shared" si="2"/>
        <v/>
      </c>
      <c r="K61" s="10" t="str">
        <f t="shared" si="3"/>
        <v>"ETH":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L61" s="10" t="str">
        <f t="shared" si="4"/>
        <v>}</v>
      </c>
      <c r="M61" s="10" t="str">
        <f t="shared" si="5"/>
        <v>,</v>
      </c>
      <c r="N61" s="10" t="str">
        <f t="shared" si="6"/>
        <v/>
      </c>
      <c r="O61" s="10" t="str">
        <f t="shared" si="7"/>
        <v/>
      </c>
      <c r="P61" s="10" t="str">
        <f t="shared" si="8"/>
        <v>"ETH":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62" spans="1:16" ht="57.6" x14ac:dyDescent="0.55000000000000004">
      <c r="A62" s="1" t="s">
        <v>42</v>
      </c>
      <c r="B62" s="1" t="s">
        <v>31</v>
      </c>
      <c r="C62" s="1" t="s">
        <v>30</v>
      </c>
      <c r="F62" s="3" t="s">
        <v>32</v>
      </c>
      <c r="G62" s="4">
        <v>44575</v>
      </c>
      <c r="H62" s="12" t="str">
        <f t="shared" si="0"/>
        <v/>
      </c>
      <c r="I62" s="10" t="str">
        <f t="shared" si="1"/>
        <v/>
      </c>
      <c r="J62" s="10" t="str">
        <f t="shared" si="2"/>
        <v>"potential_cases_U5": {</v>
      </c>
      <c r="K62" s="10" t="str">
        <f t="shared" si="3"/>
        <v>"ETH":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L62" s="10" t="str">
        <f t="shared" si="4"/>
        <v>}</v>
      </c>
      <c r="M62" s="10" t="str">
        <f t="shared" si="5"/>
        <v>,</v>
      </c>
      <c r="N62" s="10" t="str">
        <f t="shared" si="6"/>
        <v/>
      </c>
      <c r="O62" s="10" t="str">
        <f t="shared" si="7"/>
        <v/>
      </c>
      <c r="P62" s="10" t="str">
        <f t="shared" si="8"/>
        <v>"potential_cases_U5": {"ETH":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63" spans="1:16" ht="57.6" x14ac:dyDescent="0.55000000000000004">
      <c r="A63" s="1" t="s">
        <v>42</v>
      </c>
      <c r="B63" s="1" t="s">
        <v>33</v>
      </c>
      <c r="C63" s="1" t="s">
        <v>29</v>
      </c>
      <c r="F63" s="3" t="s">
        <v>34</v>
      </c>
      <c r="G63" s="4">
        <v>44575</v>
      </c>
      <c r="H63" s="12" t="str">
        <f t="shared" si="0"/>
        <v/>
      </c>
      <c r="I63" s="10" t="str">
        <f t="shared" si="1"/>
        <v/>
      </c>
      <c r="J63" s="10" t="str">
        <f t="shared" si="2"/>
        <v>"potential_cases_U9": {</v>
      </c>
      <c r="K63" s="10" t="str">
        <f t="shared" si="3"/>
        <v>"PHL":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L63" s="10" t="str">
        <f t="shared" si="4"/>
        <v>}</v>
      </c>
      <c r="M63" s="10" t="str">
        <f t="shared" si="5"/>
        <v>,</v>
      </c>
      <c r="N63" s="10" t="str">
        <f t="shared" si="6"/>
        <v/>
      </c>
      <c r="O63" s="10" t="str">
        <f t="shared" si="7"/>
        <v/>
      </c>
      <c r="P63" s="10" t="str">
        <f t="shared" si="8"/>
        <v>"potential_cases_U9": {"PHL":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64" spans="1:16" ht="57.6" x14ac:dyDescent="0.55000000000000004">
      <c r="A64" s="1" t="s">
        <v>42</v>
      </c>
      <c r="B64" s="1" t="s">
        <v>35</v>
      </c>
      <c r="C64" s="1" t="s">
        <v>29</v>
      </c>
      <c r="F64" s="3" t="s">
        <v>36</v>
      </c>
      <c r="G64" s="4">
        <v>44575</v>
      </c>
      <c r="H64" s="12" t="str">
        <f t="shared" si="0"/>
        <v/>
      </c>
      <c r="I64" s="10" t="str">
        <f t="shared" si="1"/>
        <v/>
      </c>
      <c r="J64" s="10" t="str">
        <f t="shared" si="2"/>
        <v>"potential_cases_65": {</v>
      </c>
      <c r="K64" s="10" t="str">
        <f t="shared" si="3"/>
        <v>"PHL":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L64" s="10" t="str">
        <f t="shared" si="4"/>
        <v>,</v>
      </c>
      <c r="M64" s="10" t="str">
        <f t="shared" si="5"/>
        <v/>
      </c>
      <c r="N64" s="10" t="str">
        <f t="shared" si="6"/>
        <v/>
      </c>
      <c r="O64" s="10" t="str">
        <f t="shared" si="7"/>
        <v/>
      </c>
      <c r="P64" s="10" t="str">
        <f t="shared" si="8"/>
        <v>"potential_cases_65": {"PHL":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65" spans="1:16" ht="57.6" x14ac:dyDescent="0.55000000000000004">
      <c r="A65" s="1" t="s">
        <v>42</v>
      </c>
      <c r="B65" s="1" t="s">
        <v>35</v>
      </c>
      <c r="C65" s="1" t="s">
        <v>30</v>
      </c>
      <c r="F65" s="3" t="s">
        <v>37</v>
      </c>
      <c r="G65" s="4">
        <v>44575</v>
      </c>
      <c r="H65" s="12" t="str">
        <f t="shared" si="0"/>
        <v/>
      </c>
      <c r="I65" s="10" t="str">
        <f t="shared" si="1"/>
        <v/>
      </c>
      <c r="J65" s="10" t="str">
        <f t="shared" si="2"/>
        <v/>
      </c>
      <c r="K65" s="10" t="str">
        <f t="shared" si="3"/>
        <v>"ETH":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L65" s="10" t="str">
        <f t="shared" si="4"/>
        <v>}</v>
      </c>
      <c r="M65" s="10" t="str">
        <f t="shared" si="5"/>
        <v>,</v>
      </c>
      <c r="N65" s="10" t="str">
        <f t="shared" si="6"/>
        <v/>
      </c>
      <c r="O65" s="10" t="str">
        <f t="shared" si="7"/>
        <v/>
      </c>
      <c r="P65" s="10" t="str">
        <f t="shared" si="8"/>
        <v>"ETH":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66" spans="1:16" ht="86.4" x14ac:dyDescent="0.55000000000000004">
      <c r="A66" s="1" t="s">
        <v>42</v>
      </c>
      <c r="B66" s="1" t="s">
        <v>103</v>
      </c>
      <c r="C66" s="1" t="s">
        <v>9</v>
      </c>
      <c r="F66" s="3" t="s">
        <v>104</v>
      </c>
      <c r="G66" s="4">
        <v>44575</v>
      </c>
      <c r="H66" s="12" t="str">
        <f t="shared" si="0"/>
        <v/>
      </c>
      <c r="I66" s="10" t="str">
        <f t="shared" si="1"/>
        <v/>
      </c>
      <c r="J66" s="10" t="str">
        <f t="shared" si="2"/>
        <v>"small_ruminants": {</v>
      </c>
      <c r="K66" s="10" t="str">
        <f t="shared" si="3"/>
        <v>"ZWE": "Small ruminants exists of the summarised number sheep &amp; goats livestock numbers multiplied with the Livestock unit (LSU): 0.1 as reference unit to aggregate livestock from various species.&lt;br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v>
      </c>
      <c r="L66" s="10" t="str">
        <f t="shared" si="4"/>
        <v>}</v>
      </c>
      <c r="M66" s="10" t="str">
        <f t="shared" si="5"/>
        <v>,</v>
      </c>
      <c r="N66" s="10" t="str">
        <f t="shared" si="6"/>
        <v/>
      </c>
      <c r="O66" s="10" t="str">
        <f t="shared" si="7"/>
        <v/>
      </c>
      <c r="P66" s="10" t="str">
        <f t="shared" si="8"/>
        <v>"small_ruminants": {"ZWE": "Small ruminants exists of the summarised number sheep &amp; goats livestock numbers multiplied with the Livestock unit (LSU): 0.1 as reference unit to aggregate livestock from various species.&lt;br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v>
      </c>
    </row>
    <row r="67" spans="1:16" ht="86.4" x14ac:dyDescent="0.55000000000000004">
      <c r="A67" s="1" t="s">
        <v>42</v>
      </c>
      <c r="B67" s="1" t="s">
        <v>105</v>
      </c>
      <c r="C67" s="1" t="s">
        <v>9</v>
      </c>
      <c r="F67" s="3" t="s">
        <v>106</v>
      </c>
      <c r="G67" s="4">
        <v>44575</v>
      </c>
      <c r="H67" s="12" t="str">
        <f t="shared" ref="H67:H86" si="9">IF(A66="section","{","")</f>
        <v/>
      </c>
      <c r="I67" s="10" t="str">
        <f t="shared" ref="I67:I85" si="10">IF(A67=A66,"",""""&amp;A67&amp;""": {")</f>
        <v/>
      </c>
      <c r="J67" s="10" t="str">
        <f t="shared" ref="J67:J85" si="11">IF(B67=B66,"",""""&amp;B67&amp;""": {")</f>
        <v>"cattle": {</v>
      </c>
      <c r="K67" s="10" t="str">
        <f t="shared" ref="K67:K85" si="12">""""&amp;C67&amp;""": """&amp;F67&amp;""""</f>
        <v>"ZWE": "Livestock numbers cattle exists of the number of cattle multiplied with the Livestock unit (LSU): 1.0  as reference unit to aggregate livestock from various species.&lt;br /&gt;&lt;br /&gt;Source Links Zimbabwe:&lt;ul&gt;&lt;li&gt;Number of cattle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v>
      </c>
      <c r="L67" s="10" t="str">
        <f t="shared" ref="L67:L85" si="13">IF(B68=B67,",","}")</f>
        <v>}</v>
      </c>
      <c r="M67" s="10" t="str">
        <f t="shared" ref="M67:M85" si="14">IF(B67=B68,"",IF(A67=A68,",",""))</f>
        <v>,</v>
      </c>
      <c r="N67" s="10" t="str">
        <f t="shared" ref="N67:N85" si="15">IF(A68=A67,"",IF(A68="","}","},"))</f>
        <v/>
      </c>
      <c r="O67" s="10" t="str">
        <f t="shared" ref="O67:O86" si="16">IF(A68="","}","")</f>
        <v/>
      </c>
      <c r="P67" s="10" t="str">
        <f t="shared" ref="P67:P85" si="17">H67&amp;I67&amp;J67&amp;K67&amp;L67&amp;M67&amp;N67&amp;O67</f>
        <v>"cattle": {"ZWE": "Livestock numbers cattle exists of the number of cattle multiplied with the Livestock unit (LSU): 1.0  as reference unit to aggregate livestock from various species.&lt;br /&gt;&lt;br /&gt;Source Links Zimbabwe:&lt;ul&gt;&lt;li&gt;Number of cattle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v>
      </c>
    </row>
    <row r="68" spans="1:16" ht="115.2" x14ac:dyDescent="0.55000000000000004">
      <c r="A68" s="1" t="s">
        <v>42</v>
      </c>
      <c r="B68" s="1" t="s">
        <v>38</v>
      </c>
      <c r="C68" s="1" t="s">
        <v>9</v>
      </c>
      <c r="F68" s="3" t="s">
        <v>39</v>
      </c>
      <c r="G68" s="4">
        <v>44575</v>
      </c>
      <c r="H68" s="12" t="str">
        <f t="shared" si="9"/>
        <v/>
      </c>
      <c r="I68" s="10" t="str">
        <f t="shared" si="10"/>
        <v/>
      </c>
      <c r="J68" s="10" t="str">
        <f t="shared" si="11"/>
        <v>"small_ruminants_exposed": {</v>
      </c>
      <c r="K68" s="10" t="str">
        <f t="shared" si="12"/>
        <v>"ZWE":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as reference unit to aggregate livestock from various species.&lt;br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L68" s="10" t="str">
        <f t="shared" si="13"/>
        <v>}</v>
      </c>
      <c r="M68" s="10" t="str">
        <f t="shared" si="14"/>
        <v>,</v>
      </c>
      <c r="N68" s="10" t="str">
        <f t="shared" si="15"/>
        <v/>
      </c>
      <c r="O68" s="10" t="str">
        <f t="shared" si="16"/>
        <v/>
      </c>
      <c r="P68" s="10" t="str">
        <f t="shared" si="17"/>
        <v>"small_ruminants_exposed": {"ZWE":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as reference unit to aggregate livestock from various species.&lt;br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69" spans="1:16" ht="100.8" x14ac:dyDescent="0.55000000000000004">
      <c r="A69" s="1" t="s">
        <v>42</v>
      </c>
      <c r="B69" s="1" t="s">
        <v>41</v>
      </c>
      <c r="C69" s="1" t="s">
        <v>9</v>
      </c>
      <c r="F69" s="3" t="s">
        <v>107</v>
      </c>
      <c r="G69" s="4">
        <v>44575</v>
      </c>
      <c r="H69" s="12" t="str">
        <f t="shared" si="9"/>
        <v/>
      </c>
      <c r="I69" s="10" t="str">
        <f t="shared" si="10"/>
        <v/>
      </c>
      <c r="J69" s="10" t="str">
        <f t="shared" si="11"/>
        <v>"cattle_exposed": {</v>
      </c>
      <c r="K69" s="10" t="str">
        <f t="shared" si="12"/>
        <v>"ZWE": "Number of exposed cattle is calculated by the cattle per province within the droughts alert threshold reached area currently triggered. Livestock numbers cattle exists of the number of cattle multiplied with the Livestock unit (LSU): 1.0 as reference unit to aggregate livestock from various species.&lt;br /&gt;&lt;br /&gt;Source Links:&lt;ul&gt;&lt;li&gt;Number of cattle mentioned within the 2nd round crop- and livestock assessment report 2020/2021 season.Published: 21st of April 2021.&lt;/li&gt;&lt;li&gt;Source assessment:&lt;br /&gt;&lt;a href='https://fscluster.org/zimbabwe/document/second-round-crop-and-livestock-0'&gt;https://fscluster.org/zimbabwe/document/second-round-crop-and-livestock-0&lt;/a&gt;.&lt;/li&gt;&lt;/ul&gt;"</v>
      </c>
      <c r="L69" s="10" t="str">
        <f t="shared" si="13"/>
        <v>}</v>
      </c>
      <c r="M69" s="10" t="str">
        <f t="shared" si="14"/>
        <v>,</v>
      </c>
      <c r="N69" s="10" t="str">
        <f t="shared" si="15"/>
        <v/>
      </c>
      <c r="O69" s="10" t="str">
        <f t="shared" si="16"/>
        <v/>
      </c>
      <c r="P69" s="10" t="str">
        <f t="shared" si="17"/>
        <v>"cattle_exposed": {"ZWE": "Number of exposed cattle is calculated by the cattle per province within the droughts alert threshold reached area currently triggered. Livestock numbers cattle exists of the number of cattle multiplied with the Livestock unit (LSU): 1.0 as reference unit to aggregate livestock from various species.&lt;br /&gt;&lt;br /&gt;Source Links:&lt;ul&gt;&lt;li&gt;Number of cattle mentioned within the 2nd round crop- and livestock assessment report 2020/2021 season.Published: 21st of April 2021.&lt;/li&gt;&lt;li&gt;Source assessment:&lt;br /&gt;&lt;a href='https://fscluster.org/zimbabwe/document/second-round-crop-and-livestock-0'&gt;https://fscluster.org/zimbabwe/document/second-round-crop-and-livestock-0&lt;/a&gt;.&lt;/li&gt;&lt;/ul&gt;"},</v>
      </c>
    </row>
    <row r="70" spans="1:16" ht="28.8" x14ac:dyDescent="0.55000000000000004">
      <c r="A70" s="1" t="s">
        <v>42</v>
      </c>
      <c r="B70" s="1" t="s">
        <v>108</v>
      </c>
      <c r="C70" s="1" t="s">
        <v>30</v>
      </c>
      <c r="F70" s="3" t="s">
        <v>109</v>
      </c>
      <c r="G70" s="4">
        <v>44575</v>
      </c>
      <c r="H70" s="12" t="str">
        <f t="shared" si="9"/>
        <v/>
      </c>
      <c r="I70" s="10" t="str">
        <f t="shared" si="10"/>
        <v/>
      </c>
      <c r="J70" s="10" t="str">
        <f t="shared" si="11"/>
        <v>"Hotspot_General": {</v>
      </c>
      <c r="K70" s="10" t="str">
        <f t="shared" si="12"/>
        <v>"ETH": "Woreda need priority class: Hotspot Woredas Classification Final &lt;a href=\"http://www.ndrmc.gov.et/\"&gt;http://www.ndrmc.gov.et/&lt;/a&gt;"</v>
      </c>
      <c r="L70" s="10" t="str">
        <f t="shared" si="13"/>
        <v>}</v>
      </c>
      <c r="M70" s="10" t="str">
        <f t="shared" si="14"/>
        <v>,</v>
      </c>
      <c r="N70" s="10" t="str">
        <f t="shared" si="15"/>
        <v/>
      </c>
      <c r="O70" s="10" t="str">
        <f t="shared" si="16"/>
        <v/>
      </c>
      <c r="P70" s="10" t="str">
        <f t="shared" si="17"/>
        <v>"Hotspot_General": {"ETH": "Woreda need priority class: Hotspot Woredas Classification Final &lt;a href=\"http://www.ndrmc.gov.et/\"&gt;http://www.ndrmc.gov.et/&lt;/a&gt;"},</v>
      </c>
    </row>
    <row r="71" spans="1:16" ht="28.8" x14ac:dyDescent="0.55000000000000004">
      <c r="A71" s="1" t="s">
        <v>42</v>
      </c>
      <c r="B71" s="1" t="s">
        <v>110</v>
      </c>
      <c r="C71" s="1" t="s">
        <v>30</v>
      </c>
      <c r="F71" s="3" t="s">
        <v>111</v>
      </c>
      <c r="G71" s="4">
        <v>44575</v>
      </c>
      <c r="H71" s="12" t="str">
        <f t="shared" si="9"/>
        <v/>
      </c>
      <c r="I71" s="10" t="str">
        <f t="shared" si="10"/>
        <v/>
      </c>
      <c r="J71" s="10" t="str">
        <f t="shared" si="11"/>
        <v>"Hotspot_Water": {</v>
      </c>
      <c r="K71" s="10" t="str">
        <f t="shared" si="12"/>
        <v>"ETH": "WASH  need priority class: Hotspot Woredas Classification WASH &lt;a href=\"http://www.ndrmc.gov.et/\"&gt;http://www.ndrmc.gov.et/&lt;/a&gt;"</v>
      </c>
      <c r="L71" s="10" t="str">
        <f t="shared" si="13"/>
        <v>}</v>
      </c>
      <c r="M71" s="10" t="str">
        <f t="shared" si="14"/>
        <v>,</v>
      </c>
      <c r="N71" s="10" t="str">
        <f t="shared" si="15"/>
        <v/>
      </c>
      <c r="O71" s="10" t="str">
        <f t="shared" si="16"/>
        <v/>
      </c>
      <c r="P71" s="10" t="str">
        <f t="shared" si="17"/>
        <v>"Hotspot_Water": {"ETH": "WASH  need priority class: Hotspot Woredas Classification WASH &lt;a href=\"http://www.ndrmc.gov.et/\"&gt;http://www.ndrmc.gov.et/&lt;/a&gt;"},</v>
      </c>
    </row>
    <row r="72" spans="1:16" ht="28.8" x14ac:dyDescent="0.55000000000000004">
      <c r="A72" s="1" t="s">
        <v>42</v>
      </c>
      <c r="B72" s="1" t="s">
        <v>112</v>
      </c>
      <c r="C72" s="1" t="s">
        <v>30</v>
      </c>
      <c r="F72" s="3" t="s">
        <v>113</v>
      </c>
      <c r="G72" s="4">
        <v>44575</v>
      </c>
      <c r="H72" s="12" t="str">
        <f t="shared" si="9"/>
        <v/>
      </c>
      <c r="I72" s="10" t="str">
        <f t="shared" si="10"/>
        <v/>
      </c>
      <c r="J72" s="10" t="str">
        <f t="shared" si="11"/>
        <v>"Hotspot_Health": {</v>
      </c>
      <c r="K72" s="10" t="str">
        <f t="shared" si="12"/>
        <v>"ETH": "Health  need priority class: Hotspot Woredas Classification Health &lt;a href=\"http://www.ndrmc.gov.et/\"&gt;http://www.ndrmc.gov.et/&lt;/a&gt;"</v>
      </c>
      <c r="L72" s="10" t="str">
        <f t="shared" si="13"/>
        <v>}</v>
      </c>
      <c r="M72" s="10" t="str">
        <f t="shared" si="14"/>
        <v>,</v>
      </c>
      <c r="N72" s="10" t="str">
        <f t="shared" si="15"/>
        <v/>
      </c>
      <c r="O72" s="10" t="str">
        <f t="shared" si="16"/>
        <v/>
      </c>
      <c r="P72" s="10" t="str">
        <f t="shared" si="17"/>
        <v>"Hotspot_Health": {"ETH": "Health  need priority class: Hotspot Woredas Classification Health &lt;a href=\"http://www.ndrmc.gov.et/\"&gt;http://www.ndrmc.gov.et/&lt;/a&gt;"},</v>
      </c>
    </row>
    <row r="73" spans="1:16" ht="28.8" x14ac:dyDescent="0.55000000000000004">
      <c r="A73" s="1" t="s">
        <v>42</v>
      </c>
      <c r="B73" s="1" t="s">
        <v>114</v>
      </c>
      <c r="C73" s="1" t="s">
        <v>30</v>
      </c>
      <c r="F73" s="3" t="s">
        <v>115</v>
      </c>
      <c r="G73" s="4">
        <v>44575</v>
      </c>
      <c r="H73" s="12" t="str">
        <f t="shared" si="9"/>
        <v/>
      </c>
      <c r="I73" s="10" t="str">
        <f t="shared" si="10"/>
        <v/>
      </c>
      <c r="J73" s="10" t="str">
        <f t="shared" si="11"/>
        <v>"IPC_forecast_short": {</v>
      </c>
      <c r="K73" s="10" t="str">
        <f t="shared" si="12"/>
        <v>"ETH": "IPC short forecast: Most likely food security outcomes - the near-term projection  &lt;a href=\"https://fews.net/IPC\"&gt;https://fews.net/IPC&lt;/a&gt;"</v>
      </c>
      <c r="L73" s="10" t="str">
        <f t="shared" si="13"/>
        <v>}</v>
      </c>
      <c r="M73" s="10" t="str">
        <f t="shared" si="14"/>
        <v>,</v>
      </c>
      <c r="N73" s="10" t="str">
        <f t="shared" si="15"/>
        <v/>
      </c>
      <c r="O73" s="10" t="str">
        <f t="shared" si="16"/>
        <v/>
      </c>
      <c r="P73" s="10" t="str">
        <f t="shared" si="17"/>
        <v>"IPC_forecast_short": {"ETH": "IPC short forecast: Most likely food security outcomes - the near-term projection  &lt;a href=\"https://fews.net/IPC\"&gt;https://fews.net/IPC&lt;/a&gt;"},</v>
      </c>
    </row>
    <row r="74" spans="1:16" ht="28.8" x14ac:dyDescent="0.55000000000000004">
      <c r="A74" s="1" t="s">
        <v>42</v>
      </c>
      <c r="B74" s="1" t="s">
        <v>116</v>
      </c>
      <c r="C74" s="1" t="s">
        <v>30</v>
      </c>
      <c r="F74" s="3" t="s">
        <v>117</v>
      </c>
      <c r="G74" s="4">
        <v>44575</v>
      </c>
      <c r="H74" s="12" t="str">
        <f t="shared" si="9"/>
        <v/>
      </c>
      <c r="I74" s="10" t="str">
        <f t="shared" si="10"/>
        <v/>
      </c>
      <c r="J74" s="10" t="str">
        <f t="shared" si="11"/>
        <v>"IPC_forecast_long": {</v>
      </c>
      <c r="K74" s="10" t="str">
        <f t="shared" si="12"/>
        <v>"ETH": "IPC long forecast: Most likely food security outcomes -  the medium-term projection &lt;a href=\"https://fews.net/IPC\"&gt;https://fews.net/IPC&lt;/a&gt;"</v>
      </c>
      <c r="L74" s="10" t="str">
        <f t="shared" si="13"/>
        <v>}</v>
      </c>
      <c r="M74" s="10" t="str">
        <f t="shared" si="14"/>
        <v>,</v>
      </c>
      <c r="N74" s="10" t="str">
        <f t="shared" si="15"/>
        <v/>
      </c>
      <c r="O74" s="10" t="str">
        <f t="shared" si="16"/>
        <v/>
      </c>
      <c r="P74" s="10" t="str">
        <f t="shared" si="17"/>
        <v>"IPC_forecast_long": {"ETH": "IPC long forecast: Most likely food security outcomes -  the medium-term projection &lt;a href=\"https://fews.net/IPC\"&gt;https://fews.net/IPC&lt;/a&gt;"},</v>
      </c>
    </row>
    <row r="75" spans="1:16" ht="43.2" x14ac:dyDescent="0.55000000000000004">
      <c r="A75" s="1" t="s">
        <v>42</v>
      </c>
      <c r="B75" s="1" t="s">
        <v>118</v>
      </c>
      <c r="C75" s="1" t="s">
        <v>30</v>
      </c>
      <c r="F75" s="3" t="s">
        <v>119</v>
      </c>
      <c r="G75" s="4">
        <v>44575</v>
      </c>
      <c r="H75" s="12" t="str">
        <f t="shared" si="9"/>
        <v/>
      </c>
      <c r="I75" s="10" t="str">
        <f t="shared" si="10"/>
        <v/>
      </c>
      <c r="J75" s="10" t="str">
        <f t="shared" si="11"/>
        <v>"walking_travel_time_to_health": {</v>
      </c>
      <c r="K75" s="10" t="str">
        <f t="shared" si="12"/>
        <v>"ETH": "Access to Health walking: Estimated travel time (minutes) to the nearest healthcare facility, walking &lt;a href=\"https://malariaatlas.org/research-project/accessibility-to-healthcare/\"&gt;https://malariaatlas.org/research-project/accessibility-to-healthcare/&lt;/a&gt;"</v>
      </c>
      <c r="L75" s="10" t="str">
        <f t="shared" si="13"/>
        <v>}</v>
      </c>
      <c r="M75" s="10" t="str">
        <f t="shared" si="14"/>
        <v>,</v>
      </c>
      <c r="N75" s="10" t="str">
        <f t="shared" si="15"/>
        <v/>
      </c>
      <c r="O75" s="10" t="str">
        <f t="shared" si="16"/>
        <v/>
      </c>
      <c r="P75" s="10" t="str">
        <f t="shared" si="17"/>
        <v>"walking_travel_time_to_health": {"ETH": "Access to Health walking: Estimated travel time (minutes) to the nearest healthcare facility, walking &lt;a href=\"https://malariaatlas.org/research-project/accessibility-to-healthcare/\"&gt;https://malariaatlas.org/research-project/accessibility-to-healthcare/&lt;/a&gt;"},</v>
      </c>
    </row>
    <row r="76" spans="1:16" ht="43.2" x14ac:dyDescent="0.55000000000000004">
      <c r="A76" s="1" t="s">
        <v>42</v>
      </c>
      <c r="B76" s="1" t="s">
        <v>120</v>
      </c>
      <c r="C76" s="1" t="s">
        <v>30</v>
      </c>
      <c r="F76" s="3" t="s">
        <v>121</v>
      </c>
      <c r="G76" s="4">
        <v>44575</v>
      </c>
      <c r="H76" s="12" t="str">
        <f t="shared" si="9"/>
        <v/>
      </c>
      <c r="I76" s="10" t="str">
        <f t="shared" si="10"/>
        <v/>
      </c>
      <c r="J76" s="10" t="str">
        <f t="shared" si="11"/>
        <v>"motorized_travel_time_to_health": {</v>
      </c>
      <c r="K76" s="10" t="str">
        <f t="shared" si="12"/>
        <v>"ETH": "Access to Health with vehicle: Estimated travel time (minutes) to the nearest healthcare facility, with motorized vehicle &lt;a href=\"https://malariaatlas.org/research-project/accessibility-to-healthcare/\"&gt;https://malariaatlas.org/research-project/accessibility-to-healthcare/&lt;/a&gt;"</v>
      </c>
      <c r="L76" s="10" t="str">
        <f t="shared" si="13"/>
        <v>}</v>
      </c>
      <c r="M76" s="10" t="str">
        <f t="shared" si="14"/>
        <v>,</v>
      </c>
      <c r="N76" s="10" t="str">
        <f t="shared" si="15"/>
        <v/>
      </c>
      <c r="O76" s="10" t="str">
        <f t="shared" si="16"/>
        <v/>
      </c>
      <c r="P76" s="10" t="str">
        <f t="shared" si="17"/>
        <v>"motorized_travel_time_to_health": {"ETH": "Access to Health with vehicle: Estimated travel time (minutes) to the nearest healthcare facility, with motorized vehicle &lt;a href=\"https://malariaatlas.org/research-project/accessibility-to-healthcare/\"&gt;https://malariaatlas.org/research-project/accessibility-to-healthcare/&lt;/a&gt;"},</v>
      </c>
    </row>
    <row r="77" spans="1:16" ht="28.8" x14ac:dyDescent="0.55000000000000004">
      <c r="A77" s="1" t="s">
        <v>42</v>
      </c>
      <c r="B77" s="1" t="s">
        <v>122</v>
      </c>
      <c r="C77" s="1" t="s">
        <v>30</v>
      </c>
      <c r="F77" s="3" t="s">
        <v>123</v>
      </c>
      <c r="G77" s="4">
        <v>44575</v>
      </c>
      <c r="H77" s="12" t="str">
        <f t="shared" si="9"/>
        <v/>
      </c>
      <c r="I77" s="10" t="str">
        <f t="shared" si="10"/>
        <v/>
      </c>
      <c r="J77" s="10" t="str">
        <f t="shared" si="11"/>
        <v>"travel_time_cities": {</v>
      </c>
      <c r="K77" s="10" t="str">
        <f t="shared" si="12"/>
        <v>"ETH": "Predicted travel time (minutes) to nearest city &lt;a href=\"https://malariaatlas.org/research-project/accessibility-to-healthcare/\"&gt;https://malariaatlas.org/research-project/accessibility-to-healthcare/&lt;/a&gt;"</v>
      </c>
      <c r="L77" s="10" t="str">
        <f t="shared" si="13"/>
        <v>}</v>
      </c>
      <c r="M77" s="10" t="str">
        <f t="shared" si="14"/>
        <v>,</v>
      </c>
      <c r="N77" s="10" t="str">
        <f t="shared" si="15"/>
        <v/>
      </c>
      <c r="O77" s="10" t="str">
        <f t="shared" si="16"/>
        <v/>
      </c>
      <c r="P77" s="10" t="str">
        <f t="shared" si="17"/>
        <v>"travel_time_cities": {"ETH": "Predicted travel time (minutes) to nearest city &lt;a href=\"https://malariaatlas.org/research-project/accessibility-to-healthcare/\"&gt;https://malariaatlas.org/research-project/accessibility-to-healthcare/&lt;/a&gt;"},</v>
      </c>
    </row>
    <row r="78" spans="1:16" ht="43.2" x14ac:dyDescent="0.55000000000000004">
      <c r="A78" s="1" t="s">
        <v>42</v>
      </c>
      <c r="B78" s="1" t="s">
        <v>124</v>
      </c>
      <c r="C78" s="1" t="s">
        <v>30</v>
      </c>
      <c r="F78" s="3" t="s">
        <v>125</v>
      </c>
      <c r="G78" s="4">
        <v>44575</v>
      </c>
      <c r="H78" s="12" t="str">
        <f t="shared" si="9"/>
        <v/>
      </c>
      <c r="I78" s="10" t="str">
        <f t="shared" si="10"/>
        <v/>
      </c>
      <c r="J78" s="10" t="str">
        <f t="shared" si="11"/>
        <v>"malaria_suitable_temperature": {</v>
      </c>
      <c r="K78" s="10" t="str">
        <f t="shared" si="12"/>
        <v>"ETH": "Malaria suitability:Temperature suitability index for Plasmodium vivax transmission, 2010 &lt;a href=\"https://malariaatlas.org/research-project/accessibility-to-healthcare/\"&gt;https://malariaatlas.org/research-project/accessibility-to-healthcare/&lt;/a&gt;"</v>
      </c>
      <c r="L78" s="10" t="str">
        <f t="shared" si="13"/>
        <v>}</v>
      </c>
      <c r="M78" s="10" t="str">
        <f t="shared" si="14"/>
        <v>,</v>
      </c>
      <c r="N78" s="10" t="str">
        <f t="shared" si="15"/>
        <v/>
      </c>
      <c r="O78" s="10" t="str">
        <f t="shared" si="16"/>
        <v/>
      </c>
      <c r="P78" s="10" t="str">
        <f t="shared" si="17"/>
        <v>"malaria_suitable_temperature": {"ETH": "Malaria suitability:Temperature suitability index for Plasmodium vivax transmission, 2010 &lt;a href=\"https://malariaatlas.org/research-project/accessibility-to-healthcare/\"&gt;https://malariaatlas.org/research-project/accessibility-to-healthcare/&lt;/a&gt;"},</v>
      </c>
    </row>
    <row r="79" spans="1:16" ht="28.8" x14ac:dyDescent="0.55000000000000004">
      <c r="A79" s="1" t="s">
        <v>42</v>
      </c>
      <c r="B79" s="1" t="s">
        <v>126</v>
      </c>
      <c r="C79" s="1" t="s">
        <v>30</v>
      </c>
      <c r="F79" s="3" t="s">
        <v>127</v>
      </c>
      <c r="G79" s="4">
        <v>44575</v>
      </c>
      <c r="H79" s="12" t="str">
        <f t="shared" si="9"/>
        <v/>
      </c>
      <c r="I79" s="10" t="str">
        <f t="shared" si="10"/>
        <v/>
      </c>
      <c r="J79" s="10" t="str">
        <f t="shared" si="11"/>
        <v>"malaria_risk": {</v>
      </c>
      <c r="K79" s="10" t="str">
        <f t="shared" si="12"/>
        <v>"ETH": "Malaria risk:Spatial limits of Plasmodium vivax malaria transmission (0-none 2- high)  &lt;a href=\"https://malariaatlas.org/\"&gt;https://malariaatlas.org/&lt;/a&gt;"</v>
      </c>
      <c r="L79" s="10" t="str">
        <f t="shared" si="13"/>
        <v>}</v>
      </c>
      <c r="M79" s="10" t="str">
        <f t="shared" si="14"/>
        <v>,</v>
      </c>
      <c r="N79" s="10" t="str">
        <f t="shared" si="15"/>
        <v/>
      </c>
      <c r="O79" s="10" t="str">
        <f t="shared" si="16"/>
        <v/>
      </c>
      <c r="P79" s="10" t="str">
        <f t="shared" si="17"/>
        <v>"malaria_risk": {"ETH": "Malaria risk:Spatial limits of Plasmodium vivax malaria transmission (0-none 2- high)  &lt;a href=\"https://malariaatlas.org/\"&gt;https://malariaatlas.org/&lt;/a&gt;"},</v>
      </c>
    </row>
    <row r="80" spans="1:16" x14ac:dyDescent="0.55000000000000004">
      <c r="A80" s="1" t="s">
        <v>42</v>
      </c>
      <c r="B80" s="1" t="s">
        <v>128</v>
      </c>
      <c r="C80" s="1" t="s">
        <v>29</v>
      </c>
      <c r="F80" s="3" t="s">
        <v>129</v>
      </c>
      <c r="G80" s="4">
        <v>44575</v>
      </c>
      <c r="H80" s="12" t="str">
        <f t="shared" si="9"/>
        <v/>
      </c>
      <c r="I80" s="10" t="str">
        <f t="shared" si="10"/>
        <v/>
      </c>
      <c r="J80" s="10" t="str">
        <f t="shared" si="11"/>
        <v>"vulnerable_group": {</v>
      </c>
      <c r="K80" s="10" t="str">
        <f t="shared" si="12"/>
        <v>"PHL": "TBD"</v>
      </c>
      <c r="L80" s="10" t="str">
        <f t="shared" si="13"/>
        <v>}</v>
      </c>
      <c r="M80" s="10" t="str">
        <f t="shared" si="14"/>
        <v>,</v>
      </c>
      <c r="N80" s="10" t="str">
        <f t="shared" si="15"/>
        <v/>
      </c>
      <c r="O80" s="10" t="str">
        <f t="shared" si="16"/>
        <v/>
      </c>
      <c r="P80" s="10" t="str">
        <f t="shared" si="17"/>
        <v>"vulnerable_group": {"PHL": "TBD"},</v>
      </c>
    </row>
    <row r="81" spans="1:16" x14ac:dyDescent="0.55000000000000004">
      <c r="A81" s="1" t="s">
        <v>42</v>
      </c>
      <c r="B81" s="1" t="s">
        <v>130</v>
      </c>
      <c r="C81" s="1" t="s">
        <v>29</v>
      </c>
      <c r="F81" s="3" t="s">
        <v>129</v>
      </c>
      <c r="G81" s="4">
        <v>44575</v>
      </c>
      <c r="H81" s="12" t="str">
        <f t="shared" si="9"/>
        <v/>
      </c>
      <c r="I81" s="10" t="str">
        <f t="shared" si="10"/>
        <v/>
      </c>
      <c r="J81" s="10" t="str">
        <f t="shared" si="11"/>
        <v>"vulnerable_housing": {</v>
      </c>
      <c r="K81" s="10" t="str">
        <f t="shared" si="12"/>
        <v>"PHL": "TBD"</v>
      </c>
      <c r="L81" s="10" t="str">
        <f t="shared" si="13"/>
        <v>}</v>
      </c>
      <c r="M81" s="10" t="str">
        <f t="shared" si="14"/>
        <v>,</v>
      </c>
      <c r="N81" s="10" t="str">
        <f t="shared" si="15"/>
        <v/>
      </c>
      <c r="O81" s="10" t="str">
        <f t="shared" si="16"/>
        <v/>
      </c>
      <c r="P81" s="10" t="str">
        <f t="shared" si="17"/>
        <v>"vulnerable_housing": {"PHL": "TBD"},</v>
      </c>
    </row>
    <row r="82" spans="1:16" x14ac:dyDescent="0.55000000000000004">
      <c r="A82" s="1" t="s">
        <v>42</v>
      </c>
      <c r="B82" s="1" t="s">
        <v>131</v>
      </c>
      <c r="C82" s="1" t="s">
        <v>30</v>
      </c>
      <c r="F82" s="3" t="s">
        <v>132</v>
      </c>
      <c r="G82" s="4">
        <v>44575</v>
      </c>
      <c r="H82" s="12" t="str">
        <f t="shared" si="9"/>
        <v/>
      </c>
      <c r="I82" s="10" t="str">
        <f t="shared" si="10"/>
        <v/>
      </c>
      <c r="J82" s="10" t="str">
        <f t="shared" si="11"/>
        <v>"total_idps": {</v>
      </c>
      <c r="K82" s="10" t="str">
        <f t="shared" si="12"/>
        <v>"ETH": "Total Internally Displaced People (IDPs) DTM Ethiopia National Displacement Report 7_2022"</v>
      </c>
      <c r="L82" s="10" t="str">
        <f t="shared" si="13"/>
        <v>}</v>
      </c>
      <c r="M82" s="10" t="str">
        <f t="shared" si="14"/>
        <v>,</v>
      </c>
      <c r="N82" s="10" t="str">
        <f t="shared" si="15"/>
        <v/>
      </c>
      <c r="O82" s="10" t="str">
        <f t="shared" si="16"/>
        <v/>
      </c>
      <c r="P82" s="10" t="str">
        <f t="shared" si="17"/>
        <v>"total_idps": {"ETH": "Total Internally Displaced People (IDPs) DTM Ethiopia National Displacement Report 7_2022"},</v>
      </c>
    </row>
    <row r="83" spans="1:16" ht="144" x14ac:dyDescent="0.55000000000000004">
      <c r="A83" s="1" t="s">
        <v>42</v>
      </c>
      <c r="B83" s="1" t="s">
        <v>133</v>
      </c>
      <c r="C83" s="1" t="s">
        <v>29</v>
      </c>
      <c r="F83" s="3" t="s">
        <v>134</v>
      </c>
      <c r="G83" s="4">
        <v>44575</v>
      </c>
      <c r="H83" s="12" t="str">
        <f t="shared" si="9"/>
        <v/>
      </c>
      <c r="I83" s="10" t="str">
        <f t="shared" si="10"/>
        <v/>
      </c>
      <c r="J83" s="10" t="str">
        <f t="shared" si="11"/>
        <v>"alert_threshold": {</v>
      </c>
      <c r="K83" s="10" t="str">
        <f t="shared" si="12"/>
        <v>"PHL":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L83" s="10" t="str">
        <f t="shared" si="13"/>
        <v>,</v>
      </c>
      <c r="M83" s="10" t="str">
        <f t="shared" si="14"/>
        <v/>
      </c>
      <c r="N83" s="10" t="str">
        <f t="shared" si="15"/>
        <v/>
      </c>
      <c r="O83" s="10" t="str">
        <f t="shared" si="16"/>
        <v/>
      </c>
      <c r="P83" s="10" t="str">
        <f t="shared" si="17"/>
        <v>"alert_threshold": {"PHL":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84" spans="1:16" ht="259.2" x14ac:dyDescent="0.55000000000000004">
      <c r="A84" s="1" t="s">
        <v>42</v>
      </c>
      <c r="B84" s="1" t="s">
        <v>133</v>
      </c>
      <c r="C84" s="1" t="s">
        <v>9</v>
      </c>
      <c r="F84" s="3" t="s">
        <v>135</v>
      </c>
      <c r="G84" s="4">
        <v>44575</v>
      </c>
      <c r="H84" s="12" t="str">
        <f t="shared" si="9"/>
        <v/>
      </c>
      <c r="I84" s="10" t="str">
        <f t="shared" si="10"/>
        <v/>
      </c>
      <c r="J84" s="10" t="str">
        <f t="shared" si="11"/>
        <v/>
      </c>
      <c r="K84" s="10" t="str">
        <f t="shared" si="12"/>
        <v>"ZWE": "The layer shows each province in the country with a drought risk at the end of the growing season (April), and as such determine which districts are triggered when the province is expected to face a negative crop yield anomaly in April.&lt;br /&gt;The drought model is to assess a drought prediction skill of the 3-month running average Niño 3.4 values, and initiates a drought risk when there is a potential negative crop yield anomaly predicted. The model is developed based on XGBoost algorithm learning trained with historical Niño 3.4 to historical crop yield anomalies which is used as drought impact proxy. Loss of crops, livestock loss and child malnutrition and stunting are indicated by the ZRCS DRM working group and representatives from IFRC, PNS and Red Cross Climate Centre (RCCC)  as targeted drought impacts.&lt;br/&gt;&lt;br/&gt;Sources: &lt;ul&gt;&lt;li&gt;ENSO: Seasonal ERSSTv5 (1991-2020 base period) 3-month running average in Niño 3.4 (5oNorth-5oSouth) (170-120oWest))&lt;a href=\"https://www.cpc.ncep.noaa.gov/data/indices/3mth.nino34.91-20.ascii.txt\"&gt;https://www.cpc.ncep.noaa.gov/data/indices/3mth.nino34.91-20.ascii.txt&lt;/a&gt;&lt;/li&gt;&lt;li&gt;Crop Yield data: izumi, Toshichika (2019): Global dataset of historical yields v1.2 and v1.3 aligned version. PANGAEA,&lt;a href=\"https://doi.org/10.1594/PANGAEA.909132\"&gt;https://doi.org/10.1594/PANGAEA.909132&lt;/a&gt;,Supplement to:  izumi, Toshichika (2019): Global dataset of historical yields v1.2 and v1.3 aligned version. PANGAEA, https://doi.org/10.1594/PANGAEA.909132,Supplement to: Iizumi, Toshichika; Sakai, T (2020): The global dataset of historical yields for major crops 1981–2016. Scientific Data, 7(1), &lt;a href=\"https://doi.org/10.1038/s41597-020-0433-7\"&gt;https://doi.org/10.1038/s41597-020-0433-7&lt;/a&gt;&lt;/li&gt;&lt;/ul&gt;"</v>
      </c>
      <c r="L84" s="10" t="str">
        <f t="shared" si="13"/>
        <v>,</v>
      </c>
      <c r="M84" s="10" t="str">
        <f t="shared" si="14"/>
        <v/>
      </c>
      <c r="N84" s="10" t="str">
        <f t="shared" si="15"/>
        <v/>
      </c>
      <c r="O84" s="10" t="str">
        <f t="shared" si="16"/>
        <v/>
      </c>
      <c r="P84" s="10" t="str">
        <f t="shared" si="17"/>
        <v>"ZWE": "The layer shows each province in the country with a drought risk at the end of the growing season (April), and as such determine which districts are triggered when the province is expected to face a negative crop yield anomaly in April.&lt;br /&gt;The drought model is to assess a drought prediction skill of the 3-month running average Niño 3.4 values, and initiates a drought risk when there is a potential negative crop yield anomaly predicted. The model is developed based on XGBoost algorithm learning trained with historical Niño 3.4 to historical crop yield anomalies which is used as drought impact proxy. Loss of crops, livestock loss and child malnutrition and stunting are indicated by the ZRCS DRM working group and representatives from IFRC, PNS and Red Cross Climate Centre (RCCC)  as targeted drought impacts.&lt;br/&gt;&lt;br/&gt;Sources: &lt;ul&gt;&lt;li&gt;ENSO: Seasonal ERSSTv5 (1991-2020 base period) 3-month running average in Niño 3.4 (5oNorth-5oSouth) (170-120oWest))&lt;a href=\"https://www.cpc.ncep.noaa.gov/data/indices/3mth.nino34.91-20.ascii.txt\"&gt;https://www.cpc.ncep.noaa.gov/data/indices/3mth.nino34.91-20.ascii.txt&lt;/a&gt;&lt;/li&gt;&lt;li&gt;Crop Yield data: izumi, Toshichika (2019): Global dataset of historical yields v1.2 and v1.3 aligned version. PANGAEA,&lt;a href=\"https://doi.org/10.1594/PANGAEA.909132\"&gt;https://doi.org/10.1594/PANGAEA.909132&lt;/a&gt;,Supplement to:  izumi, Toshichika (2019): Global dataset of historical yields v1.2 and v1.3 aligned version. PANGAEA, https://doi.org/10.1594/PANGAEA.909132,Supplement to: Iizumi, Toshichika; Sakai, T (2020): The global dataset of historical yields for major crops 1981–2016. Scientific Data, 7(1), &lt;a href=\"https://doi.org/10.1038/s41597-020-0433-7\"&gt;https://doi.org/10.1038/s41597-020-0433-7&lt;/a&gt;&lt;/li&gt;&lt;/ul&gt;",</v>
      </c>
    </row>
    <row r="85" spans="1:16" ht="43.2" x14ac:dyDescent="0.55000000000000004">
      <c r="A85" s="1" t="s">
        <v>42</v>
      </c>
      <c r="B85" s="1" t="s">
        <v>133</v>
      </c>
      <c r="C85" s="1" t="s">
        <v>30</v>
      </c>
      <c r="F85" s="3" t="s">
        <v>136</v>
      </c>
      <c r="G85" s="4">
        <v>44575</v>
      </c>
      <c r="H85" s="12" t="str">
        <f t="shared" si="9"/>
        <v/>
      </c>
      <c r="I85" s="10" t="str">
        <f t="shared" si="10"/>
        <v/>
      </c>
      <c r="J85" s="10" t="str">
        <f t="shared" si="11"/>
        <v/>
      </c>
      <c r="K85" s="10" t="str">
        <f t="shared" si="12"/>
        <v>"ETH":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L85" s="10" t="str">
        <f t="shared" si="13"/>
        <v>}</v>
      </c>
      <c r="M85" s="10" t="str">
        <f t="shared" si="14"/>
        <v/>
      </c>
      <c r="N85" s="10" t="str">
        <f t="shared" si="15"/>
        <v>}</v>
      </c>
      <c r="O85" s="10" t="str">
        <f t="shared" si="16"/>
        <v>}</v>
      </c>
      <c r="P85" s="10" t="str">
        <f t="shared" si="17"/>
        <v>"ETH":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86" spans="1:16" x14ac:dyDescent="0.55000000000000004">
      <c r="H86" s="12" t="str">
        <f t="shared" si="9"/>
        <v/>
      </c>
      <c r="O86" s="10" t="str">
        <f t="shared" si="16"/>
        <v>}</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2022-01-14T15:47:07Z</dcterms:modified>
</cp:coreProperties>
</file>