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510\IBF-system\services\API-service\src\scripts\json\"/>
    </mc:Choice>
  </mc:AlternateContent>
  <xr:revisionPtr revIDLastSave="0" documentId="13_ncr:1_{2D626D55-7F32-4145-A95A-6BFFF77315FD}" xr6:coauthVersionLast="47" xr6:coauthVersionMax="47" xr10:uidLastSave="{00000000-0000-0000-0000-000000000000}"/>
  <bookViews>
    <workbookView xWindow="-93" yWindow="-93" windowWidth="25786" windowHeight="15733"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R165" i="1"/>
  <c r="Q165" i="1"/>
  <c r="P165" i="1"/>
  <c r="O165" i="1"/>
  <c r="N165" i="1"/>
  <c r="M165" i="1"/>
  <c r="L165" i="1"/>
  <c r="K165" i="1"/>
  <c r="J165" i="1"/>
  <c r="I165"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65" i="1" l="1"/>
  <c r="S89" i="1"/>
  <c r="S107" i="1"/>
  <c r="S113" i="1"/>
  <c r="S163" i="1"/>
  <c r="S44" i="1"/>
  <c r="S58" i="1"/>
  <c r="S64" i="1"/>
  <c r="S68" i="1"/>
  <c r="S82" i="1"/>
  <c r="S88" i="1"/>
  <c r="S33" i="1"/>
  <c r="S39" i="1"/>
  <c r="S203" i="1"/>
  <c r="S209" i="1"/>
  <c r="S31" i="1"/>
  <c r="S57" i="1"/>
  <c r="S191" i="1"/>
  <c r="S8" i="1"/>
  <c r="S18" i="1"/>
  <c r="S20" i="1"/>
  <c r="S178" i="1"/>
  <c r="S188" i="1"/>
  <c r="S202" i="1"/>
  <c r="S208" i="1"/>
  <c r="S104" i="1"/>
  <c r="S152" i="1"/>
  <c r="S116" i="1"/>
  <c r="S146" i="1"/>
  <c r="S150" i="1"/>
  <c r="S177" i="1"/>
  <c r="S127" i="1"/>
  <c r="S133" i="1"/>
  <c r="S139" i="1"/>
  <c r="S151" i="1"/>
  <c r="S157" i="1"/>
  <c r="S32" i="1"/>
  <c r="S26" i="1"/>
  <c r="S92" i="1"/>
  <c r="S176" i="1"/>
  <c r="S200" i="1"/>
  <c r="S212" i="1"/>
  <c r="S56" i="1"/>
  <c r="S13" i="1"/>
  <c r="S80" i="1"/>
  <c r="S108" i="1"/>
  <c r="S110" i="1"/>
  <c r="S132" i="1"/>
  <c r="S71" i="1"/>
  <c r="S97" i="1"/>
  <c r="S7" i="1"/>
  <c r="S9" i="1"/>
  <c r="S15" i="1"/>
  <c r="S34" i="1"/>
  <c r="S40" i="1"/>
  <c r="S59" i="1"/>
  <c r="S65" i="1"/>
  <c r="S73" i="1"/>
  <c r="S84" i="1"/>
  <c r="S86" i="1"/>
  <c r="S99" i="1"/>
  <c r="S126" i="1"/>
  <c r="S128" i="1"/>
  <c r="S153" i="1"/>
  <c r="S167" i="1"/>
  <c r="S180" i="1"/>
  <c r="S185" i="1"/>
  <c r="S6" i="1"/>
  <c r="S19" i="1"/>
  <c r="S21" i="1"/>
  <c r="S27" i="1"/>
  <c r="S46" i="1"/>
  <c r="S52" i="1"/>
  <c r="S77" i="1"/>
  <c r="S85" i="1"/>
  <c r="S96" i="1"/>
  <c r="S98" i="1"/>
  <c r="S111" i="1"/>
  <c r="S134" i="1"/>
  <c r="S138" i="1"/>
  <c r="S140" i="1"/>
  <c r="S166" i="1"/>
  <c r="S179" i="1"/>
  <c r="S192" i="1"/>
  <c r="S197" i="1"/>
  <c r="S204" i="1"/>
  <c r="S210" i="1"/>
  <c r="S216" i="1"/>
  <c r="S30" i="1"/>
  <c r="S43" i="1"/>
  <c r="S45" i="1"/>
  <c r="S51" i="1"/>
  <c r="S70" i="1"/>
  <c r="S76" i="1"/>
  <c r="S83" i="1"/>
  <c r="S95" i="1"/>
  <c r="S101" i="1"/>
  <c r="S109" i="1"/>
  <c r="S120" i="1"/>
  <c r="S145" i="1"/>
  <c r="S158" i="1"/>
  <c r="S162" i="1"/>
  <c r="S164" i="1"/>
  <c r="S190" i="1"/>
  <c r="S196" i="1"/>
  <c r="S215" i="1"/>
  <c r="S42" i="1"/>
  <c r="S55" i="1"/>
  <c r="S121" i="1"/>
  <c r="S135" i="1"/>
  <c r="S175" i="1"/>
  <c r="S54" i="1"/>
  <c r="S67" i="1"/>
  <c r="S69" i="1"/>
  <c r="S94" i="1"/>
  <c r="S100" i="1"/>
  <c r="S119" i="1"/>
  <c r="S125" i="1"/>
  <c r="S144" i="1"/>
  <c r="S147" i="1"/>
  <c r="S170" i="1"/>
  <c r="S187" i="1"/>
  <c r="S189" i="1"/>
  <c r="S214" i="1"/>
  <c r="S12" i="1"/>
  <c r="S14" i="1"/>
  <c r="S66" i="1"/>
  <c r="S79" i="1"/>
  <c r="S81" i="1"/>
  <c r="S106" i="1"/>
  <c r="S112" i="1"/>
  <c r="S137" i="1"/>
  <c r="S156" i="1"/>
  <c r="S159" i="1"/>
  <c r="S195" i="1"/>
  <c r="S199" i="1"/>
  <c r="S201" i="1"/>
  <c r="S207" i="1"/>
  <c r="S78" i="1"/>
  <c r="S91" i="1"/>
  <c r="S93" i="1"/>
  <c r="S118" i="1"/>
  <c r="S149" i="1"/>
  <c r="S169" i="1"/>
  <c r="S172" i="1"/>
  <c r="S194" i="1"/>
  <c r="S211" i="1"/>
  <c r="S213" i="1"/>
  <c r="S11" i="1"/>
  <c r="S17" i="1"/>
  <c r="S25" i="1"/>
  <c r="S36" i="1"/>
  <c r="S38" i="1"/>
  <c r="S90" i="1"/>
  <c r="S103" i="1"/>
  <c r="S105" i="1"/>
  <c r="S124" i="1"/>
  <c r="S131" i="1"/>
  <c r="S136" i="1"/>
  <c r="S161" i="1"/>
  <c r="S171" i="1"/>
  <c r="S181" i="1"/>
  <c r="S184" i="1"/>
  <c r="S206" i="1"/>
  <c r="S4" i="1"/>
  <c r="S29" i="1"/>
  <c r="S37" i="1"/>
  <c r="S48" i="1"/>
  <c r="S50" i="1"/>
  <c r="S63" i="1"/>
  <c r="S102" i="1"/>
  <c r="S115" i="1"/>
  <c r="S117" i="1"/>
  <c r="S123" i="1"/>
  <c r="S130" i="1"/>
  <c r="S143" i="1"/>
  <c r="S148" i="1"/>
  <c r="S174" i="1"/>
  <c r="S183" i="1"/>
  <c r="S193" i="1"/>
  <c r="S5" i="1"/>
  <c r="S24" i="1"/>
  <c r="S10" i="1"/>
  <c r="S16" i="1"/>
  <c r="S35" i="1"/>
  <c r="S41" i="1"/>
  <c r="S49" i="1"/>
  <c r="S60" i="1"/>
  <c r="S62" i="1"/>
  <c r="S75" i="1"/>
  <c r="S114" i="1"/>
  <c r="S129" i="1"/>
  <c r="S142" i="1"/>
  <c r="S155" i="1"/>
  <c r="S160" i="1"/>
  <c r="S182" i="1"/>
  <c r="S186" i="1"/>
  <c r="S205" i="1"/>
  <c r="S3" i="1"/>
  <c r="S22" i="1"/>
  <c r="S28" i="1"/>
  <c r="S47" i="1"/>
  <c r="S53" i="1"/>
  <c r="S61" i="1"/>
  <c r="S72" i="1"/>
  <c r="S74" i="1"/>
  <c r="S87" i="1"/>
  <c r="S122" i="1"/>
  <c r="S141" i="1"/>
  <c r="S154" i="1"/>
  <c r="S168" i="1"/>
  <c r="S173" i="1"/>
  <c r="S198" i="1"/>
  <c r="S217" i="1"/>
  <c r="S23" i="1"/>
  <c r="S2" i="1"/>
</calcChain>
</file>

<file path=xl/sharedStrings.xml><?xml version="1.0" encoding="utf-8"?>
<sst xmlns="http://schemas.openxmlformats.org/spreadsheetml/2006/main" count="1331" uniqueCount="388">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</sst>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85" zoomScaleNormal="85" workbookViewId="0">
      <pane ySplit="1" topLeftCell="A2" activePane="bottomLeft" state="frozen"/>
      <selection pane="bottomLeft" activeCell="E1" sqref="E1"/>
    </sheetView>
  </sheetViews>
  <sheetFormatPr defaultRowHeight="14.35" x14ac:dyDescent="0.5"/>
  <cols>
    <col min="1" max="1" width="18.29296875" style="11" bestFit="1" customWidth="1"/>
    <col min="2" max="2" width="28.17578125" style="11" bestFit="1" customWidth="1"/>
    <col min="3" max="4" width="14.52734375" style="11" customWidth="1"/>
    <col min="5" max="5" width="57.52734375" style="22" customWidth="1"/>
    <col min="6" max="6" width="17" style="16" customWidth="1"/>
    <col min="7" max="7" width="102" style="17" customWidth="1"/>
    <col min="8" max="8" width="14" style="18" customWidth="1"/>
    <col min="9" max="9" width="11" style="15" hidden="1" customWidth="1"/>
    <col min="10" max="10" width="13.29296875" style="15" hidden="1" customWidth="1"/>
    <col min="11" max="12" width="22" style="15" hidden="1" customWidth="1"/>
    <col min="13" max="13" width="35.17578125" style="13" hidden="1" customWidth="1"/>
    <col min="14" max="14" width="35.17578125" style="26" hidden="1" customWidth="1"/>
    <col min="15" max="19" width="9" style="15" hidden="1" customWidth="1"/>
    <col min="110" max="110" width="93.17578125" customWidth="1"/>
  </cols>
  <sheetData>
    <row r="1" spans="1:19" x14ac:dyDescent="0.5">
      <c r="A1" s="24" t="s">
        <v>0</v>
      </c>
      <c r="B1" s="24" t="s">
        <v>1</v>
      </c>
      <c r="C1" s="24" t="s">
        <v>2</v>
      </c>
      <c r="D1" s="24" t="s">
        <v>198</v>
      </c>
      <c r="E1" s="20" t="s">
        <v>3</v>
      </c>
      <c r="F1" s="2" t="s">
        <v>4</v>
      </c>
      <c r="G1" s="3" t="s">
        <v>5</v>
      </c>
      <c r="H1" s="4" t="s">
        <v>4</v>
      </c>
      <c r="I1" s="12"/>
      <c r="J1" s="13"/>
      <c r="K1" s="13"/>
      <c r="L1" s="25"/>
      <c r="O1" s="26"/>
      <c r="P1" s="13"/>
      <c r="Q1" s="13"/>
      <c r="R1" s="13"/>
      <c r="S1" s="13"/>
    </row>
    <row r="2" spans="1:19" ht="129" x14ac:dyDescent="0.5">
      <c r="A2" s="9" t="s">
        <v>116</v>
      </c>
      <c r="B2" s="9" t="s">
        <v>251</v>
      </c>
      <c r="C2" s="9" t="s">
        <v>18</v>
      </c>
      <c r="D2" s="9" t="s">
        <v>203</v>
      </c>
      <c r="E2" s="21" t="s">
        <v>254</v>
      </c>
      <c r="F2" s="23">
        <v>44838</v>
      </c>
      <c r="G2" s="6" t="s">
        <v>255</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 x14ac:dyDescent="0.5">
      <c r="A3" s="9" t="s">
        <v>116</v>
      </c>
      <c r="B3" s="9" t="s">
        <v>88</v>
      </c>
      <c r="C3" s="9" t="s">
        <v>8</v>
      </c>
      <c r="D3" s="9" t="s">
        <v>201</v>
      </c>
      <c r="E3" s="21"/>
      <c r="F3" s="5"/>
      <c r="G3" s="6" t="s">
        <v>366</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 x14ac:dyDescent="0.5">
      <c r="A4" s="9" t="s">
        <v>116</v>
      </c>
      <c r="B4" s="9" t="s">
        <v>88</v>
      </c>
      <c r="C4" s="9" t="s">
        <v>19</v>
      </c>
      <c r="D4" s="9" t="s">
        <v>200</v>
      </c>
      <c r="E4" s="21"/>
      <c r="F4" s="5"/>
      <c r="G4" s="6" t="s">
        <v>364</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 x14ac:dyDescent="0.5">
      <c r="A5" s="9" t="s">
        <v>116</v>
      </c>
      <c r="B5" s="9" t="s">
        <v>88</v>
      </c>
      <c r="C5" s="9" t="s">
        <v>19</v>
      </c>
      <c r="D5" s="9" t="s">
        <v>199</v>
      </c>
      <c r="E5" s="21"/>
      <c r="F5" s="5"/>
      <c r="G5" s="6" t="s">
        <v>365</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 x14ac:dyDescent="0.5">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0.7" x14ac:dyDescent="0.5">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7.69999999999999" x14ac:dyDescent="0.5">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
      <c r="A9" s="9" t="s">
        <v>116</v>
      </c>
      <c r="B9" s="9" t="s">
        <v>88</v>
      </c>
      <c r="C9" s="9" t="s">
        <v>245</v>
      </c>
      <c r="D9" s="9" t="s">
        <v>363</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 x14ac:dyDescent="0.5">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 x14ac:dyDescent="0.5">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 x14ac:dyDescent="0.5">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4.7" x14ac:dyDescent="0.5">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 x14ac:dyDescent="0.5">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 x14ac:dyDescent="0.5">
      <c r="A15" s="9" t="s">
        <v>116</v>
      </c>
      <c r="B15" s="9" t="s">
        <v>88</v>
      </c>
      <c r="C15" s="9" t="s">
        <v>7</v>
      </c>
      <c r="D15" s="9" t="s">
        <v>200</v>
      </c>
      <c r="E15" s="21"/>
      <c r="F15" s="5"/>
      <c r="G15" s="6" t="s">
        <v>376</v>
      </c>
      <c r="H15" s="19"/>
      <c r="I15" s="14" t="str">
        <f t="shared" si="0"/>
        <v/>
      </c>
      <c r="J15" s="13" t="str">
        <f t="shared" si="1"/>
        <v/>
      </c>
      <c r="K15" s="13" t="str">
        <f t="shared" si="2"/>
        <v/>
      </c>
      <c r="L15" s="25" t="str">
        <f t="shared" si="3"/>
        <v>"UGA": {</v>
      </c>
      <c r="M15" s="13"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
      <c r="A16" s="9" t="s">
        <v>116</v>
      </c>
      <c r="B16" s="9" t="s">
        <v>88</v>
      </c>
      <c r="C16" s="9" t="s">
        <v>7</v>
      </c>
      <c r="D16" s="9" t="s">
        <v>199</v>
      </c>
      <c r="E16" s="21"/>
      <c r="F16" s="5"/>
      <c r="G16" s="6" t="s">
        <v>367</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 x14ac:dyDescent="0.5">
      <c r="A17" s="9" t="s">
        <v>116</v>
      </c>
      <c r="B17" s="9" t="s">
        <v>88</v>
      </c>
      <c r="C17" s="9" t="s">
        <v>7</v>
      </c>
      <c r="D17" s="9" t="s">
        <v>201</v>
      </c>
      <c r="E17" s="21" t="s">
        <v>382</v>
      </c>
      <c r="F17" s="23">
        <v>45023</v>
      </c>
      <c r="G17" s="6" t="s">
        <v>383</v>
      </c>
      <c r="H17" s="19"/>
      <c r="I17" s="14" t="str">
        <f t="shared" si="0"/>
        <v/>
      </c>
      <c r="J17" s="13" t="str">
        <f t="shared" si="1"/>
        <v/>
      </c>
      <c r="K17" s="13" t="str">
        <f t="shared" si="2"/>
        <v/>
      </c>
      <c r="L17" s="25" t="str">
        <f t="shared" si="3"/>
        <v/>
      </c>
      <c r="M17" s="13"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 t="shared" si="5"/>
        <v>}</v>
      </c>
      <c r="O17" s="13" t="str">
        <f t="shared" si="6"/>
        <v>,</v>
      </c>
      <c r="P17" s="13" t="str">
        <f t="shared" si="7"/>
        <v/>
      </c>
      <c r="Q17" s="13" t="str">
        <f t="shared" si="8"/>
        <v/>
      </c>
      <c r="R17" s="13" t="str">
        <f t="shared" si="9"/>
        <v/>
      </c>
      <c r="S17" s="13"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
      <c r="A18" s="9" t="s">
        <v>116</v>
      </c>
      <c r="B18" s="9" t="s">
        <v>88</v>
      </c>
      <c r="C18" s="9" t="s">
        <v>41</v>
      </c>
      <c r="D18" s="9" t="s">
        <v>200</v>
      </c>
      <c r="E18" s="21"/>
      <c r="F18" s="5"/>
      <c r="G18" s="6" t="s">
        <v>266</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28.7" x14ac:dyDescent="0.5">
      <c r="A19" s="9" t="s">
        <v>116</v>
      </c>
      <c r="B19" s="9" t="s">
        <v>88</v>
      </c>
      <c r="C19" s="9" t="s">
        <v>41</v>
      </c>
      <c r="D19" s="9" t="s">
        <v>199</v>
      </c>
      <c r="E19" s="21"/>
      <c r="F19" s="5"/>
      <c r="G19" s="6" t="s">
        <v>368</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x14ac:dyDescent="0.5">
      <c r="A20" s="9" t="s">
        <v>116</v>
      </c>
      <c r="B20" s="9" t="s">
        <v>88</v>
      </c>
      <c r="C20" s="9" t="s">
        <v>9</v>
      </c>
      <c r="D20" s="9" t="s">
        <v>200</v>
      </c>
      <c r="E20" s="21" t="s">
        <v>137</v>
      </c>
      <c r="F20" s="23">
        <v>44614</v>
      </c>
      <c r="G20" s="6" t="s">
        <v>296</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0.7" x14ac:dyDescent="0.5">
      <c r="A21" s="9" t="s">
        <v>116</v>
      </c>
      <c r="B21" s="9" t="s">
        <v>72</v>
      </c>
      <c r="C21" s="9" t="s">
        <v>9</v>
      </c>
      <c r="D21" s="9" t="s">
        <v>200</v>
      </c>
      <c r="E21" s="21" t="s">
        <v>138</v>
      </c>
      <c r="F21" s="23">
        <v>44614</v>
      </c>
      <c r="G21" s="6" t="s">
        <v>297</v>
      </c>
      <c r="H21" s="7">
        <v>44614</v>
      </c>
      <c r="I21" s="14" t="str">
        <f t="shared" si="0"/>
        <v/>
      </c>
      <c r="J21" s="13" t="str">
        <f t="shared" si="1"/>
        <v/>
      </c>
      <c r="K21" s="13" t="str">
        <f t="shared" si="2"/>
        <v>"cattle": {</v>
      </c>
      <c r="L21" s="25" t="str">
        <f t="shared" si="3"/>
        <v>"ZWE": {</v>
      </c>
      <c r="M21"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29.35" x14ac:dyDescent="0.5">
      <c r="A22" s="9" t="s">
        <v>116</v>
      </c>
      <c r="B22" s="9" t="s">
        <v>25</v>
      </c>
      <c r="C22" s="9" t="s">
        <v>9</v>
      </c>
      <c r="D22" s="9" t="s">
        <v>200</v>
      </c>
      <c r="E22" s="21" t="s">
        <v>136</v>
      </c>
      <c r="F22" s="23">
        <v>44614</v>
      </c>
      <c r="G22" s="6" t="s">
        <v>298</v>
      </c>
      <c r="H22" s="7">
        <v>44614</v>
      </c>
      <c r="I22" s="14" t="str">
        <f t="shared" si="0"/>
        <v/>
      </c>
      <c r="J22" s="13" t="str">
        <f t="shared" si="1"/>
        <v/>
      </c>
      <c r="K22" s="13" t="str">
        <f t="shared" si="2"/>
        <v>"cattle_exposed": {</v>
      </c>
      <c r="L22" s="25" t="str">
        <f t="shared" si="3"/>
        <v>"ZWE": {</v>
      </c>
      <c r="M22"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14.7" x14ac:dyDescent="0.5">
      <c r="A23" s="9" t="s">
        <v>116</v>
      </c>
      <c r="B23" s="9" t="s">
        <v>378</v>
      </c>
      <c r="C23" s="9" t="s">
        <v>7</v>
      </c>
      <c r="D23" s="9" t="s">
        <v>201</v>
      </c>
      <c r="E23" s="21"/>
      <c r="F23" s="5"/>
      <c r="G23" s="6" t="s">
        <v>379</v>
      </c>
      <c r="H23" s="19"/>
      <c r="I23" s="14" t="str">
        <f t="shared" si="0"/>
        <v/>
      </c>
      <c r="J23" s="13" t="str">
        <f t="shared" si="1"/>
        <v/>
      </c>
      <c r="K23" s="13" t="str">
        <f t="shared" si="2"/>
        <v>"community_notifications": {</v>
      </c>
      <c r="L23" s="25" t="str">
        <f t="shared" si="3"/>
        <v>"UGA": {</v>
      </c>
      <c r="M23" s="13"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3" s="26" t="str">
        <f t="shared" si="5"/>
        <v>}</v>
      </c>
      <c r="O23" s="13" t="str">
        <f t="shared" si="6"/>
        <v>}</v>
      </c>
      <c r="P23" s="13" t="str">
        <f t="shared" si="7"/>
        <v>,</v>
      </c>
      <c r="Q23" s="13" t="str">
        <f t="shared" si="8"/>
        <v/>
      </c>
      <c r="R23" s="13" t="str">
        <f t="shared" si="9"/>
        <v/>
      </c>
      <c r="S23" s="13"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4" spans="1:19" ht="143.35" x14ac:dyDescent="0.5">
      <c r="A24" s="9" t="s">
        <v>116</v>
      </c>
      <c r="B24" s="9" t="s">
        <v>127</v>
      </c>
      <c r="C24" s="9" t="s">
        <v>7</v>
      </c>
      <c r="D24" s="9" t="s">
        <v>199</v>
      </c>
      <c r="E24" s="21"/>
      <c r="F24" s="5"/>
      <c r="G24" s="6" t="s">
        <v>299</v>
      </c>
      <c r="H24" s="19"/>
      <c r="I24" s="14" t="str">
        <f t="shared" si="0"/>
        <v/>
      </c>
      <c r="J24" s="13" t="str">
        <f t="shared" si="1"/>
        <v/>
      </c>
      <c r="K24" s="13" t="str">
        <f t="shared" si="2"/>
        <v>"covid_risk": {</v>
      </c>
      <c r="L24" s="25" t="str">
        <f t="shared" si="3"/>
        <v>"UGA": {</v>
      </c>
      <c r="M2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 t="shared" si="5"/>
        <v>}</v>
      </c>
      <c r="O24" s="13" t="str">
        <f t="shared" si="6"/>
        <v>}</v>
      </c>
      <c r="P24" s="13" t="str">
        <f t="shared" si="7"/>
        <v>,</v>
      </c>
      <c r="Q24" s="13" t="str">
        <f t="shared" si="8"/>
        <v/>
      </c>
      <c r="R24" s="13" t="str">
        <f t="shared" si="9"/>
        <v/>
      </c>
      <c r="S2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 x14ac:dyDescent="0.5">
      <c r="A25" s="9" t="s">
        <v>116</v>
      </c>
      <c r="B25" s="9" t="s">
        <v>48</v>
      </c>
      <c r="C25" s="9" t="s">
        <v>19</v>
      </c>
      <c r="D25" s="9" t="s">
        <v>200</v>
      </c>
      <c r="E25" s="21"/>
      <c r="F25" s="5"/>
      <c r="G25" s="6" t="s">
        <v>300</v>
      </c>
      <c r="H25" s="7">
        <v>44737</v>
      </c>
      <c r="I25" s="14" t="str">
        <f t="shared" si="0"/>
        <v/>
      </c>
      <c r="J25" s="13" t="str">
        <f t="shared" si="1"/>
        <v/>
      </c>
      <c r="K25" s="13" t="str">
        <f t="shared" si="2"/>
        <v>"cropland": {</v>
      </c>
      <c r="L25" s="25" t="str">
        <f t="shared" si="3"/>
        <v>"ETH": {</v>
      </c>
      <c r="M25"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5"/>
        <v>,</v>
      </c>
      <c r="O25" s="13" t="str">
        <f t="shared" si="6"/>
        <v/>
      </c>
      <c r="P25" s="13" t="str">
        <f t="shared" si="7"/>
        <v/>
      </c>
      <c r="Q25" s="13" t="str">
        <f t="shared" si="8"/>
        <v/>
      </c>
      <c r="R25" s="13" t="str">
        <f t="shared" si="9"/>
        <v/>
      </c>
      <c r="S25"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 x14ac:dyDescent="0.5">
      <c r="A26" s="9" t="s">
        <v>116</v>
      </c>
      <c r="B26" s="9" t="s">
        <v>48</v>
      </c>
      <c r="C26" s="9" t="s">
        <v>19</v>
      </c>
      <c r="D26" s="9" t="s">
        <v>199</v>
      </c>
      <c r="E26" s="21"/>
      <c r="F26" s="5"/>
      <c r="G26" s="6" t="s">
        <v>300</v>
      </c>
      <c r="H26" s="19"/>
      <c r="I26" s="14" t="str">
        <f t="shared" si="0"/>
        <v/>
      </c>
      <c r="J26" s="13" t="str">
        <f t="shared" si="1"/>
        <v/>
      </c>
      <c r="K26" s="13" t="str">
        <f t="shared" si="2"/>
        <v/>
      </c>
      <c r="L26" s="25" t="str">
        <f t="shared" si="3"/>
        <v/>
      </c>
      <c r="M26"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5"/>
        <v>}</v>
      </c>
      <c r="O26" s="13" t="str">
        <f t="shared" si="6"/>
        <v>,</v>
      </c>
      <c r="P26" s="13" t="str">
        <f t="shared" si="7"/>
        <v/>
      </c>
      <c r="Q26" s="13" t="str">
        <f t="shared" si="8"/>
        <v/>
      </c>
      <c r="R26" s="13" t="str">
        <f t="shared" si="9"/>
        <v/>
      </c>
      <c r="S26"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29.35" x14ac:dyDescent="0.5">
      <c r="A27" s="9" t="s">
        <v>116</v>
      </c>
      <c r="B27" s="9" t="s">
        <v>48</v>
      </c>
      <c r="C27" s="9" t="s">
        <v>40</v>
      </c>
      <c r="D27" s="9" t="s">
        <v>200</v>
      </c>
      <c r="E27" s="21" t="s">
        <v>208</v>
      </c>
      <c r="F27" s="23">
        <v>44635</v>
      </c>
      <c r="G27" s="6" t="s">
        <v>209</v>
      </c>
      <c r="H27" s="7">
        <v>44635</v>
      </c>
      <c r="I27" s="14" t="str">
        <f t="shared" si="0"/>
        <v/>
      </c>
      <c r="J27" s="13" t="str">
        <f t="shared" si="1"/>
        <v/>
      </c>
      <c r="K27" s="13" t="str">
        <f t="shared" si="2"/>
        <v/>
      </c>
      <c r="L27" s="25" t="str">
        <f t="shared" si="3"/>
        <v>"KEN": {</v>
      </c>
      <c r="M27"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
      </c>
      <c r="P27" s="13" t="str">
        <f t="shared" si="7"/>
        <v/>
      </c>
      <c r="Q27" s="13" t="str">
        <f t="shared" si="8"/>
        <v/>
      </c>
      <c r="R27" s="13" t="str">
        <f t="shared" si="9"/>
        <v/>
      </c>
      <c r="S27"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29.35" x14ac:dyDescent="0.5">
      <c r="A28" s="9" t="s">
        <v>116</v>
      </c>
      <c r="B28" s="9" t="s">
        <v>48</v>
      </c>
      <c r="C28" s="9" t="s">
        <v>40</v>
      </c>
      <c r="D28" s="9" t="s">
        <v>199</v>
      </c>
      <c r="E28" s="21" t="s">
        <v>208</v>
      </c>
      <c r="F28" s="23">
        <v>44635</v>
      </c>
      <c r="G28" s="6" t="s">
        <v>209</v>
      </c>
      <c r="H28" s="7">
        <v>44635</v>
      </c>
      <c r="I28" s="14" t="str">
        <f t="shared" si="0"/>
        <v/>
      </c>
      <c r="J28" s="13" t="str">
        <f t="shared" si="1"/>
        <v/>
      </c>
      <c r="K28" s="13" t="str">
        <f t="shared" si="2"/>
        <v/>
      </c>
      <c r="L28" s="25" t="str">
        <f t="shared" si="3"/>
        <v/>
      </c>
      <c r="M28"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 t="shared" si="5"/>
        <v>}</v>
      </c>
      <c r="O28" s="13" t="str">
        <f t="shared" si="6"/>
        <v>,</v>
      </c>
      <c r="P28" s="13" t="str">
        <f t="shared" si="7"/>
        <v/>
      </c>
      <c r="Q28" s="13" t="str">
        <f t="shared" si="8"/>
        <v/>
      </c>
      <c r="R28" s="13" t="str">
        <f t="shared" si="9"/>
        <v/>
      </c>
      <c r="S28"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 x14ac:dyDescent="0.5">
      <c r="A29" s="9" t="s">
        <v>116</v>
      </c>
      <c r="B29" s="9" t="s">
        <v>48</v>
      </c>
      <c r="C29" s="9" t="s">
        <v>7</v>
      </c>
      <c r="D29" s="9" t="s">
        <v>200</v>
      </c>
      <c r="E29" s="21"/>
      <c r="F29" s="5"/>
      <c r="G29" s="6" t="s">
        <v>369</v>
      </c>
      <c r="H29" s="19"/>
      <c r="I29" s="14" t="str">
        <f t="shared" si="0"/>
        <v/>
      </c>
      <c r="J29" s="13" t="str">
        <f t="shared" si="1"/>
        <v/>
      </c>
      <c r="K29" s="13" t="str">
        <f t="shared" si="2"/>
        <v/>
      </c>
      <c r="L29" s="25" t="str">
        <f t="shared" si="3"/>
        <v>"UGA": {</v>
      </c>
      <c r="M29"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5"/>
        <v>,</v>
      </c>
      <c r="O29" s="13" t="str">
        <f t="shared" si="6"/>
        <v/>
      </c>
      <c r="P29" s="13" t="str">
        <f t="shared" si="7"/>
        <v/>
      </c>
      <c r="Q29" s="13" t="str">
        <f t="shared" si="8"/>
        <v/>
      </c>
      <c r="R29" s="13" t="str">
        <f t="shared" si="9"/>
        <v/>
      </c>
      <c r="S29" s="13"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 x14ac:dyDescent="0.5">
      <c r="A30" s="9" t="s">
        <v>116</v>
      </c>
      <c r="B30" s="10" t="s">
        <v>48</v>
      </c>
      <c r="C30" s="10" t="s">
        <v>7</v>
      </c>
      <c r="D30" s="10" t="s">
        <v>199</v>
      </c>
      <c r="E30" s="21"/>
      <c r="F30" s="27"/>
      <c r="G30" s="6" t="s">
        <v>300</v>
      </c>
      <c r="H30" s="29">
        <v>44575</v>
      </c>
      <c r="I30" s="14" t="str">
        <f t="shared" si="0"/>
        <v/>
      </c>
      <c r="J30" s="13" t="str">
        <f t="shared" si="1"/>
        <v/>
      </c>
      <c r="K30" s="13" t="str">
        <f t="shared" si="2"/>
        <v/>
      </c>
      <c r="L30" s="25" t="str">
        <f t="shared" si="3"/>
        <v/>
      </c>
      <c r="M30"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
      </c>
      <c r="Q30" s="13" t="str">
        <f t="shared" si="8"/>
        <v/>
      </c>
      <c r="R30" s="13" t="str">
        <f t="shared" si="9"/>
        <v/>
      </c>
      <c r="S30"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 x14ac:dyDescent="0.5">
      <c r="A31" s="9" t="s">
        <v>116</v>
      </c>
      <c r="B31" s="9" t="s">
        <v>48</v>
      </c>
      <c r="C31" s="9" t="s">
        <v>41</v>
      </c>
      <c r="D31" s="9" t="s">
        <v>200</v>
      </c>
      <c r="E31" s="21"/>
      <c r="F31" s="5"/>
      <c r="G31" s="6" t="s">
        <v>300</v>
      </c>
      <c r="H31" s="19"/>
      <c r="I31" s="14" t="str">
        <f t="shared" si="0"/>
        <v/>
      </c>
      <c r="J31" s="13" t="str">
        <f t="shared" si="1"/>
        <v/>
      </c>
      <c r="K31" s="13" t="str">
        <f t="shared" si="2"/>
        <v/>
      </c>
      <c r="L31" s="25" t="str">
        <f t="shared" si="3"/>
        <v>"ZMB": {</v>
      </c>
      <c r="M31"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5"/>
        <v>,</v>
      </c>
      <c r="O31" s="13" t="str">
        <f t="shared" si="6"/>
        <v/>
      </c>
      <c r="P31" s="13" t="str">
        <f t="shared" si="7"/>
        <v/>
      </c>
      <c r="Q31" s="13" t="str">
        <f t="shared" si="8"/>
        <v/>
      </c>
      <c r="R31" s="13" t="str">
        <f t="shared" si="9"/>
        <v/>
      </c>
      <c r="S31"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 x14ac:dyDescent="0.5">
      <c r="A32" s="9" t="s">
        <v>116</v>
      </c>
      <c r="B32" s="9" t="s">
        <v>48</v>
      </c>
      <c r="C32" s="9" t="s">
        <v>41</v>
      </c>
      <c r="D32" s="9" t="s">
        <v>199</v>
      </c>
      <c r="E32" s="21"/>
      <c r="F32" s="5"/>
      <c r="G32" s="6" t="s">
        <v>300</v>
      </c>
      <c r="H32" s="19"/>
      <c r="I32" s="14" t="str">
        <f t="shared" si="0"/>
        <v/>
      </c>
      <c r="J32" s="13" t="str">
        <f t="shared" si="1"/>
        <v/>
      </c>
      <c r="K32" s="13" t="str">
        <f t="shared" si="2"/>
        <v/>
      </c>
      <c r="L32" s="25" t="str">
        <f t="shared" si="3"/>
        <v/>
      </c>
      <c r="M3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
      </c>
      <c r="Q32" s="13" t="str">
        <f t="shared" si="8"/>
        <v/>
      </c>
      <c r="R32" s="13" t="str">
        <f t="shared" si="9"/>
        <v/>
      </c>
      <c r="S32"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6.35" x14ac:dyDescent="0.5">
      <c r="A33" s="9" t="s">
        <v>116</v>
      </c>
      <c r="B33" s="9" t="s">
        <v>48</v>
      </c>
      <c r="C33" s="9" t="s">
        <v>9</v>
      </c>
      <c r="D33" s="9" t="s">
        <v>200</v>
      </c>
      <c r="E33" s="21" t="s">
        <v>139</v>
      </c>
      <c r="F33" s="23">
        <v>44614</v>
      </c>
      <c r="G33" s="6" t="s">
        <v>301</v>
      </c>
      <c r="H33" s="7">
        <v>44575</v>
      </c>
      <c r="I33" s="14" t="str">
        <f t="shared" si="0"/>
        <v/>
      </c>
      <c r="J33" s="13" t="str">
        <f t="shared" si="1"/>
        <v/>
      </c>
      <c r="K33" s="13" t="str">
        <f t="shared" si="2"/>
        <v/>
      </c>
      <c r="L33" s="25" t="str">
        <f t="shared" si="3"/>
        <v>"ZWE": {</v>
      </c>
      <c r="M3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 t="shared" si="5"/>
        <v>}</v>
      </c>
      <c r="O33" s="13" t="str">
        <f t="shared" si="6"/>
        <v>}</v>
      </c>
      <c r="P33" s="13" t="str">
        <f t="shared" si="7"/>
        <v>,</v>
      </c>
      <c r="Q33" s="13" t="str">
        <f t="shared" si="8"/>
        <v/>
      </c>
      <c r="R33" s="13" t="str">
        <f t="shared" si="9"/>
        <v/>
      </c>
      <c r="S33"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 x14ac:dyDescent="0.5">
      <c r="A34" s="9" t="s">
        <v>116</v>
      </c>
      <c r="B34" s="9" t="s">
        <v>267</v>
      </c>
      <c r="C34" s="9" t="s">
        <v>9</v>
      </c>
      <c r="D34" s="9" t="s">
        <v>200</v>
      </c>
      <c r="E34" s="21" t="s">
        <v>140</v>
      </c>
      <c r="F34" s="23">
        <v>44614</v>
      </c>
      <c r="G34" s="6" t="s">
        <v>302</v>
      </c>
      <c r="H34" s="7">
        <v>44614</v>
      </c>
      <c r="I34" s="14" t="str">
        <f t="shared" si="0"/>
        <v/>
      </c>
      <c r="J34" s="13" t="str">
        <f t="shared" si="1"/>
        <v/>
      </c>
      <c r="K34" s="13" t="str">
        <f t="shared" si="2"/>
        <v>"dams": {</v>
      </c>
      <c r="L34" s="25" t="str">
        <f t="shared" si="3"/>
        <v>"ZWE": {</v>
      </c>
      <c r="M34"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 t="shared" si="5"/>
        <v>}</v>
      </c>
      <c r="O34" s="13" t="str">
        <f t="shared" si="6"/>
        <v>}</v>
      </c>
      <c r="P34" s="13" t="str">
        <f t="shared" si="7"/>
        <v>,</v>
      </c>
      <c r="Q34" s="13" t="str">
        <f t="shared" si="8"/>
        <v/>
      </c>
      <c r="R34" s="13" t="str">
        <f t="shared" si="9"/>
        <v/>
      </c>
      <c r="S34"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7" x14ac:dyDescent="0.5">
      <c r="A35" s="9" t="s">
        <v>116</v>
      </c>
      <c r="B35" s="9" t="s">
        <v>69</v>
      </c>
      <c r="C35" s="9" t="s">
        <v>18</v>
      </c>
      <c r="D35" s="9" t="s">
        <v>204</v>
      </c>
      <c r="E35" s="21"/>
      <c r="F35" s="5"/>
      <c r="G35" s="6" t="s">
        <v>303</v>
      </c>
      <c r="H35" s="7">
        <v>44575</v>
      </c>
      <c r="I35" s="14" t="str">
        <f t="shared" si="0"/>
        <v/>
      </c>
      <c r="J35" s="13" t="str">
        <f t="shared" si="1"/>
        <v/>
      </c>
      <c r="K35" s="13" t="str">
        <f t="shared" si="2"/>
        <v>"dengue_cases_average": {</v>
      </c>
      <c r="L35" s="25" t="str">
        <f t="shared" si="3"/>
        <v>"PHL": {</v>
      </c>
      <c r="M35" s="13" t="str">
        <f t="shared" si="4"/>
        <v>"dengue": "Number of dengue cases per administrative division per year. &lt;br /&gt;&lt;br /&gt;Source: &lt;a target='_blank' href='https://doh.gov.ph/statistics'&gt;https://doh.gov.ph/statistics/&lt;/a&gt;"</v>
      </c>
      <c r="N35" s="26" t="str">
        <f t="shared" si="5"/>
        <v>}</v>
      </c>
      <c r="O35" s="13" t="str">
        <f t="shared" si="6"/>
        <v>}</v>
      </c>
      <c r="P35" s="13" t="str">
        <f t="shared" si="7"/>
        <v>,</v>
      </c>
      <c r="Q35" s="13" t="str">
        <f t="shared" si="8"/>
        <v/>
      </c>
      <c r="R35" s="13" t="str">
        <f t="shared" si="9"/>
        <v/>
      </c>
      <c r="S35" s="13" t="str">
        <f t="shared" si="10"/>
        <v>"dengue_cases_average": {"PHL": {"dengue": "Number of dengue cases per administrative division per year. &lt;br /&gt;&lt;br /&gt;Source: &lt;a target='_blank' href='https://doh.gov.ph/statistics'&gt;https://doh.gov.ph/statistics/&lt;/a&gt;"}},</v>
      </c>
    </row>
    <row r="36" spans="1:19" ht="28.7" x14ac:dyDescent="0.5">
      <c r="A36" s="9" t="s">
        <v>116</v>
      </c>
      <c r="B36" s="9" t="s">
        <v>70</v>
      </c>
      <c r="C36" s="9" t="s">
        <v>18</v>
      </c>
      <c r="D36" s="9" t="s">
        <v>204</v>
      </c>
      <c r="E36" s="21"/>
      <c r="F36" s="5"/>
      <c r="G36" s="6" t="s">
        <v>304</v>
      </c>
      <c r="H36" s="7">
        <v>44575</v>
      </c>
      <c r="I36" s="14" t="str">
        <f t="shared" si="0"/>
        <v/>
      </c>
      <c r="J36" s="13" t="str">
        <f t="shared" si="1"/>
        <v/>
      </c>
      <c r="K36" s="13" t="str">
        <f t="shared" si="2"/>
        <v>"dengue_incidence_average": {</v>
      </c>
      <c r="L36" s="25" t="str">
        <f t="shared" si="3"/>
        <v>"PHL": {</v>
      </c>
      <c r="M36" s="13" t="str">
        <f t="shared" si="4"/>
        <v>"dengue": "Number of dengue cases per 10.000.000 people per administrative division per year. &lt;br /&gt;&lt;br /&gt;Source: &lt;a target='_blank' href='https://doh.gov.ph/statistics'&gt;https://doh.gov.ph/statistics/&lt;/a&gt;"</v>
      </c>
      <c r="N36" s="26" t="str">
        <f t="shared" si="5"/>
        <v>}</v>
      </c>
      <c r="O36" s="13" t="str">
        <f t="shared" si="6"/>
        <v>}</v>
      </c>
      <c r="P36" s="13" t="str">
        <f t="shared" si="7"/>
        <v>,</v>
      </c>
      <c r="Q36" s="13" t="str">
        <f t="shared" si="8"/>
        <v/>
      </c>
      <c r="R36" s="13" t="str">
        <f t="shared" si="9"/>
        <v/>
      </c>
      <c r="S36" s="13" t="str">
        <f t="shared" si="10"/>
        <v>"dengue_incidence_average": {"PHL": {"dengue": "Number of dengue cases per 10.000.000 people per administrative division per year. &lt;br /&gt;&lt;br /&gt;Source: &lt;a target='_blank' href='https://doh.gov.ph/statistics'&gt;https://doh.gov.ph/statistics/&lt;/a&gt;"}},</v>
      </c>
    </row>
    <row r="37" spans="1:19" ht="387" x14ac:dyDescent="0.5">
      <c r="A37" s="9" t="s">
        <v>116</v>
      </c>
      <c r="B37" s="9" t="s">
        <v>195</v>
      </c>
      <c r="C37" s="9" t="s">
        <v>40</v>
      </c>
      <c r="D37" s="9" t="s">
        <v>200</v>
      </c>
      <c r="E37" s="21" t="s">
        <v>210</v>
      </c>
      <c r="F37" s="23">
        <v>44635</v>
      </c>
      <c r="G37" s="6" t="s">
        <v>305</v>
      </c>
      <c r="H37" s="7">
        <v>44635</v>
      </c>
      <c r="I37" s="14" t="str">
        <f t="shared" si="0"/>
        <v/>
      </c>
      <c r="J37" s="13" t="str">
        <f t="shared" si="1"/>
        <v/>
      </c>
      <c r="K37" s="13" t="str">
        <f t="shared" si="2"/>
        <v>"drought_phase_classification": {</v>
      </c>
      <c r="L37" s="25" t="str">
        <f t="shared" si="3"/>
        <v>"KEN": {</v>
      </c>
      <c r="M37"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 t="shared" si="5"/>
        <v>}</v>
      </c>
      <c r="O37" s="13" t="str">
        <f t="shared" si="6"/>
        <v>}</v>
      </c>
      <c r="P37" s="13" t="str">
        <f t="shared" si="7"/>
        <v>,</v>
      </c>
      <c r="Q37" s="13" t="str">
        <f t="shared" si="8"/>
        <v/>
      </c>
      <c r="R37" s="13" t="str">
        <f t="shared" si="9"/>
        <v/>
      </c>
      <c r="S37"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6.35" x14ac:dyDescent="0.5">
      <c r="A38" s="9" t="s">
        <v>116</v>
      </c>
      <c r="B38" s="9" t="s">
        <v>61</v>
      </c>
      <c r="C38" s="9" t="s">
        <v>40</v>
      </c>
      <c r="D38" s="9" t="s">
        <v>200</v>
      </c>
      <c r="E38" s="21" t="s">
        <v>211</v>
      </c>
      <c r="F38" s="23">
        <v>44635</v>
      </c>
      <c r="G38" s="6" t="s">
        <v>226</v>
      </c>
      <c r="H38" s="7">
        <v>44635</v>
      </c>
      <c r="I38" s="14" t="str">
        <f t="shared" si="0"/>
        <v/>
      </c>
      <c r="J38" s="13" t="str">
        <f t="shared" si="1"/>
        <v/>
      </c>
      <c r="K38" s="13" t="str">
        <f t="shared" si="2"/>
        <v>"drought_vulnerability_index": {</v>
      </c>
      <c r="L38" s="25" t="str">
        <f t="shared" si="3"/>
        <v>"KEN": {</v>
      </c>
      <c r="M38"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 t="shared" si="5"/>
        <v>}</v>
      </c>
      <c r="O38" s="13" t="str">
        <f t="shared" si="6"/>
        <v>,</v>
      </c>
      <c r="P38" s="13" t="str">
        <f t="shared" si="7"/>
        <v/>
      </c>
      <c r="Q38" s="13" t="str">
        <f t="shared" si="8"/>
        <v/>
      </c>
      <c r="R38" s="13" t="str">
        <f t="shared" si="9"/>
        <v/>
      </c>
      <c r="S38"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3.7" x14ac:dyDescent="0.5">
      <c r="A39" s="9" t="s">
        <v>116</v>
      </c>
      <c r="B39" s="9" t="s">
        <v>61</v>
      </c>
      <c r="C39" s="9" t="s">
        <v>9</v>
      </c>
      <c r="D39" s="9" t="s">
        <v>200</v>
      </c>
      <c r="E39" s="21" t="s">
        <v>142</v>
      </c>
      <c r="F39" s="23">
        <v>44614</v>
      </c>
      <c r="G39" s="6" t="s">
        <v>62</v>
      </c>
      <c r="H39" s="7">
        <v>44575</v>
      </c>
      <c r="I39" s="14" t="str">
        <f t="shared" si="0"/>
        <v/>
      </c>
      <c r="J39" s="13" t="str">
        <f t="shared" si="1"/>
        <v/>
      </c>
      <c r="K39" s="13" t="str">
        <f t="shared" si="2"/>
        <v/>
      </c>
      <c r="L39" s="25" t="str">
        <f t="shared" si="3"/>
        <v>"ZWE": {</v>
      </c>
      <c r="M39"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 t="shared" si="5"/>
        <v>}</v>
      </c>
      <c r="O39" s="13" t="str">
        <f t="shared" si="6"/>
        <v>}</v>
      </c>
      <c r="P39" s="13" t="str">
        <f t="shared" si="7"/>
        <v>,</v>
      </c>
      <c r="Q39" s="13" t="str">
        <f t="shared" si="8"/>
        <v/>
      </c>
      <c r="R39" s="13" t="str">
        <f t="shared" si="9"/>
        <v/>
      </c>
      <c r="S39"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
      <c r="A40" s="9" t="s">
        <v>116</v>
      </c>
      <c r="B40" s="9" t="s">
        <v>265</v>
      </c>
      <c r="C40" s="9" t="s">
        <v>263</v>
      </c>
      <c r="D40" s="9" t="s">
        <v>199</v>
      </c>
      <c r="E40" s="21" t="s">
        <v>270</v>
      </c>
      <c r="F40" s="5"/>
      <c r="G40" s="6" t="s">
        <v>271</v>
      </c>
      <c r="H40" s="19"/>
      <c r="I40" s="14" t="str">
        <f t="shared" si="0"/>
        <v/>
      </c>
      <c r="J40" s="13" t="str">
        <f t="shared" si="1"/>
        <v/>
      </c>
      <c r="K40" s="13" t="str">
        <f t="shared" si="2"/>
        <v>"evacuation_centers": {</v>
      </c>
      <c r="L40" s="25" t="str">
        <f t="shared" si="3"/>
        <v>"SSD": {</v>
      </c>
      <c r="M40"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 t="shared" si="5"/>
        <v>}</v>
      </c>
      <c r="O40" s="13" t="str">
        <f t="shared" si="6"/>
        <v>}</v>
      </c>
      <c r="P40" s="13" t="str">
        <f t="shared" si="7"/>
        <v>,</v>
      </c>
      <c r="Q40" s="13" t="str">
        <f t="shared" si="8"/>
        <v/>
      </c>
      <c r="R40" s="13" t="str">
        <f t="shared" si="9"/>
        <v/>
      </c>
      <c r="S40"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
      <c r="A41" s="9" t="s">
        <v>116</v>
      </c>
      <c r="B41" s="9" t="s">
        <v>246</v>
      </c>
      <c r="C41" s="9" t="s">
        <v>245</v>
      </c>
      <c r="D41" s="9" t="s">
        <v>199</v>
      </c>
      <c r="E41" s="21" t="s">
        <v>259</v>
      </c>
      <c r="F41" s="5"/>
      <c r="G41" s="6" t="s">
        <v>261</v>
      </c>
      <c r="H41" s="7">
        <v>44785</v>
      </c>
      <c r="I41" s="14" t="str">
        <f t="shared" si="0"/>
        <v/>
      </c>
      <c r="J41" s="13" t="str">
        <f t="shared" si="1"/>
        <v/>
      </c>
      <c r="K41" s="13" t="str">
        <f t="shared" si="2"/>
        <v>"exposed_pop_65": {</v>
      </c>
      <c r="L41" s="25" t="str">
        <f t="shared" si="3"/>
        <v>"MWI": {</v>
      </c>
      <c r="M41"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 t="shared" si="5"/>
        <v>}</v>
      </c>
      <c r="O41" s="13" t="str">
        <f t="shared" si="6"/>
        <v>}</v>
      </c>
      <c r="P41" s="13" t="str">
        <f t="shared" si="7"/>
        <v>,</v>
      </c>
      <c r="Q41" s="13" t="str">
        <f t="shared" si="8"/>
        <v/>
      </c>
      <c r="R41" s="13" t="str">
        <f t="shared" si="9"/>
        <v/>
      </c>
      <c r="S41"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3.35" x14ac:dyDescent="0.5">
      <c r="A42" s="9" t="s">
        <v>116</v>
      </c>
      <c r="B42" s="9" t="s">
        <v>258</v>
      </c>
      <c r="C42" s="9" t="s">
        <v>245</v>
      </c>
      <c r="D42" s="9" t="s">
        <v>199</v>
      </c>
      <c r="E42" s="21" t="s">
        <v>260</v>
      </c>
      <c r="F42" s="5"/>
      <c r="G42" s="6" t="s">
        <v>262</v>
      </c>
      <c r="H42" s="19"/>
      <c r="I42" s="14" t="str">
        <f t="shared" si="0"/>
        <v/>
      </c>
      <c r="J42" s="13" t="str">
        <f t="shared" si="1"/>
        <v/>
      </c>
      <c r="K42" s="13" t="str">
        <f t="shared" si="2"/>
        <v>"exposed_pop_u18": {</v>
      </c>
      <c r="L42" s="25" t="str">
        <f t="shared" si="3"/>
        <v>"MWI": {</v>
      </c>
      <c r="M42"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 t="shared" si="5"/>
        <v>}</v>
      </c>
      <c r="O42" s="13" t="str">
        <f t="shared" si="6"/>
        <v>}</v>
      </c>
      <c r="P42" s="13" t="str">
        <f t="shared" si="7"/>
        <v>,</v>
      </c>
      <c r="Q42" s="13" t="str">
        <f t="shared" si="8"/>
        <v/>
      </c>
      <c r="R42" s="13" t="str">
        <f t="shared" si="9"/>
        <v/>
      </c>
      <c r="S42"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 x14ac:dyDescent="0.5">
      <c r="A43" s="9" t="s">
        <v>116</v>
      </c>
      <c r="B43" s="9" t="s">
        <v>12</v>
      </c>
      <c r="C43" s="9" t="s">
        <v>7</v>
      </c>
      <c r="D43" s="9" t="s">
        <v>199</v>
      </c>
      <c r="E43" s="21"/>
      <c r="F43" s="5"/>
      <c r="G43" s="6" t="s">
        <v>306</v>
      </c>
      <c r="H43" s="7">
        <v>44575</v>
      </c>
      <c r="I43" s="14" t="str">
        <f t="shared" si="0"/>
        <v/>
      </c>
      <c r="J43" s="13" t="str">
        <f t="shared" si="1"/>
        <v/>
      </c>
      <c r="K43" s="13" t="str">
        <f t="shared" si="2"/>
        <v>"female_head_hh": {</v>
      </c>
      <c r="L43" s="25" t="str">
        <f t="shared" si="3"/>
        <v>"UGA": {</v>
      </c>
      <c r="M43"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 t="shared" si="5"/>
        <v>}</v>
      </c>
      <c r="O43" s="13" t="str">
        <f t="shared" si="6"/>
        <v>}</v>
      </c>
      <c r="P43" s="13" t="str">
        <f t="shared" si="7"/>
        <v>,</v>
      </c>
      <c r="Q43" s="13" t="str">
        <f t="shared" si="8"/>
        <v/>
      </c>
      <c r="R43" s="13" t="str">
        <f t="shared" si="9"/>
        <v/>
      </c>
      <c r="S43"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1.7" x14ac:dyDescent="0.5">
      <c r="A44" s="9" t="s">
        <v>116</v>
      </c>
      <c r="B44" s="9" t="s">
        <v>44</v>
      </c>
      <c r="C44" s="9" t="s">
        <v>19</v>
      </c>
      <c r="D44" s="9" t="s">
        <v>199</v>
      </c>
      <c r="E44" s="21"/>
      <c r="F44" s="5"/>
      <c r="G44" s="6" t="s">
        <v>45</v>
      </c>
      <c r="H44" s="19"/>
      <c r="I44" s="14" t="str">
        <f t="shared" si="0"/>
        <v/>
      </c>
      <c r="J44" s="13" t="str">
        <f t="shared" si="1"/>
        <v/>
      </c>
      <c r="K44" s="13" t="str">
        <f t="shared" si="2"/>
        <v>"flood_extent": {</v>
      </c>
      <c r="L44" s="25" t="str">
        <f t="shared" si="3"/>
        <v>"ETH": {</v>
      </c>
      <c r="M44"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5"/>
        <v>}</v>
      </c>
      <c r="O44" s="13" t="str">
        <f t="shared" si="6"/>
        <v>,</v>
      </c>
      <c r="P44" s="13" t="str">
        <f t="shared" si="7"/>
        <v/>
      </c>
      <c r="Q44" s="13" t="str">
        <f t="shared" si="8"/>
        <v/>
      </c>
      <c r="R44" s="13" t="str">
        <f t="shared" si="9"/>
        <v/>
      </c>
      <c r="S44"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 x14ac:dyDescent="0.5">
      <c r="A45" s="9" t="s">
        <v>116</v>
      </c>
      <c r="B45" s="9" t="s">
        <v>44</v>
      </c>
      <c r="C45" s="9" t="s">
        <v>40</v>
      </c>
      <c r="D45" s="9" t="s">
        <v>199</v>
      </c>
      <c r="E45" s="21" t="s">
        <v>153</v>
      </c>
      <c r="F45" s="23">
        <v>44614</v>
      </c>
      <c r="G45" s="6" t="s">
        <v>45</v>
      </c>
      <c r="H45" s="7">
        <v>44614</v>
      </c>
      <c r="I45" s="14" t="str">
        <f t="shared" si="0"/>
        <v/>
      </c>
      <c r="J45" s="13" t="str">
        <f t="shared" si="1"/>
        <v/>
      </c>
      <c r="K45" s="13" t="str">
        <f t="shared" si="2"/>
        <v/>
      </c>
      <c r="L45" s="25" t="str">
        <f t="shared" si="3"/>
        <v>"KEN": {</v>
      </c>
      <c r="M4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5"/>
        <v>}</v>
      </c>
      <c r="O45" s="13" t="str">
        <f t="shared" si="6"/>
        <v>,</v>
      </c>
      <c r="P45" s="13" t="str">
        <f t="shared" si="7"/>
        <v/>
      </c>
      <c r="Q45" s="13" t="str">
        <f t="shared" si="8"/>
        <v/>
      </c>
      <c r="R45" s="13" t="str">
        <f t="shared" si="9"/>
        <v/>
      </c>
      <c r="S45"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1.7" x14ac:dyDescent="0.5">
      <c r="A46" s="9" t="s">
        <v>116</v>
      </c>
      <c r="B46" s="9" t="s">
        <v>44</v>
      </c>
      <c r="C46" s="9" t="s">
        <v>245</v>
      </c>
      <c r="D46" s="9" t="s">
        <v>199</v>
      </c>
      <c r="E46" s="21" t="s">
        <v>248</v>
      </c>
      <c r="F46" s="5"/>
      <c r="G46" s="6" t="s">
        <v>307</v>
      </c>
      <c r="H46" s="7">
        <v>44785</v>
      </c>
      <c r="I46" s="14" t="str">
        <f t="shared" si="0"/>
        <v/>
      </c>
      <c r="J46" s="13" t="str">
        <f t="shared" si="1"/>
        <v/>
      </c>
      <c r="K46" s="13" t="str">
        <f t="shared" si="2"/>
        <v/>
      </c>
      <c r="L46" s="25" t="str">
        <f t="shared" si="3"/>
        <v>"MWI": {</v>
      </c>
      <c r="M46"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 t="shared" si="5"/>
        <v>}</v>
      </c>
      <c r="O46" s="13" t="str">
        <f t="shared" si="6"/>
        <v>,</v>
      </c>
      <c r="P46" s="13" t="str">
        <f t="shared" si="7"/>
        <v/>
      </c>
      <c r="Q46" s="13" t="str">
        <f t="shared" si="8"/>
        <v/>
      </c>
      <c r="R46" s="13" t="str">
        <f t="shared" si="9"/>
        <v/>
      </c>
      <c r="S46"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7.69999999999999" x14ac:dyDescent="0.5">
      <c r="A47" s="9" t="s">
        <v>116</v>
      </c>
      <c r="B47" s="9" t="s">
        <v>44</v>
      </c>
      <c r="C47" s="9" t="s">
        <v>18</v>
      </c>
      <c r="D47" s="9" t="s">
        <v>199</v>
      </c>
      <c r="E47" s="21"/>
      <c r="F47" s="5"/>
      <c r="G47" s="6" t="s">
        <v>229</v>
      </c>
      <c r="H47" s="7">
        <v>44663</v>
      </c>
      <c r="I47" s="14" t="str">
        <f t="shared" si="0"/>
        <v/>
      </c>
      <c r="J47" s="13" t="str">
        <f t="shared" si="1"/>
        <v/>
      </c>
      <c r="K47" s="13" t="str">
        <f t="shared" si="2"/>
        <v/>
      </c>
      <c r="L47" s="25" t="str">
        <f t="shared" si="3"/>
        <v>"PHL": {</v>
      </c>
      <c r="M47"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 t="shared" si="5"/>
        <v>}</v>
      </c>
      <c r="O47" s="13" t="str">
        <f t="shared" si="6"/>
        <v>,</v>
      </c>
      <c r="P47" s="13" t="str">
        <f t="shared" si="7"/>
        <v/>
      </c>
      <c r="Q47" s="13" t="str">
        <f t="shared" si="8"/>
        <v/>
      </c>
      <c r="R47" s="13" t="str">
        <f t="shared" si="9"/>
        <v/>
      </c>
      <c r="S47"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4.7" x14ac:dyDescent="0.5">
      <c r="A48" s="9" t="s">
        <v>116</v>
      </c>
      <c r="B48" s="9" t="s">
        <v>44</v>
      </c>
      <c r="C48" s="9" t="s">
        <v>263</v>
      </c>
      <c r="D48" s="9" t="s">
        <v>199</v>
      </c>
      <c r="E48" s="21" t="s">
        <v>272</v>
      </c>
      <c r="F48" s="5"/>
      <c r="G48" s="6" t="s">
        <v>273</v>
      </c>
      <c r="H48" s="19"/>
      <c r="I48" s="14" t="str">
        <f t="shared" si="0"/>
        <v/>
      </c>
      <c r="J48" s="13" t="str">
        <f t="shared" si="1"/>
        <v/>
      </c>
      <c r="K48" s="13" t="str">
        <f t="shared" si="2"/>
        <v/>
      </c>
      <c r="L48" s="25" t="str">
        <f t="shared" si="3"/>
        <v>"SSD": {</v>
      </c>
      <c r="M48"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1.7" x14ac:dyDescent="0.5">
      <c r="A49" s="9" t="s">
        <v>116</v>
      </c>
      <c r="B49" s="9" t="s">
        <v>44</v>
      </c>
      <c r="C49" s="9" t="s">
        <v>7</v>
      </c>
      <c r="D49" s="9" t="s">
        <v>199</v>
      </c>
      <c r="E49" s="21"/>
      <c r="F49" s="5"/>
      <c r="G49" s="6" t="s">
        <v>45</v>
      </c>
      <c r="H49" s="7">
        <v>44575</v>
      </c>
      <c r="I49" s="14" t="str">
        <f t="shared" si="0"/>
        <v/>
      </c>
      <c r="J49" s="13" t="str">
        <f t="shared" si="1"/>
        <v/>
      </c>
      <c r="K49" s="13" t="str">
        <f t="shared" si="2"/>
        <v/>
      </c>
      <c r="L49" s="25" t="str">
        <f t="shared" si="3"/>
        <v>"UGA":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
      </c>
      <c r="Q49" s="13" t="str">
        <f t="shared" si="8"/>
        <v/>
      </c>
      <c r="R49" s="13" t="str">
        <f t="shared" si="9"/>
        <v/>
      </c>
      <c r="S49"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1.7" x14ac:dyDescent="0.5">
      <c r="A50" s="9" t="s">
        <v>116</v>
      </c>
      <c r="B50" s="9" t="s">
        <v>44</v>
      </c>
      <c r="C50" s="9" t="s">
        <v>41</v>
      </c>
      <c r="D50" s="9" t="s">
        <v>199</v>
      </c>
      <c r="E50" s="21"/>
      <c r="F50" s="5"/>
      <c r="G50" s="6" t="s">
        <v>45</v>
      </c>
      <c r="H50" s="19"/>
      <c r="I50" s="14" t="str">
        <f t="shared" si="0"/>
        <v/>
      </c>
      <c r="J50" s="13" t="str">
        <f t="shared" si="1"/>
        <v/>
      </c>
      <c r="K50" s="13" t="str">
        <f t="shared" si="2"/>
        <v/>
      </c>
      <c r="L50" s="25" t="str">
        <f t="shared" si="3"/>
        <v>"ZMB": {</v>
      </c>
      <c r="M50"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5"/>
        <v>}</v>
      </c>
      <c r="O50" s="13" t="str">
        <f t="shared" si="6"/>
        <v>}</v>
      </c>
      <c r="P50" s="13" t="str">
        <f t="shared" si="7"/>
        <v>,</v>
      </c>
      <c r="Q50" s="13" t="str">
        <f t="shared" si="8"/>
        <v/>
      </c>
      <c r="R50" s="13" t="str">
        <f t="shared" si="9"/>
        <v/>
      </c>
      <c r="S50"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0.7" x14ac:dyDescent="0.5">
      <c r="A51" s="9" t="s">
        <v>116</v>
      </c>
      <c r="B51" s="9" t="s">
        <v>67</v>
      </c>
      <c r="C51" s="9" t="s">
        <v>8</v>
      </c>
      <c r="D51" s="9" t="s">
        <v>201</v>
      </c>
      <c r="E51" s="21"/>
      <c r="F51" s="5"/>
      <c r="G51" s="6" t="s">
        <v>308</v>
      </c>
      <c r="H51" s="7">
        <v>44575</v>
      </c>
      <c r="I51" s="14" t="str">
        <f t="shared" si="0"/>
        <v/>
      </c>
      <c r="J51" s="13" t="str">
        <f t="shared" si="1"/>
        <v/>
      </c>
      <c r="K51" s="13" t="str">
        <f t="shared" si="2"/>
        <v>"flood_susceptibility": {</v>
      </c>
      <c r="L51" s="25" t="str">
        <f t="shared" si="3"/>
        <v>"EGY": {</v>
      </c>
      <c r="M51"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 t="shared" si="5"/>
        <v>}</v>
      </c>
      <c r="O51" s="13" t="str">
        <f t="shared" si="6"/>
        <v>}</v>
      </c>
      <c r="P51" s="13" t="str">
        <f t="shared" si="7"/>
        <v>,</v>
      </c>
      <c r="Q51" s="13" t="str">
        <f t="shared" si="8"/>
        <v/>
      </c>
      <c r="R51" s="13" t="str">
        <f t="shared" si="9"/>
        <v/>
      </c>
      <c r="S51"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5" x14ac:dyDescent="0.5">
      <c r="A52" s="9" t="s">
        <v>116</v>
      </c>
      <c r="B52" s="9" t="s">
        <v>59</v>
      </c>
      <c r="C52" s="9" t="s">
        <v>40</v>
      </c>
      <c r="D52" s="9" t="s">
        <v>199</v>
      </c>
      <c r="E52" s="21" t="s">
        <v>151</v>
      </c>
      <c r="F52" s="23">
        <v>44614</v>
      </c>
      <c r="G52" s="6" t="s">
        <v>152</v>
      </c>
      <c r="H52" s="7">
        <v>44614</v>
      </c>
      <c r="I52" s="14" t="str">
        <f t="shared" si="0"/>
        <v/>
      </c>
      <c r="J52" s="13" t="str">
        <f t="shared" si="1"/>
        <v/>
      </c>
      <c r="K52" s="13" t="str">
        <f t="shared" si="2"/>
        <v>"flood_vulnerability_index": {</v>
      </c>
      <c r="L52" s="25" t="str">
        <f t="shared" si="3"/>
        <v>"KEN": {</v>
      </c>
      <c r="M52"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 t="shared" si="5"/>
        <v>}</v>
      </c>
      <c r="O52" s="13" t="str">
        <f t="shared" si="6"/>
        <v>,</v>
      </c>
      <c r="P52" s="13" t="str">
        <f t="shared" si="7"/>
        <v/>
      </c>
      <c r="Q52" s="13" t="str">
        <f t="shared" si="8"/>
        <v/>
      </c>
      <c r="R52" s="13" t="str">
        <f t="shared" si="9"/>
        <v/>
      </c>
      <c r="S52"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71.7" x14ac:dyDescent="0.5">
      <c r="A53" s="9" t="s">
        <v>116</v>
      </c>
      <c r="B53" s="9" t="s">
        <v>59</v>
      </c>
      <c r="C53" s="9" t="s">
        <v>245</v>
      </c>
      <c r="D53" s="9" t="s">
        <v>199</v>
      </c>
      <c r="E53" s="21"/>
      <c r="F53" s="5"/>
      <c r="G53" s="6" t="s">
        <v>249</v>
      </c>
      <c r="H53" s="7">
        <v>44798</v>
      </c>
      <c r="I53" s="14" t="str">
        <f t="shared" si="0"/>
        <v/>
      </c>
      <c r="J53" s="13" t="str">
        <f t="shared" si="1"/>
        <v/>
      </c>
      <c r="K53" s="13" t="str">
        <f t="shared" si="2"/>
        <v/>
      </c>
      <c r="L53" s="25" t="str">
        <f t="shared" si="3"/>
        <v>"MWI": {</v>
      </c>
      <c r="M53"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 t="shared" si="5"/>
        <v>}</v>
      </c>
      <c r="O53" s="13" t="str">
        <f t="shared" si="6"/>
        <v>,</v>
      </c>
      <c r="P53" s="13" t="str">
        <f t="shared" si="7"/>
        <v/>
      </c>
      <c r="Q53" s="13" t="str">
        <f t="shared" si="8"/>
        <v/>
      </c>
      <c r="R53" s="13" t="str">
        <f t="shared" si="9"/>
        <v/>
      </c>
      <c r="S53"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 x14ac:dyDescent="0.5">
      <c r="A54" s="9" t="s">
        <v>116</v>
      </c>
      <c r="B54" s="9" t="s">
        <v>59</v>
      </c>
      <c r="C54" s="9" t="s">
        <v>7</v>
      </c>
      <c r="D54" s="9" t="s">
        <v>199</v>
      </c>
      <c r="E54" s="21"/>
      <c r="F54" s="5"/>
      <c r="G54" s="6" t="s">
        <v>264</v>
      </c>
      <c r="H54" s="7">
        <v>44575</v>
      </c>
      <c r="I54" s="14" t="str">
        <f t="shared" si="0"/>
        <v/>
      </c>
      <c r="J54" s="13" t="str">
        <f t="shared" si="1"/>
        <v/>
      </c>
      <c r="K54" s="13" t="str">
        <f t="shared" si="2"/>
        <v/>
      </c>
      <c r="L54" s="25" t="str">
        <f t="shared" si="3"/>
        <v>"UGA": {</v>
      </c>
      <c r="M54"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 t="shared" si="5"/>
        <v>}</v>
      </c>
      <c r="O54" s="13" t="str">
        <f t="shared" si="6"/>
        <v>}</v>
      </c>
      <c r="P54" s="13" t="str">
        <f t="shared" si="7"/>
        <v>,</v>
      </c>
      <c r="Q54" s="13" t="str">
        <f t="shared" si="8"/>
        <v/>
      </c>
      <c r="R54" s="13" t="str">
        <f t="shared" si="9"/>
        <v/>
      </c>
      <c r="S54"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6.35" x14ac:dyDescent="0.5">
      <c r="A55" s="9" t="s">
        <v>116</v>
      </c>
      <c r="B55" s="9" t="s">
        <v>32</v>
      </c>
      <c r="C55" s="9" t="s">
        <v>19</v>
      </c>
      <c r="D55" s="9" t="s">
        <v>199</v>
      </c>
      <c r="E55" s="21"/>
      <c r="F55" s="5"/>
      <c r="G55" s="6" t="s">
        <v>355</v>
      </c>
      <c r="H55" s="19"/>
      <c r="I55" s="14" t="str">
        <f t="shared" si="0"/>
        <v/>
      </c>
      <c r="J55" s="13" t="str">
        <f t="shared" si="1"/>
        <v/>
      </c>
      <c r="K55" s="13" t="str">
        <f t="shared" si="2"/>
        <v>"glofas_stations": {</v>
      </c>
      <c r="L55" s="25" t="str">
        <f t="shared" si="3"/>
        <v>"ETH":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6.35" x14ac:dyDescent="0.5">
      <c r="A56" s="9" t="s">
        <v>116</v>
      </c>
      <c r="B56" s="9" t="s">
        <v>32</v>
      </c>
      <c r="C56" s="9" t="s">
        <v>40</v>
      </c>
      <c r="D56" s="9" t="s">
        <v>199</v>
      </c>
      <c r="E56" s="21"/>
      <c r="F56" s="23">
        <v>44614</v>
      </c>
      <c r="G56" s="6" t="s">
        <v>356</v>
      </c>
      <c r="H56" s="7">
        <v>44614</v>
      </c>
      <c r="I56" s="14" t="str">
        <f t="shared" si="0"/>
        <v/>
      </c>
      <c r="J56" s="13" t="str">
        <f t="shared" si="1"/>
        <v/>
      </c>
      <c r="K56" s="13" t="str">
        <f t="shared" si="2"/>
        <v/>
      </c>
      <c r="L56" s="25" t="str">
        <f t="shared" si="3"/>
        <v>"KEN":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6.35" x14ac:dyDescent="0.5">
      <c r="A57" s="9" t="s">
        <v>116</v>
      </c>
      <c r="B57" s="9" t="s">
        <v>32</v>
      </c>
      <c r="C57" s="9" t="s">
        <v>245</v>
      </c>
      <c r="D57" s="9" t="s">
        <v>199</v>
      </c>
      <c r="E57" s="21"/>
      <c r="F57" s="5"/>
      <c r="G57" s="6" t="s">
        <v>357</v>
      </c>
      <c r="H57" s="7">
        <v>44798</v>
      </c>
      <c r="I57" s="14" t="str">
        <f t="shared" si="0"/>
        <v/>
      </c>
      <c r="J57" s="13" t="str">
        <f t="shared" si="1"/>
        <v/>
      </c>
      <c r="K57" s="13" t="str">
        <f t="shared" si="2"/>
        <v/>
      </c>
      <c r="L57" s="25" t="str">
        <f t="shared" si="3"/>
        <v>"MWI":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6.35" x14ac:dyDescent="0.5">
      <c r="A58" s="9" t="s">
        <v>116</v>
      </c>
      <c r="B58" s="9" t="s">
        <v>32</v>
      </c>
      <c r="C58" s="9" t="s">
        <v>18</v>
      </c>
      <c r="D58" s="9" t="s">
        <v>199</v>
      </c>
      <c r="E58" s="21"/>
      <c r="F58" s="5"/>
      <c r="G58" s="6" t="s">
        <v>358</v>
      </c>
      <c r="H58" s="19"/>
      <c r="I58" s="14" t="str">
        <f t="shared" si="0"/>
        <v/>
      </c>
      <c r="J58" s="13" t="str">
        <f t="shared" si="1"/>
        <v/>
      </c>
      <c r="K58" s="13" t="str">
        <f t="shared" si="2"/>
        <v/>
      </c>
      <c r="L58" s="25" t="str">
        <f t="shared" si="3"/>
        <v>"PHL":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6.35" x14ac:dyDescent="0.5">
      <c r="A59" s="9" t="s">
        <v>116</v>
      </c>
      <c r="B59" s="9" t="s">
        <v>32</v>
      </c>
      <c r="C59" s="9" t="s">
        <v>263</v>
      </c>
      <c r="D59" s="9" t="s">
        <v>199</v>
      </c>
      <c r="E59" s="21"/>
      <c r="F59" s="5"/>
      <c r="G59" s="6" t="s">
        <v>359</v>
      </c>
      <c r="H59" s="19"/>
      <c r="I59" s="14" t="str">
        <f t="shared" si="0"/>
        <v/>
      </c>
      <c r="J59" s="13" t="str">
        <f t="shared" si="1"/>
        <v/>
      </c>
      <c r="K59" s="13" t="str">
        <f t="shared" si="2"/>
        <v/>
      </c>
      <c r="L59" s="25" t="str">
        <f t="shared" si="3"/>
        <v>"SSD":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6.35" x14ac:dyDescent="0.5">
      <c r="A60" s="9" t="s">
        <v>116</v>
      </c>
      <c r="B60" s="9" t="s">
        <v>32</v>
      </c>
      <c r="C60" s="9" t="s">
        <v>7</v>
      </c>
      <c r="D60" s="9" t="s">
        <v>199</v>
      </c>
      <c r="E60" s="21"/>
      <c r="F60" s="5"/>
      <c r="G60" s="6" t="s">
        <v>360</v>
      </c>
      <c r="H60" s="7">
        <v>44575</v>
      </c>
      <c r="I60" s="14" t="str">
        <f t="shared" si="0"/>
        <v/>
      </c>
      <c r="J60" s="13" t="str">
        <f t="shared" si="1"/>
        <v/>
      </c>
      <c r="K60" s="13" t="str">
        <f t="shared" si="2"/>
        <v/>
      </c>
      <c r="L60" s="25" t="str">
        <f t="shared" si="3"/>
        <v>"UGA": {</v>
      </c>
      <c r="M60"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
      </c>
      <c r="Q60" s="13" t="str">
        <f t="shared" si="8"/>
        <v/>
      </c>
      <c r="R60" s="13" t="str">
        <f t="shared" si="9"/>
        <v/>
      </c>
      <c r="S60"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0.7" x14ac:dyDescent="0.5">
      <c r="A61" s="9" t="s">
        <v>116</v>
      </c>
      <c r="B61" s="9" t="s">
        <v>32</v>
      </c>
      <c r="C61" s="9" t="s">
        <v>41</v>
      </c>
      <c r="D61" s="9" t="s">
        <v>199</v>
      </c>
      <c r="E61" s="21"/>
      <c r="F61" s="5"/>
      <c r="G61" s="6" t="s">
        <v>361</v>
      </c>
      <c r="H61" s="19"/>
      <c r="I61" s="14" t="str">
        <f t="shared" si="0"/>
        <v/>
      </c>
      <c r="J61" s="13" t="str">
        <f t="shared" si="1"/>
        <v/>
      </c>
      <c r="K61" s="13" t="str">
        <f t="shared" si="2"/>
        <v/>
      </c>
      <c r="L61" s="25" t="str">
        <f t="shared" si="3"/>
        <v>"ZMB": {</v>
      </c>
      <c r="M61"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 t="shared" si="5"/>
        <v>}</v>
      </c>
      <c r="O61" s="13" t="str">
        <f t="shared" si="6"/>
        <v>}</v>
      </c>
      <c r="P61" s="13" t="str">
        <f t="shared" si="7"/>
        <v>,</v>
      </c>
      <c r="Q61" s="13" t="str">
        <f t="shared" si="8"/>
        <v/>
      </c>
      <c r="R61" s="13" t="str">
        <f t="shared" si="9"/>
        <v/>
      </c>
      <c r="S61"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1.7" x14ac:dyDescent="0.5">
      <c r="A62" s="9" t="s">
        <v>116</v>
      </c>
      <c r="B62" s="9" t="s">
        <v>51</v>
      </c>
      <c r="C62" s="9" t="s">
        <v>19</v>
      </c>
      <c r="D62" s="9" t="s">
        <v>200</v>
      </c>
      <c r="E62" s="21"/>
      <c r="F62" s="5"/>
      <c r="G62" s="6" t="s">
        <v>309</v>
      </c>
      <c r="H62" s="7">
        <v>44737</v>
      </c>
      <c r="I62" s="14" t="str">
        <f t="shared" si="0"/>
        <v/>
      </c>
      <c r="J62" s="13" t="str">
        <f t="shared" si="1"/>
        <v/>
      </c>
      <c r="K62" s="13" t="str">
        <f t="shared" si="2"/>
        <v>"grassland": {</v>
      </c>
      <c r="L62" s="25" t="str">
        <f t="shared" si="3"/>
        <v>"ETH": {</v>
      </c>
      <c r="M62"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
      </c>
      <c r="P62" s="13" t="str">
        <f t="shared" si="7"/>
        <v/>
      </c>
      <c r="Q62" s="13" t="str">
        <f t="shared" si="8"/>
        <v/>
      </c>
      <c r="R62" s="13" t="str">
        <f t="shared" si="9"/>
        <v/>
      </c>
      <c r="S62"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1.7" x14ac:dyDescent="0.5">
      <c r="A63" s="9" t="s">
        <v>116</v>
      </c>
      <c r="B63" s="9" t="s">
        <v>51</v>
      </c>
      <c r="C63" s="9" t="s">
        <v>19</v>
      </c>
      <c r="D63" s="9" t="s">
        <v>199</v>
      </c>
      <c r="E63" s="21"/>
      <c r="F63" s="5"/>
      <c r="G63" s="6" t="s">
        <v>309</v>
      </c>
      <c r="H63" s="19"/>
      <c r="I63" s="14" t="str">
        <f t="shared" si="0"/>
        <v/>
      </c>
      <c r="J63" s="13" t="str">
        <f t="shared" si="1"/>
        <v/>
      </c>
      <c r="K63" s="13" t="str">
        <f t="shared" si="2"/>
        <v/>
      </c>
      <c r="L63" s="25" t="str">
        <f t="shared" si="3"/>
        <v/>
      </c>
      <c r="M63"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5"/>
        <v>}</v>
      </c>
      <c r="O63" s="13" t="str">
        <f t="shared" si="6"/>
        <v>,</v>
      </c>
      <c r="P63" s="13" t="str">
        <f t="shared" si="7"/>
        <v/>
      </c>
      <c r="Q63" s="13" t="str">
        <f t="shared" si="8"/>
        <v/>
      </c>
      <c r="R63" s="13" t="str">
        <f t="shared" si="9"/>
        <v/>
      </c>
      <c r="S63"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6.35" x14ac:dyDescent="0.5">
      <c r="A64" s="9" t="s">
        <v>116</v>
      </c>
      <c r="B64" s="9" t="s">
        <v>51</v>
      </c>
      <c r="C64" s="9" t="s">
        <v>40</v>
      </c>
      <c r="D64" s="9" t="s">
        <v>200</v>
      </c>
      <c r="E64" s="21" t="s">
        <v>212</v>
      </c>
      <c r="F64" s="23">
        <v>44635</v>
      </c>
      <c r="G64" s="6" t="s">
        <v>310</v>
      </c>
      <c r="H64" s="7">
        <v>44635</v>
      </c>
      <c r="I64" s="14" t="str">
        <f t="shared" si="0"/>
        <v/>
      </c>
      <c r="J64" s="13" t="str">
        <f t="shared" si="1"/>
        <v/>
      </c>
      <c r="K64" s="13" t="str">
        <f t="shared" si="2"/>
        <v/>
      </c>
      <c r="L64" s="25" t="str">
        <f t="shared" si="3"/>
        <v>"KEN": {</v>
      </c>
      <c r="M64"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 t="shared" si="5"/>
        <v>,</v>
      </c>
      <c r="O64" s="13" t="str">
        <f t="shared" si="6"/>
        <v/>
      </c>
      <c r="P64" s="13" t="str">
        <f t="shared" si="7"/>
        <v/>
      </c>
      <c r="Q64" s="13" t="str">
        <f t="shared" si="8"/>
        <v/>
      </c>
      <c r="R64" s="13" t="str">
        <f t="shared" si="9"/>
        <v/>
      </c>
      <c r="S64"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7.69999999999999" x14ac:dyDescent="0.5">
      <c r="A65" s="9" t="s">
        <v>116</v>
      </c>
      <c r="B65" s="9" t="s">
        <v>51</v>
      </c>
      <c r="C65" s="9" t="s">
        <v>40</v>
      </c>
      <c r="D65" s="9" t="s">
        <v>199</v>
      </c>
      <c r="E65" s="21" t="s">
        <v>143</v>
      </c>
      <c r="F65" s="23">
        <v>44614</v>
      </c>
      <c r="G65" s="6" t="s">
        <v>309</v>
      </c>
      <c r="H65" s="19"/>
      <c r="I65" s="14" t="str">
        <f t="shared" si="0"/>
        <v/>
      </c>
      <c r="J65" s="13" t="str">
        <f t="shared" si="1"/>
        <v/>
      </c>
      <c r="K65" s="13" t="str">
        <f t="shared" si="2"/>
        <v/>
      </c>
      <c r="L65" s="25" t="str">
        <f t="shared" si="3"/>
        <v/>
      </c>
      <c r="M65"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 x14ac:dyDescent="0.5">
      <c r="A66" s="9" t="s">
        <v>116</v>
      </c>
      <c r="B66" s="9" t="s">
        <v>51</v>
      </c>
      <c r="C66" s="9" t="s">
        <v>7</v>
      </c>
      <c r="D66" s="9" t="s">
        <v>200</v>
      </c>
      <c r="E66" s="21"/>
      <c r="F66" s="5"/>
      <c r="G66" s="6" t="s">
        <v>370</v>
      </c>
      <c r="H66" s="19"/>
      <c r="I66" s="14" t="str">
        <f t="shared" ref="I66:I129" si="11">IF(A65="section","{","")</f>
        <v/>
      </c>
      <c r="J66" s="13" t="str">
        <f t="shared" ref="J66:J129" si="12">IF(A66=A65,"",""""&amp;A66&amp;""": {")</f>
        <v/>
      </c>
      <c r="K66" s="13" t="str">
        <f t="shared" ref="K66:K129" si="13">IF(B66=B65,"",""""&amp;B66&amp;""": {")</f>
        <v/>
      </c>
      <c r="L66" s="25" t="str">
        <f t="shared" ref="L66:L129" si="14">IF(AND(B66=B65,C66=C65),"",""""&amp;C66&amp;""": {")</f>
        <v>"UGA": {</v>
      </c>
      <c r="M66" s="13" t="str">
        <f t="shared" ref="M66:M129" si="15">""""&amp;D66&amp;""": """&amp;SUBSTITUTE(G66,"""","'")&amp;""""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1.7" x14ac:dyDescent="0.5">
      <c r="A67" s="9" t="s">
        <v>116</v>
      </c>
      <c r="B67" s="9" t="s">
        <v>51</v>
      </c>
      <c r="C67" s="9" t="s">
        <v>7</v>
      </c>
      <c r="D67" s="9" t="s">
        <v>199</v>
      </c>
      <c r="E67" s="21"/>
      <c r="F67" s="5"/>
      <c r="G67" s="6" t="s">
        <v>309</v>
      </c>
      <c r="H67" s="7">
        <v>44575</v>
      </c>
      <c r="I67" s="14" t="str">
        <f t="shared" si="11"/>
        <v/>
      </c>
      <c r="J67" s="13" t="str">
        <f t="shared" si="12"/>
        <v/>
      </c>
      <c r="K67" s="13" t="str">
        <f t="shared" si="13"/>
        <v/>
      </c>
      <c r="L67" s="25" t="str">
        <f t="shared" si="14"/>
        <v/>
      </c>
      <c r="M6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si="16"/>
        <v>}</v>
      </c>
      <c r="O67" s="13" t="str">
        <f t="shared" si="17"/>
        <v>,</v>
      </c>
      <c r="P67" s="13" t="str">
        <f t="shared" si="18"/>
        <v/>
      </c>
      <c r="Q67" s="13" t="str">
        <f t="shared" si="19"/>
        <v/>
      </c>
      <c r="R67" s="13" t="str">
        <f t="shared" si="20"/>
        <v/>
      </c>
      <c r="S6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1.7" x14ac:dyDescent="0.5">
      <c r="A68" s="9" t="s">
        <v>116</v>
      </c>
      <c r="B68" s="9" t="s">
        <v>51</v>
      </c>
      <c r="C68" s="9" t="s">
        <v>41</v>
      </c>
      <c r="D68" s="9" t="s">
        <v>200</v>
      </c>
      <c r="E68" s="21"/>
      <c r="F68" s="5"/>
      <c r="G68" s="6" t="s">
        <v>309</v>
      </c>
      <c r="H68" s="19"/>
      <c r="I68" s="14" t="str">
        <f t="shared" si="11"/>
        <v/>
      </c>
      <c r="J68" s="13" t="str">
        <f t="shared" si="12"/>
        <v/>
      </c>
      <c r="K68" s="13" t="str">
        <f t="shared" si="13"/>
        <v/>
      </c>
      <c r="L68" s="25" t="str">
        <f t="shared" si="14"/>
        <v>"ZMB": {</v>
      </c>
      <c r="M68"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
      </c>
      <c r="P68" s="13" t="str">
        <f t="shared" si="18"/>
        <v/>
      </c>
      <c r="Q68" s="13" t="str">
        <f t="shared" si="19"/>
        <v/>
      </c>
      <c r="R68" s="13" t="str">
        <f t="shared" si="20"/>
        <v/>
      </c>
      <c r="S68" s="13" t="str">
        <f t="shared" si="21"/>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1.7" x14ac:dyDescent="0.5">
      <c r="A69" s="9" t="s">
        <v>116</v>
      </c>
      <c r="B69" s="9" t="s">
        <v>51</v>
      </c>
      <c r="C69" s="9" t="s">
        <v>41</v>
      </c>
      <c r="D69" s="9" t="s">
        <v>199</v>
      </c>
      <c r="E69" s="21"/>
      <c r="F69" s="5"/>
      <c r="G69" s="6" t="s">
        <v>309</v>
      </c>
      <c r="H69" s="19"/>
      <c r="I69" s="14" t="str">
        <f t="shared" si="11"/>
        <v/>
      </c>
      <c r="J69" s="13" t="str">
        <f t="shared" si="12"/>
        <v/>
      </c>
      <c r="K69" s="13" t="str">
        <f t="shared" si="13"/>
        <v/>
      </c>
      <c r="L69" s="25" t="str">
        <f t="shared" si="14"/>
        <v/>
      </c>
      <c r="M6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7.69999999999999" x14ac:dyDescent="0.5">
      <c r="A70" s="9" t="s">
        <v>116</v>
      </c>
      <c r="B70" s="9" t="s">
        <v>51</v>
      </c>
      <c r="C70" s="9" t="s">
        <v>9</v>
      </c>
      <c r="D70" s="9" t="s">
        <v>200</v>
      </c>
      <c r="E70" s="21" t="s">
        <v>143</v>
      </c>
      <c r="F70" s="23">
        <v>44614</v>
      </c>
      <c r="G70" s="6" t="s">
        <v>309</v>
      </c>
      <c r="H70" s="7">
        <v>44614</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 x14ac:dyDescent="0.5">
      <c r="A71" s="9" t="s">
        <v>116</v>
      </c>
      <c r="B71" s="9" t="s">
        <v>64</v>
      </c>
      <c r="C71" s="9" t="s">
        <v>19</v>
      </c>
      <c r="D71" s="9" t="s">
        <v>200</v>
      </c>
      <c r="E71" s="21"/>
      <c r="F71" s="5"/>
      <c r="G71" s="6" t="s">
        <v>311</v>
      </c>
      <c r="H71" s="7">
        <v>44737</v>
      </c>
      <c r="I71" s="14" t="str">
        <f t="shared" si="11"/>
        <v/>
      </c>
      <c r="J71" s="13" t="str">
        <f t="shared" si="12"/>
        <v/>
      </c>
      <c r="K71" s="13" t="str">
        <f t="shared" si="13"/>
        <v>"health_sites": {</v>
      </c>
      <c r="L71" s="25" t="str">
        <f t="shared" si="14"/>
        <v>"ETH": {</v>
      </c>
      <c r="M71"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 x14ac:dyDescent="0.5">
      <c r="A72" s="9" t="s">
        <v>116</v>
      </c>
      <c r="B72" s="9" t="s">
        <v>64</v>
      </c>
      <c r="C72" s="9" t="s">
        <v>19</v>
      </c>
      <c r="D72" s="9" t="s">
        <v>199</v>
      </c>
      <c r="E72" s="21"/>
      <c r="F72" s="5"/>
      <c r="G72" s="6" t="s">
        <v>311</v>
      </c>
      <c r="H72" s="19"/>
      <c r="I72" s="14" t="str">
        <f t="shared" si="11"/>
        <v/>
      </c>
      <c r="J72" s="13" t="str">
        <f t="shared" si="12"/>
        <v/>
      </c>
      <c r="K72" s="13" t="str">
        <f t="shared" si="13"/>
        <v/>
      </c>
      <c r="L72" s="25" t="str">
        <f t="shared" si="14"/>
        <v/>
      </c>
      <c r="M72"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
      </c>
      <c r="P72" s="13" t="str">
        <f t="shared" si="18"/>
        <v/>
      </c>
      <c r="Q72" s="13" t="str">
        <f t="shared" si="19"/>
        <v/>
      </c>
      <c r="R72" s="13" t="str">
        <f t="shared" si="20"/>
        <v/>
      </c>
      <c r="S72"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 x14ac:dyDescent="0.5">
      <c r="A73" s="9" t="s">
        <v>116</v>
      </c>
      <c r="B73" s="9" t="s">
        <v>64</v>
      </c>
      <c r="C73" s="9" t="s">
        <v>19</v>
      </c>
      <c r="D73" s="9" t="s">
        <v>202</v>
      </c>
      <c r="E73" s="21"/>
      <c r="F73" s="5"/>
      <c r="G73" s="6" t="s">
        <v>311</v>
      </c>
      <c r="H73" s="19"/>
      <c r="I73" s="14" t="str">
        <f t="shared" si="11"/>
        <v/>
      </c>
      <c r="J73" s="13" t="str">
        <f t="shared" si="12"/>
        <v/>
      </c>
      <c r="K73" s="13" t="str">
        <f t="shared" si="13"/>
        <v/>
      </c>
      <c r="L73" s="25" t="str">
        <f t="shared" si="14"/>
        <v/>
      </c>
      <c r="M73"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16"/>
        <v>}</v>
      </c>
      <c r="O73" s="13" t="str">
        <f t="shared" si="17"/>
        <v>,</v>
      </c>
      <c r="P73" s="13" t="str">
        <f t="shared" si="18"/>
        <v/>
      </c>
      <c r="Q73" s="13" t="str">
        <f t="shared" si="19"/>
        <v/>
      </c>
      <c r="R73" s="13" t="str">
        <f t="shared" si="20"/>
        <v/>
      </c>
      <c r="S73"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35" x14ac:dyDescent="0.5">
      <c r="A74" s="9" t="s">
        <v>116</v>
      </c>
      <c r="B74" s="9" t="s">
        <v>64</v>
      </c>
      <c r="C74" s="9" t="s">
        <v>40</v>
      </c>
      <c r="D74" s="9" t="s">
        <v>199</v>
      </c>
      <c r="E74" s="21" t="s">
        <v>213</v>
      </c>
      <c r="F74" s="23">
        <v>44635</v>
      </c>
      <c r="G74" s="6" t="s">
        <v>312</v>
      </c>
      <c r="H74" s="7">
        <v>44635</v>
      </c>
      <c r="I74" s="14" t="str">
        <f t="shared" si="11"/>
        <v/>
      </c>
      <c r="J74" s="13" t="str">
        <f t="shared" si="12"/>
        <v/>
      </c>
      <c r="K74" s="13" t="str">
        <f t="shared" si="13"/>
        <v/>
      </c>
      <c r="L74" s="25" t="str">
        <f t="shared" si="14"/>
        <v>"KEN": {</v>
      </c>
      <c r="M74" s="13" t="str">
        <f t="shared" si="15"/>
        <v>"floods": "&lt;p&gt;Number of health facilities by type and location, health facility types; hospital and doctors&lt;/p&gt;
&lt;p&gt;&lt;strong&gt;Source link&lt;/strong&gt;: &lt;a target='_blank' href='https://healthsites.io/'&gt;https://healthsites.io/&lt;/a&gt;&lt;/p&gt;"</v>
      </c>
      <c r="N74" s="26" t="str">
        <f t="shared" si="16"/>
        <v>}</v>
      </c>
      <c r="O74" s="13" t="str">
        <f t="shared" si="17"/>
        <v>,</v>
      </c>
      <c r="P74" s="13" t="str">
        <f t="shared" si="18"/>
        <v/>
      </c>
      <c r="Q74" s="13" t="str">
        <f t="shared" si="19"/>
        <v/>
      </c>
      <c r="R74" s="13" t="str">
        <f t="shared" si="20"/>
        <v/>
      </c>
      <c r="S74" s="13" t="str">
        <f t="shared" si="21"/>
        <v>"KEN": {"floods": "&lt;p&gt;Number of health facilities by type and location, health facility types; hospital and doctors&lt;/p&gt;
&lt;p&gt;&lt;strong&gt;Source link&lt;/strong&gt;: &lt;a target='_blank' href='https://healthsites.io/'&gt;https://healthsites.io/&lt;/a&gt;&lt;/p&gt;"},</v>
      </c>
    </row>
    <row r="75" spans="1:19" ht="43" x14ac:dyDescent="0.5">
      <c r="A75" s="9" t="s">
        <v>116</v>
      </c>
      <c r="B75" s="9" t="s">
        <v>64</v>
      </c>
      <c r="C75" s="9" t="s">
        <v>18</v>
      </c>
      <c r="D75" s="9" t="s">
        <v>204</v>
      </c>
      <c r="E75" s="21"/>
      <c r="F75" s="5"/>
      <c r="G75" s="6" t="s">
        <v>311</v>
      </c>
      <c r="H75" s="7">
        <v>44575</v>
      </c>
      <c r="I75" s="14" t="str">
        <f t="shared" si="11"/>
        <v/>
      </c>
      <c r="J75" s="13" t="str">
        <f t="shared" si="12"/>
        <v/>
      </c>
      <c r="K75" s="13" t="str">
        <f t="shared" si="13"/>
        <v/>
      </c>
      <c r="L75" s="25" t="str">
        <f t="shared" si="14"/>
        <v>"PHL": {</v>
      </c>
      <c r="M75"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 t="shared" si="16"/>
        <v>,</v>
      </c>
      <c r="O75" s="13" t="str">
        <f t="shared" si="17"/>
        <v/>
      </c>
      <c r="P75" s="13" t="str">
        <f t="shared" si="18"/>
        <v/>
      </c>
      <c r="Q75" s="13" t="str">
        <f t="shared" si="19"/>
        <v/>
      </c>
      <c r="R75" s="13" t="str">
        <f t="shared" si="20"/>
        <v/>
      </c>
      <c r="S75"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 x14ac:dyDescent="0.5">
      <c r="A76" s="9" t="s">
        <v>116</v>
      </c>
      <c r="B76" s="9" t="s">
        <v>64</v>
      </c>
      <c r="C76" s="9" t="s">
        <v>18</v>
      </c>
      <c r="D76" s="9" t="s">
        <v>199</v>
      </c>
      <c r="E76" s="21"/>
      <c r="F76" s="5"/>
      <c r="G76" s="6" t="s">
        <v>313</v>
      </c>
      <c r="H76" s="19"/>
      <c r="I76" s="14" t="str">
        <f t="shared" si="11"/>
        <v/>
      </c>
      <c r="J76" s="13" t="str">
        <f t="shared" si="12"/>
        <v/>
      </c>
      <c r="K76" s="13" t="str">
        <f t="shared" si="13"/>
        <v/>
      </c>
      <c r="L76" s="25" t="str">
        <f t="shared" si="14"/>
        <v/>
      </c>
      <c r="M76"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16"/>
        <v>,</v>
      </c>
      <c r="O76" s="13" t="str">
        <f t="shared" si="17"/>
        <v/>
      </c>
      <c r="P76" s="13" t="str">
        <f t="shared" si="18"/>
        <v/>
      </c>
      <c r="Q76" s="13" t="str">
        <f t="shared" si="19"/>
        <v/>
      </c>
      <c r="R76" s="13" t="str">
        <f t="shared" si="20"/>
        <v/>
      </c>
      <c r="S76"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 x14ac:dyDescent="0.5">
      <c r="A77" s="9" t="s">
        <v>116</v>
      </c>
      <c r="B77" s="9" t="s">
        <v>64</v>
      </c>
      <c r="C77" s="9" t="s">
        <v>18</v>
      </c>
      <c r="D77" s="9" t="s">
        <v>203</v>
      </c>
      <c r="E77" s="21"/>
      <c r="F77" s="5"/>
      <c r="G77" s="6" t="s">
        <v>313</v>
      </c>
      <c r="H77" s="19"/>
      <c r="I77" s="14" t="str">
        <f t="shared" si="11"/>
        <v/>
      </c>
      <c r="J77" s="13" t="str">
        <f t="shared" si="12"/>
        <v/>
      </c>
      <c r="K77" s="13" t="str">
        <f t="shared" si="13"/>
        <v/>
      </c>
      <c r="L77" s="25" t="str">
        <f t="shared" si="14"/>
        <v/>
      </c>
      <c r="M77"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 t="shared" si="16"/>
        <v>}</v>
      </c>
      <c r="O77" s="13" t="str">
        <f t="shared" si="17"/>
        <v>}</v>
      </c>
      <c r="P77" s="13" t="str">
        <f t="shared" si="18"/>
        <v>,</v>
      </c>
      <c r="Q77" s="13" t="str">
        <f t="shared" si="19"/>
        <v/>
      </c>
      <c r="R77" s="13" t="str">
        <f t="shared" si="20"/>
        <v/>
      </c>
      <c r="S77"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35" x14ac:dyDescent="0.5">
      <c r="A78" s="9" t="s">
        <v>116</v>
      </c>
      <c r="B78" s="9" t="s">
        <v>73</v>
      </c>
      <c r="C78" s="9" t="s">
        <v>19</v>
      </c>
      <c r="D78" s="9" t="s">
        <v>200</v>
      </c>
      <c r="E78" s="21" t="s">
        <v>237</v>
      </c>
      <c r="F78" s="5"/>
      <c r="G78" s="6" t="s">
        <v>237</v>
      </c>
      <c r="H78" s="7">
        <v>44737</v>
      </c>
      <c r="I78" s="14" t="str">
        <f t="shared" si="11"/>
        <v/>
      </c>
      <c r="J78" s="13" t="str">
        <f t="shared" si="12"/>
        <v/>
      </c>
      <c r="K78" s="13" t="str">
        <f t="shared" si="13"/>
        <v>"Hotspot_General": {</v>
      </c>
      <c r="L78" s="25" t="str">
        <f t="shared" si="14"/>
        <v>"ETH": {</v>
      </c>
      <c r="M78"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
      </c>
      <c r="P78" s="13" t="str">
        <f t="shared" si="18"/>
        <v/>
      </c>
      <c r="Q78" s="13" t="str">
        <f t="shared" si="19"/>
        <v/>
      </c>
      <c r="R78" s="13" t="str">
        <f t="shared" si="20"/>
        <v/>
      </c>
      <c r="S78"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35" x14ac:dyDescent="0.5">
      <c r="A79" s="9" t="s">
        <v>116</v>
      </c>
      <c r="B79" s="9" t="s">
        <v>73</v>
      </c>
      <c r="C79" s="9" t="s">
        <v>19</v>
      </c>
      <c r="D79" s="9" t="s">
        <v>199</v>
      </c>
      <c r="E79" s="21" t="s">
        <v>237</v>
      </c>
      <c r="F79" s="5"/>
      <c r="G79" s="6" t="s">
        <v>237</v>
      </c>
      <c r="H79" s="19"/>
      <c r="I79" s="14" t="str">
        <f t="shared" si="11"/>
        <v/>
      </c>
      <c r="J79" s="13" t="str">
        <f t="shared" si="12"/>
        <v/>
      </c>
      <c r="K79" s="13" t="str">
        <f t="shared" si="13"/>
        <v/>
      </c>
      <c r="L79" s="25" t="str">
        <f t="shared" si="14"/>
        <v/>
      </c>
      <c r="M79"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16"/>
        <v>,</v>
      </c>
      <c r="O79" s="13" t="str">
        <f t="shared" si="17"/>
        <v/>
      </c>
      <c r="P79" s="13" t="str">
        <f t="shared" si="18"/>
        <v/>
      </c>
      <c r="Q79" s="13" t="str">
        <f t="shared" si="19"/>
        <v/>
      </c>
      <c r="R79" s="13" t="str">
        <f t="shared" si="20"/>
        <v/>
      </c>
      <c r="S79"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35" x14ac:dyDescent="0.5">
      <c r="A80" s="9" t="s">
        <v>116</v>
      </c>
      <c r="B80" s="9" t="s">
        <v>73</v>
      </c>
      <c r="C80" s="9" t="s">
        <v>19</v>
      </c>
      <c r="D80" s="9" t="s">
        <v>202</v>
      </c>
      <c r="E80" s="21" t="s">
        <v>237</v>
      </c>
      <c r="F80" s="5"/>
      <c r="G80" s="6" t="s">
        <v>237</v>
      </c>
      <c r="H80" s="7">
        <v>44575</v>
      </c>
      <c r="I80" s="14" t="str">
        <f t="shared" si="11"/>
        <v/>
      </c>
      <c r="J80" s="13" t="str">
        <f t="shared" si="12"/>
        <v/>
      </c>
      <c r="K80" s="13" t="str">
        <f t="shared" si="13"/>
        <v/>
      </c>
      <c r="L80" s="25" t="str">
        <f t="shared" si="14"/>
        <v/>
      </c>
      <c r="M80"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16"/>
        <v>}</v>
      </c>
      <c r="O80" s="13" t="str">
        <f t="shared" si="17"/>
        <v>}</v>
      </c>
      <c r="P80" s="13" t="str">
        <f t="shared" si="18"/>
        <v>,</v>
      </c>
      <c r="Q80" s="13" t="str">
        <f t="shared" si="19"/>
        <v/>
      </c>
      <c r="R80" s="13" t="str">
        <f t="shared" si="20"/>
        <v/>
      </c>
      <c r="S80"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1.7" x14ac:dyDescent="0.5">
      <c r="A81" s="9" t="s">
        <v>116</v>
      </c>
      <c r="B81" s="9" t="s">
        <v>75</v>
      </c>
      <c r="C81" s="9" t="s">
        <v>19</v>
      </c>
      <c r="D81" s="9" t="s">
        <v>202</v>
      </c>
      <c r="E81" s="21" t="s">
        <v>238</v>
      </c>
      <c r="F81" s="5"/>
      <c r="G81" s="6" t="s">
        <v>238</v>
      </c>
      <c r="H81" s="7">
        <v>44575</v>
      </c>
      <c r="I81" s="14" t="str">
        <f t="shared" si="11"/>
        <v/>
      </c>
      <c r="J81" s="13" t="str">
        <f t="shared" si="12"/>
        <v/>
      </c>
      <c r="K81" s="13" t="str">
        <f t="shared" si="13"/>
        <v>"Hotspot_Health": {</v>
      </c>
      <c r="L81" s="25" t="str">
        <f t="shared" si="14"/>
        <v>"ETH": {</v>
      </c>
      <c r="M81"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 x14ac:dyDescent="0.5">
      <c r="A82" s="9" t="s">
        <v>116</v>
      </c>
      <c r="B82" s="9" t="s">
        <v>247</v>
      </c>
      <c r="C82" s="9" t="s">
        <v>19</v>
      </c>
      <c r="D82" s="9" t="s">
        <v>200</v>
      </c>
      <c r="E82" s="21" t="s">
        <v>236</v>
      </c>
      <c r="F82" s="5"/>
      <c r="G82" s="6" t="s">
        <v>236</v>
      </c>
      <c r="H82" s="19"/>
      <c r="I82" s="14" t="str">
        <f t="shared" si="11"/>
        <v/>
      </c>
      <c r="J82" s="13" t="str">
        <f t="shared" si="12"/>
        <v/>
      </c>
      <c r="K82" s="13" t="str">
        <f t="shared" si="13"/>
        <v>"Hotspot_Nutrition": {</v>
      </c>
      <c r="L82" s="25" t="str">
        <f t="shared" si="14"/>
        <v>"ETH": {</v>
      </c>
      <c r="M82"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 t="shared" si="16"/>
        <v>}</v>
      </c>
      <c r="O82" s="13" t="str">
        <f t="shared" si="17"/>
        <v>}</v>
      </c>
      <c r="P82" s="13" t="str">
        <f t="shared" si="18"/>
        <v>,</v>
      </c>
      <c r="Q82" s="13" t="str">
        <f t="shared" si="19"/>
        <v/>
      </c>
      <c r="R82" s="13" t="str">
        <f t="shared" si="20"/>
        <v/>
      </c>
      <c r="S82"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1.7" x14ac:dyDescent="0.5">
      <c r="A83" s="9" t="s">
        <v>116</v>
      </c>
      <c r="B83" s="9" t="s">
        <v>74</v>
      </c>
      <c r="C83" s="9" t="s">
        <v>19</v>
      </c>
      <c r="D83" s="9" t="s">
        <v>200</v>
      </c>
      <c r="E83" s="21" t="s">
        <v>235</v>
      </c>
      <c r="F83" s="5"/>
      <c r="G83" s="6" t="s">
        <v>235</v>
      </c>
      <c r="H83" s="7">
        <v>44737</v>
      </c>
      <c r="I83" s="14" t="str">
        <f t="shared" si="11"/>
        <v/>
      </c>
      <c r="J83" s="13" t="str">
        <f t="shared" si="12"/>
        <v/>
      </c>
      <c r="K83" s="13" t="str">
        <f t="shared" si="13"/>
        <v>"Hotspot_Water": {</v>
      </c>
      <c r="L83" s="25" t="str">
        <f t="shared" si="14"/>
        <v>"ETH": {</v>
      </c>
      <c r="M83"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
      </c>
      <c r="P83" s="13" t="str">
        <f t="shared" si="18"/>
        <v/>
      </c>
      <c r="Q83" s="13" t="str">
        <f t="shared" si="19"/>
        <v/>
      </c>
      <c r="R83" s="13" t="str">
        <f t="shared" si="20"/>
        <v/>
      </c>
      <c r="S83"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1.7" x14ac:dyDescent="0.5">
      <c r="A84" s="9" t="s">
        <v>116</v>
      </c>
      <c r="B84" s="9" t="s">
        <v>74</v>
      </c>
      <c r="C84" s="9" t="s">
        <v>19</v>
      </c>
      <c r="D84" s="9" t="s">
        <v>199</v>
      </c>
      <c r="E84" s="21" t="s">
        <v>235</v>
      </c>
      <c r="F84" s="5"/>
      <c r="G84" s="6" t="s">
        <v>235</v>
      </c>
      <c r="H84" s="19"/>
      <c r="I84" s="14" t="str">
        <f t="shared" si="11"/>
        <v/>
      </c>
      <c r="J84" s="13" t="str">
        <f t="shared" si="12"/>
        <v/>
      </c>
      <c r="K84" s="13" t="str">
        <f t="shared" si="13"/>
        <v/>
      </c>
      <c r="L84" s="25" t="str">
        <f t="shared" si="14"/>
        <v/>
      </c>
      <c r="M84"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16"/>
        <v>,</v>
      </c>
      <c r="O84" s="13" t="str">
        <f t="shared" si="17"/>
        <v/>
      </c>
      <c r="P84" s="13" t="str">
        <f t="shared" si="18"/>
        <v/>
      </c>
      <c r="Q84" s="13" t="str">
        <f t="shared" si="19"/>
        <v/>
      </c>
      <c r="R84" s="13" t="str">
        <f t="shared" si="20"/>
        <v/>
      </c>
      <c r="S84"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1.7" x14ac:dyDescent="0.5">
      <c r="A85" s="9" t="s">
        <v>116</v>
      </c>
      <c r="B85" s="9" t="s">
        <v>74</v>
      </c>
      <c r="C85" s="9" t="s">
        <v>19</v>
      </c>
      <c r="D85" s="9" t="s">
        <v>202</v>
      </c>
      <c r="E85" s="21" t="s">
        <v>235</v>
      </c>
      <c r="F85" s="5"/>
      <c r="G85" s="6" t="s">
        <v>235</v>
      </c>
      <c r="H85" s="7">
        <v>44575</v>
      </c>
      <c r="I85" s="14" t="str">
        <f t="shared" si="11"/>
        <v/>
      </c>
      <c r="J85" s="13" t="str">
        <f t="shared" si="12"/>
        <v/>
      </c>
      <c r="K85" s="13" t="str">
        <f t="shared" si="13"/>
        <v/>
      </c>
      <c r="L85" s="25" t="str">
        <f t="shared" si="14"/>
        <v/>
      </c>
      <c r="M85"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16"/>
        <v>}</v>
      </c>
      <c r="O85" s="13" t="str">
        <f t="shared" si="17"/>
        <v>}</v>
      </c>
      <c r="P85" s="13" t="str">
        <f t="shared" si="18"/>
        <v>,</v>
      </c>
      <c r="Q85" s="13" t="str">
        <f t="shared" si="19"/>
        <v/>
      </c>
      <c r="R85" s="13" t="str">
        <f t="shared" si="20"/>
        <v/>
      </c>
      <c r="S85"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7" x14ac:dyDescent="0.5">
      <c r="A86" s="9" t="s">
        <v>116</v>
      </c>
      <c r="B86" s="9" t="s">
        <v>129</v>
      </c>
      <c r="C86" s="9" t="s">
        <v>18</v>
      </c>
      <c r="D86" s="9" t="s">
        <v>203</v>
      </c>
      <c r="E86" s="21" t="s">
        <v>234</v>
      </c>
      <c r="F86" s="5"/>
      <c r="G86" s="6" t="s">
        <v>239</v>
      </c>
      <c r="H86" s="19"/>
      <c r="I86" s="14" t="str">
        <f t="shared" si="11"/>
        <v/>
      </c>
      <c r="J86" s="13" t="str">
        <f t="shared" si="12"/>
        <v/>
      </c>
      <c r="K86" s="13" t="str">
        <f t="shared" si="13"/>
        <v>"houses_affected": {</v>
      </c>
      <c r="L86" s="25" t="str">
        <f t="shared" si="14"/>
        <v>"PHL": {</v>
      </c>
      <c r="M86" s="13" t="str">
        <f t="shared" si="15"/>
        <v>"typhoon": "&lt;p&gt;Total Number of completely  damaged houses as predicted by 510 typhoon impact prediction model&lt;/p&gt;"</v>
      </c>
      <c r="N86" s="26" t="str">
        <f t="shared" si="16"/>
        <v>}</v>
      </c>
      <c r="O86" s="13" t="str">
        <f t="shared" si="17"/>
        <v>}</v>
      </c>
      <c r="P86" s="13" t="str">
        <f t="shared" si="18"/>
        <v>,</v>
      </c>
      <c r="Q86" s="13" t="str">
        <f t="shared" si="19"/>
        <v/>
      </c>
      <c r="R86" s="13" t="str">
        <f t="shared" si="20"/>
        <v/>
      </c>
      <c r="S86" s="13" t="str">
        <f t="shared" si="21"/>
        <v>"houses_affected": {"PHL": {"typhoon": "&lt;p&gt;Total Number of completely  damaged houses as predicted by 510 typhoon impact prediction model&lt;/p&gt;"}},</v>
      </c>
    </row>
    <row r="87" spans="1:19" ht="28.7" x14ac:dyDescent="0.5">
      <c r="A87" s="9" t="s">
        <v>116</v>
      </c>
      <c r="B87" s="9" t="s">
        <v>77</v>
      </c>
      <c r="C87" s="9" t="s">
        <v>19</v>
      </c>
      <c r="D87" s="9" t="s">
        <v>200</v>
      </c>
      <c r="E87" s="21"/>
      <c r="F87" s="5"/>
      <c r="G87" s="6" t="s">
        <v>314</v>
      </c>
      <c r="H87" s="19"/>
      <c r="I87" s="14" t="str">
        <f t="shared" si="11"/>
        <v/>
      </c>
      <c r="J87" s="13" t="str">
        <f t="shared" si="12"/>
        <v/>
      </c>
      <c r="K87" s="13" t="str">
        <f t="shared" si="13"/>
        <v>"IPC_forecast_long": {</v>
      </c>
      <c r="L87" s="25" t="str">
        <f t="shared" si="14"/>
        <v>"ETH": {</v>
      </c>
      <c r="M87" s="13" t="str">
        <f t="shared" si="15"/>
        <v>"drought": "IPC long forecast: Most likely food security outcomes -  the medium-term projection &lt;a target='_blank' href='https://fews.net/IPC'&gt;https://fews.net/IPC&lt;/a&gt;"</v>
      </c>
      <c r="N87" s="26" t="str">
        <f t="shared" si="16"/>
        <v>,</v>
      </c>
      <c r="O87" s="13" t="str">
        <f t="shared" si="17"/>
        <v/>
      </c>
      <c r="P87" s="13" t="str">
        <f t="shared" si="18"/>
        <v/>
      </c>
      <c r="Q87" s="13" t="str">
        <f t="shared" si="19"/>
        <v/>
      </c>
      <c r="R87" s="13" t="str">
        <f t="shared" si="20"/>
        <v/>
      </c>
      <c r="S87" s="13" t="str">
        <f t="shared" si="21"/>
        <v>"IPC_forecast_long": {"ETH": {"drought": "IPC long forecast: Most likely food security outcomes -  the medium-term projection &lt;a target='_blank' href='https://fews.net/IPC'&gt;https://fews.net/IPC&lt;/a&gt;",</v>
      </c>
    </row>
    <row r="88" spans="1:19" ht="28.7" x14ac:dyDescent="0.5">
      <c r="A88" s="9" t="s">
        <v>116</v>
      </c>
      <c r="B88" s="9" t="s">
        <v>77</v>
      </c>
      <c r="C88" s="9" t="s">
        <v>19</v>
      </c>
      <c r="D88" s="9" t="s">
        <v>202</v>
      </c>
      <c r="E88" s="21"/>
      <c r="F88" s="5"/>
      <c r="G88" s="6" t="s">
        <v>314</v>
      </c>
      <c r="H88" s="7">
        <v>44575</v>
      </c>
      <c r="I88" s="14" t="str">
        <f t="shared" si="11"/>
        <v/>
      </c>
      <c r="J88" s="13" t="str">
        <f t="shared" si="12"/>
        <v/>
      </c>
      <c r="K88" s="13" t="str">
        <f t="shared" si="13"/>
        <v/>
      </c>
      <c r="L88" s="25" t="str">
        <f t="shared" si="14"/>
        <v/>
      </c>
      <c r="M88" s="13" t="str">
        <f t="shared" si="15"/>
        <v>"malaria": "IPC long forecast: Most likely food security outcomes -  the medium-term projection &lt;a target='_blank' href='https://fews.net/IPC'&gt;https://fews.net/IPC&lt;/a&gt;"</v>
      </c>
      <c r="N88" s="26" t="str">
        <f t="shared" si="16"/>
        <v>}</v>
      </c>
      <c r="O88" s="13" t="str">
        <f t="shared" si="17"/>
        <v>,</v>
      </c>
      <c r="P88" s="13" t="str">
        <f t="shared" si="18"/>
        <v/>
      </c>
      <c r="Q88" s="13" t="str">
        <f t="shared" si="19"/>
        <v/>
      </c>
      <c r="R88" s="13" t="str">
        <f t="shared" si="20"/>
        <v/>
      </c>
      <c r="S88" s="13" t="str">
        <f t="shared" si="21"/>
        <v>"malaria": "IPC long forecast: Most likely food security outcomes -  the medium-term projection &lt;a target='_blank' href='https://fews.net/IPC'&gt;https://fews.net/IPC&lt;/a&gt;"},</v>
      </c>
    </row>
    <row r="89" spans="1:19" ht="43" x14ac:dyDescent="0.5">
      <c r="A89" s="9" t="s">
        <v>116</v>
      </c>
      <c r="B89" s="9" t="s">
        <v>77</v>
      </c>
      <c r="C89" s="9" t="s">
        <v>7</v>
      </c>
      <c r="D89" s="9" t="s">
        <v>200</v>
      </c>
      <c r="E89" s="21"/>
      <c r="F89" s="5"/>
      <c r="G89" s="6" t="s">
        <v>371</v>
      </c>
      <c r="H89" s="19"/>
      <c r="I89" s="14" t="str">
        <f t="shared" si="11"/>
        <v/>
      </c>
      <c r="J89" s="13" t="str">
        <f t="shared" si="12"/>
        <v/>
      </c>
      <c r="K89" s="13" t="str">
        <f t="shared" si="13"/>
        <v/>
      </c>
      <c r="L89" s="25" t="str">
        <f t="shared" si="14"/>
        <v>"UGA": {</v>
      </c>
      <c r="M89"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9" s="26" t="str">
        <f t="shared" si="16"/>
        <v>}</v>
      </c>
      <c r="O89" s="13" t="str">
        <f t="shared" si="17"/>
        <v>}</v>
      </c>
      <c r="P89" s="13" t="str">
        <f t="shared" si="18"/>
        <v>,</v>
      </c>
      <c r="Q89" s="13" t="str">
        <f t="shared" si="19"/>
        <v/>
      </c>
      <c r="R89" s="13" t="str">
        <f t="shared" si="20"/>
        <v/>
      </c>
      <c r="S89" s="13"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90" spans="1:19" ht="28.7" x14ac:dyDescent="0.5">
      <c r="A90" s="9" t="s">
        <v>116</v>
      </c>
      <c r="B90" s="9" t="s">
        <v>76</v>
      </c>
      <c r="C90" s="9" t="s">
        <v>19</v>
      </c>
      <c r="D90" s="9" t="s">
        <v>199</v>
      </c>
      <c r="E90" s="21"/>
      <c r="F90" s="5"/>
      <c r="G90" s="6" t="s">
        <v>315</v>
      </c>
      <c r="H90" s="7">
        <v>44575</v>
      </c>
      <c r="I90" s="14" t="str">
        <f t="shared" si="11"/>
        <v/>
      </c>
      <c r="J90" s="13" t="str">
        <f t="shared" si="12"/>
        <v/>
      </c>
      <c r="K90" s="13" t="str">
        <f t="shared" si="13"/>
        <v>"IPC_forecast_short": {</v>
      </c>
      <c r="L90" s="25" t="str">
        <f t="shared" si="14"/>
        <v>"ETH": {</v>
      </c>
      <c r="M90" s="13" t="str">
        <f t="shared" si="15"/>
        <v>"floods": "IPC short forecast: Most likely food security outcomes - the near-term projection  &lt;a target='_blank' href='https://fews.net/IPC'&gt;https://fews.net/IPC&lt;/a&gt;"</v>
      </c>
      <c r="N90" s="26"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target='_blank' href='https://fews.net/IPC'&gt;https://fews.net/IPC&lt;/a&gt;"}},</v>
      </c>
    </row>
    <row r="91" spans="1:19" ht="200.7" x14ac:dyDescent="0.5">
      <c r="A91" s="9" t="s">
        <v>116</v>
      </c>
      <c r="B91" s="9" t="s">
        <v>197</v>
      </c>
      <c r="C91" s="9" t="s">
        <v>40</v>
      </c>
      <c r="D91" s="9" t="s">
        <v>200</v>
      </c>
      <c r="E91" s="21" t="s">
        <v>225</v>
      </c>
      <c r="F91" s="23">
        <v>44659</v>
      </c>
      <c r="G91" s="6" t="s">
        <v>316</v>
      </c>
      <c r="H91" s="7">
        <v>44659</v>
      </c>
      <c r="I91" s="14" t="str">
        <f t="shared" si="11"/>
        <v/>
      </c>
      <c r="J91" s="13" t="str">
        <f t="shared" si="12"/>
        <v/>
      </c>
      <c r="K91" s="13" t="str">
        <f t="shared" si="13"/>
        <v>"livestock_body_condition": {</v>
      </c>
      <c r="L91" s="25"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7" x14ac:dyDescent="0.5">
      <c r="A92" s="9" t="s">
        <v>116</v>
      </c>
      <c r="B92" s="9" t="s">
        <v>82</v>
      </c>
      <c r="C92" s="9" t="s">
        <v>19</v>
      </c>
      <c r="D92" s="9" t="s">
        <v>202</v>
      </c>
      <c r="E92" s="21"/>
      <c r="F92" s="5"/>
      <c r="G92" s="6" t="s">
        <v>317</v>
      </c>
      <c r="H92" s="7">
        <v>44575</v>
      </c>
      <c r="I92" s="14" t="str">
        <f t="shared" si="11"/>
        <v/>
      </c>
      <c r="J92" s="13" t="str">
        <f t="shared" si="12"/>
        <v/>
      </c>
      <c r="K92" s="13" t="str">
        <f t="shared" si="13"/>
        <v>"malaria_risk": {</v>
      </c>
      <c r="L92" s="25" t="str">
        <f t="shared" si="14"/>
        <v>"ETH": {</v>
      </c>
      <c r="M92" s="13" t="str">
        <f t="shared" si="15"/>
        <v>"malaria": "Malaria risk:Spatial limits of Plasmodium vivax malaria transmission (0-none 2- high)  &lt;a target='_blank' href='https://malariaatlas.org/'&gt;https://malariaatlas.org/&lt;/a&gt;"</v>
      </c>
      <c r="N92" s="26"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target='_blank' href='https://malariaatlas.org/'&gt;https://malariaatlas.org/&lt;/a&gt;"}},</v>
      </c>
    </row>
    <row r="93" spans="1:19" ht="43" x14ac:dyDescent="0.5">
      <c r="A93" s="9" t="s">
        <v>116</v>
      </c>
      <c r="B93" s="9" t="s">
        <v>81</v>
      </c>
      <c r="C93" s="9" t="s">
        <v>19</v>
      </c>
      <c r="D93" s="9" t="s">
        <v>202</v>
      </c>
      <c r="E93" s="21"/>
      <c r="F93" s="5"/>
      <c r="G93" s="6" t="s">
        <v>318</v>
      </c>
      <c r="H93" s="7">
        <v>44575</v>
      </c>
      <c r="I93" s="14" t="str">
        <f t="shared" si="11"/>
        <v/>
      </c>
      <c r="J93" s="13" t="str">
        <f t="shared" si="12"/>
        <v/>
      </c>
      <c r="K93" s="13" t="str">
        <f t="shared" si="13"/>
        <v>"malaria_suitable_temperature": {</v>
      </c>
      <c r="L93" s="25" t="str">
        <f t="shared" si="14"/>
        <v>"ETH": {</v>
      </c>
      <c r="M93" s="13" t="str">
        <f t="shared" si="15"/>
        <v>"malaria": "Malaria suitability:Temperature suitability index for Plasmodium vivax transmission, 2010 &lt;a target='_blank' href='https://malariaatlas.org/research-project/accessibility-to-healthcare/'&gt;https://malariaatlas.org/research-project/accessibility-to-healthcare/&lt;/a&gt;"</v>
      </c>
      <c r="N93" s="26"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 x14ac:dyDescent="0.5">
      <c r="A94" s="9" t="s">
        <v>116</v>
      </c>
      <c r="B94" s="9" t="s">
        <v>79</v>
      </c>
      <c r="C94" s="9" t="s">
        <v>19</v>
      </c>
      <c r="D94" s="9" t="s">
        <v>202</v>
      </c>
      <c r="E94" s="21"/>
      <c r="F94" s="5"/>
      <c r="G94" s="6" t="s">
        <v>319</v>
      </c>
      <c r="H94" s="7">
        <v>44575</v>
      </c>
      <c r="I94" s="14" t="str">
        <f t="shared" si="11"/>
        <v/>
      </c>
      <c r="J94" s="13" t="str">
        <f t="shared" si="12"/>
        <v/>
      </c>
      <c r="K94" s="13" t="str">
        <f t="shared" si="13"/>
        <v>"motorized_travel_time_to_health": {</v>
      </c>
      <c r="L94" s="25" t="str">
        <f t="shared" si="14"/>
        <v>"ETH": {</v>
      </c>
      <c r="M94"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35" x14ac:dyDescent="0.5">
      <c r="A95" s="9" t="s">
        <v>116</v>
      </c>
      <c r="B95" s="9" t="s">
        <v>66</v>
      </c>
      <c r="C95" s="9" t="s">
        <v>8</v>
      </c>
      <c r="D95" s="9" t="s">
        <v>201</v>
      </c>
      <c r="E95" s="21"/>
      <c r="F95" s="5"/>
      <c r="G95" s="6" t="s">
        <v>320</v>
      </c>
      <c r="H95" s="19"/>
      <c r="I95" s="14" t="str">
        <f t="shared" si="11"/>
        <v/>
      </c>
      <c r="J95" s="13" t="str">
        <f t="shared" si="12"/>
        <v/>
      </c>
      <c r="K95" s="13" t="str">
        <f t="shared" si="13"/>
        <v>"population": {</v>
      </c>
      <c r="L95" s="25"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35" x14ac:dyDescent="0.5">
      <c r="A96" s="9" t="s">
        <v>116</v>
      </c>
      <c r="B96" s="9" t="s">
        <v>66</v>
      </c>
      <c r="C96" s="9" t="s">
        <v>19</v>
      </c>
      <c r="D96" s="9" t="s">
        <v>200</v>
      </c>
      <c r="E96" s="21"/>
      <c r="F96" s="5"/>
      <c r="G96" s="6" t="s">
        <v>320</v>
      </c>
      <c r="H96" s="7">
        <v>44737</v>
      </c>
      <c r="I96" s="14" t="str">
        <f t="shared" si="11"/>
        <v/>
      </c>
      <c r="J96" s="13" t="str">
        <f t="shared" si="12"/>
        <v/>
      </c>
      <c r="K96" s="13" t="str">
        <f t="shared" si="13"/>
        <v/>
      </c>
      <c r="L96" s="25" t="str">
        <f t="shared" si="14"/>
        <v>"ETH": {</v>
      </c>
      <c r="M9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
      </c>
      <c r="P96" s="13" t="str">
        <f t="shared" si="18"/>
        <v/>
      </c>
      <c r="Q96" s="13" t="str">
        <f t="shared" si="19"/>
        <v/>
      </c>
      <c r="R96" s="13" t="str">
        <f t="shared" si="20"/>
        <v/>
      </c>
      <c r="S96"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35" x14ac:dyDescent="0.5">
      <c r="A97" s="9" t="s">
        <v>116</v>
      </c>
      <c r="B97" s="9" t="s">
        <v>66</v>
      </c>
      <c r="C97" s="9" t="s">
        <v>19</v>
      </c>
      <c r="D97" s="9" t="s">
        <v>199</v>
      </c>
      <c r="E97" s="21"/>
      <c r="F97" s="5"/>
      <c r="G97" s="6" t="s">
        <v>320</v>
      </c>
      <c r="H97" s="19"/>
      <c r="I97" s="14" t="str">
        <f t="shared" si="11"/>
        <v/>
      </c>
      <c r="J97" s="13" t="str">
        <f t="shared" si="12"/>
        <v/>
      </c>
      <c r="K97" s="13" t="str">
        <f t="shared" si="13"/>
        <v/>
      </c>
      <c r="L97" s="25" t="str">
        <f t="shared" si="14"/>
        <v/>
      </c>
      <c r="M9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16"/>
        <v>}</v>
      </c>
      <c r="O97" s="13" t="str">
        <f t="shared" si="17"/>
        <v>,</v>
      </c>
      <c r="P97" s="13" t="str">
        <f t="shared" si="18"/>
        <v/>
      </c>
      <c r="Q97" s="13" t="str">
        <f t="shared" si="19"/>
        <v/>
      </c>
      <c r="R97" s="13" t="str">
        <f t="shared" si="20"/>
        <v/>
      </c>
      <c r="S97"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35" x14ac:dyDescent="0.5">
      <c r="A98" s="9" t="s">
        <v>116</v>
      </c>
      <c r="B98" s="9" t="s">
        <v>66</v>
      </c>
      <c r="C98" s="9" t="s">
        <v>40</v>
      </c>
      <c r="D98" s="9" t="s">
        <v>200</v>
      </c>
      <c r="E98" s="21" t="s">
        <v>205</v>
      </c>
      <c r="F98" s="23">
        <v>44635</v>
      </c>
      <c r="G98" s="6" t="s">
        <v>282</v>
      </c>
      <c r="H98" s="7">
        <v>44635</v>
      </c>
      <c r="I98" s="14" t="str">
        <f t="shared" si="11"/>
        <v/>
      </c>
      <c r="J98" s="13" t="str">
        <f t="shared" si="12"/>
        <v/>
      </c>
      <c r="K98" s="13" t="str">
        <f t="shared" si="13"/>
        <v/>
      </c>
      <c r="L98" s="25" t="str">
        <f t="shared" si="14"/>
        <v>"KEN": {</v>
      </c>
      <c r="M98"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16"/>
        <v>,</v>
      </c>
      <c r="O98" s="13" t="str">
        <f t="shared" si="17"/>
        <v/>
      </c>
      <c r="P98" s="13" t="str">
        <f t="shared" si="18"/>
        <v/>
      </c>
      <c r="Q98" s="13" t="str">
        <f t="shared" si="19"/>
        <v/>
      </c>
      <c r="R98" s="13" t="str">
        <f t="shared" si="20"/>
        <v/>
      </c>
      <c r="S98"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35" x14ac:dyDescent="0.5">
      <c r="A99" s="9" t="s">
        <v>116</v>
      </c>
      <c r="B99" s="9" t="s">
        <v>66</v>
      </c>
      <c r="C99" s="9" t="s">
        <v>40</v>
      </c>
      <c r="D99" s="9" t="s">
        <v>199</v>
      </c>
      <c r="E99" s="21" t="s">
        <v>205</v>
      </c>
      <c r="F99" s="23">
        <v>44635</v>
      </c>
      <c r="G99" s="6" t="s">
        <v>282</v>
      </c>
      <c r="H99" s="7">
        <v>44635</v>
      </c>
      <c r="I99" s="14" t="str">
        <f t="shared" si="11"/>
        <v/>
      </c>
      <c r="J99" s="13" t="str">
        <f t="shared" si="12"/>
        <v/>
      </c>
      <c r="K99" s="13" t="str">
        <f t="shared" si="13"/>
        <v/>
      </c>
      <c r="L99" s="25" t="str">
        <f t="shared" si="14"/>
        <v/>
      </c>
      <c r="M99"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16"/>
        <v>}</v>
      </c>
      <c r="O99" s="13" t="str">
        <f t="shared" si="17"/>
        <v>,</v>
      </c>
      <c r="P99" s="13" t="str">
        <f t="shared" si="18"/>
        <v/>
      </c>
      <c r="Q99" s="13" t="str">
        <f t="shared" si="19"/>
        <v/>
      </c>
      <c r="R99" s="13" t="str">
        <f t="shared" si="20"/>
        <v/>
      </c>
      <c r="S99"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35" x14ac:dyDescent="0.5">
      <c r="A100" s="9" t="s">
        <v>116</v>
      </c>
      <c r="B100" s="9" t="s">
        <v>66</v>
      </c>
      <c r="C100" s="9" t="s">
        <v>245</v>
      </c>
      <c r="D100" s="9" t="s">
        <v>199</v>
      </c>
      <c r="E100" s="21"/>
      <c r="F100" s="5"/>
      <c r="G100" s="6" t="s">
        <v>283</v>
      </c>
      <c r="H100" s="7">
        <v>44798</v>
      </c>
      <c r="I100" s="14" t="str">
        <f t="shared" si="11"/>
        <v/>
      </c>
      <c r="J100" s="13" t="str">
        <f t="shared" si="12"/>
        <v/>
      </c>
      <c r="K100" s="13" t="str">
        <f t="shared" si="13"/>
        <v/>
      </c>
      <c r="L100" s="25" t="str">
        <f t="shared" si="14"/>
        <v>"MWI": {</v>
      </c>
      <c r="M100"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 t="shared" si="16"/>
        <v>}</v>
      </c>
      <c r="O100" s="13" t="str">
        <f t="shared" si="17"/>
        <v>,</v>
      </c>
      <c r="P100" s="13" t="str">
        <f t="shared" si="18"/>
        <v/>
      </c>
      <c r="Q100" s="13" t="str">
        <f t="shared" si="19"/>
        <v/>
      </c>
      <c r="R100" s="13" t="str">
        <f t="shared" si="20"/>
        <v/>
      </c>
      <c r="S100"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35" x14ac:dyDescent="0.5">
      <c r="A101" s="9" t="s">
        <v>116</v>
      </c>
      <c r="B101" s="9" t="s">
        <v>66</v>
      </c>
      <c r="C101" s="9" t="s">
        <v>18</v>
      </c>
      <c r="D101" s="9" t="s">
        <v>199</v>
      </c>
      <c r="E101" s="21"/>
      <c r="F101" s="5"/>
      <c r="G101" s="6" t="s">
        <v>321</v>
      </c>
      <c r="H101" s="7">
        <v>44659</v>
      </c>
      <c r="I101" s="14" t="str">
        <f t="shared" si="11"/>
        <v/>
      </c>
      <c r="J101" s="13" t="str">
        <f t="shared" si="12"/>
        <v/>
      </c>
      <c r="K101" s="13" t="str">
        <f t="shared" si="13"/>
        <v/>
      </c>
      <c r="L101" s="25" t="str">
        <f t="shared" si="14"/>
        <v>"PHL":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16"/>
        <v>}</v>
      </c>
      <c r="O101" s="13" t="str">
        <f t="shared" si="17"/>
        <v>,</v>
      </c>
      <c r="P101" s="13" t="str">
        <f t="shared" si="18"/>
        <v/>
      </c>
      <c r="Q101" s="13" t="str">
        <f t="shared" si="19"/>
        <v/>
      </c>
      <c r="R101" s="13" t="str">
        <f t="shared" si="20"/>
        <v/>
      </c>
      <c r="S101"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35" x14ac:dyDescent="0.5">
      <c r="A102" s="9" t="s">
        <v>116</v>
      </c>
      <c r="B102" s="9" t="s">
        <v>66</v>
      </c>
      <c r="C102" s="9" t="s">
        <v>263</v>
      </c>
      <c r="D102" s="9" t="s">
        <v>199</v>
      </c>
      <c r="E102" s="21" t="s">
        <v>274</v>
      </c>
      <c r="F102" s="5"/>
      <c r="G102" s="6" t="s">
        <v>322</v>
      </c>
      <c r="H102" s="19"/>
      <c r="I102" s="14" t="str">
        <f t="shared" si="11"/>
        <v/>
      </c>
      <c r="J102" s="13" t="str">
        <f t="shared" si="12"/>
        <v/>
      </c>
      <c r="K102" s="13" t="str">
        <f t="shared" si="13"/>
        <v/>
      </c>
      <c r="L102" s="25" t="str">
        <f t="shared" si="14"/>
        <v>"SSD": {</v>
      </c>
      <c r="M102"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 t="shared" si="16"/>
        <v>}</v>
      </c>
      <c r="O102" s="13" t="str">
        <f t="shared" si="17"/>
        <v>,</v>
      </c>
      <c r="P102" s="13" t="str">
        <f t="shared" si="18"/>
        <v/>
      </c>
      <c r="Q102" s="13" t="str">
        <f t="shared" si="19"/>
        <v/>
      </c>
      <c r="R102" s="13" t="str">
        <f t="shared" si="20"/>
        <v/>
      </c>
      <c r="S102"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35" x14ac:dyDescent="0.5">
      <c r="A103" s="9" t="s">
        <v>116</v>
      </c>
      <c r="B103" s="9" t="s">
        <v>66</v>
      </c>
      <c r="C103" s="9" t="s">
        <v>7</v>
      </c>
      <c r="D103" s="9" t="s">
        <v>200</v>
      </c>
      <c r="E103" s="21"/>
      <c r="F103" s="5"/>
      <c r="G103" s="6" t="s">
        <v>372</v>
      </c>
      <c r="H103" s="7">
        <v>44659</v>
      </c>
      <c r="I103" s="14" t="str">
        <f t="shared" si="11"/>
        <v/>
      </c>
      <c r="J103" s="13" t="str">
        <f t="shared" si="12"/>
        <v/>
      </c>
      <c r="K103" s="13" t="str">
        <f t="shared" si="13"/>
        <v/>
      </c>
      <c r="L103" s="25" t="str">
        <f t="shared" si="14"/>
        <v>"UGA": {</v>
      </c>
      <c r="M103" s="13"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35" x14ac:dyDescent="0.5">
      <c r="A104" s="9" t="s">
        <v>116</v>
      </c>
      <c r="B104" s="9" t="s">
        <v>66</v>
      </c>
      <c r="C104" s="9" t="s">
        <v>7</v>
      </c>
      <c r="D104" s="9" t="s">
        <v>199</v>
      </c>
      <c r="E104" s="21"/>
      <c r="F104" s="5"/>
      <c r="G104" s="6" t="s">
        <v>320</v>
      </c>
      <c r="H104" s="7">
        <v>44575</v>
      </c>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35" x14ac:dyDescent="0.5">
      <c r="A105" s="9" t="s">
        <v>116</v>
      </c>
      <c r="B105" s="9" t="s">
        <v>66</v>
      </c>
      <c r="C105" s="9" t="s">
        <v>7</v>
      </c>
      <c r="D105" s="9" t="s">
        <v>201</v>
      </c>
      <c r="E105" s="21"/>
      <c r="F105" s="5"/>
      <c r="G105" s="6" t="s">
        <v>372</v>
      </c>
      <c r="H105" s="19"/>
      <c r="I105" s="14" t="str">
        <f t="shared" si="11"/>
        <v/>
      </c>
      <c r="J105" s="13" t="str">
        <f t="shared" si="12"/>
        <v/>
      </c>
      <c r="K105" s="13" t="str">
        <f t="shared" si="13"/>
        <v/>
      </c>
      <c r="L105" s="25" t="str">
        <f t="shared" si="14"/>
        <v/>
      </c>
      <c r="M105" s="13"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v>
      </c>
      <c r="P105" s="13" t="str">
        <f t="shared" si="18"/>
        <v/>
      </c>
      <c r="Q105" s="13" t="str">
        <f t="shared" si="19"/>
        <v/>
      </c>
      <c r="R105" s="13" t="str">
        <f t="shared" si="20"/>
        <v/>
      </c>
      <c r="S105" s="13"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35" x14ac:dyDescent="0.5">
      <c r="A106" s="9" t="s">
        <v>116</v>
      </c>
      <c r="B106" s="9" t="s">
        <v>66</v>
      </c>
      <c r="C106" s="9" t="s">
        <v>41</v>
      </c>
      <c r="D106" s="9" t="s">
        <v>200</v>
      </c>
      <c r="E106" s="21"/>
      <c r="F106" s="5"/>
      <c r="G106" s="6" t="s">
        <v>320</v>
      </c>
      <c r="H106" s="19"/>
      <c r="I106" s="14" t="str">
        <f t="shared" si="11"/>
        <v/>
      </c>
      <c r="J106" s="13" t="str">
        <f t="shared" si="12"/>
        <v/>
      </c>
      <c r="K106" s="13" t="str">
        <f t="shared" si="13"/>
        <v/>
      </c>
      <c r="L106" s="25" t="str">
        <f t="shared" si="14"/>
        <v>"ZMB": {</v>
      </c>
      <c r="M10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
      </c>
      <c r="P106" s="13" t="str">
        <f t="shared" si="18"/>
        <v/>
      </c>
      <c r="Q106" s="13" t="str">
        <f t="shared" si="19"/>
        <v/>
      </c>
      <c r="R106" s="13" t="str">
        <f t="shared" si="20"/>
        <v/>
      </c>
      <c r="S106"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35" x14ac:dyDescent="0.5">
      <c r="A107" s="9" t="s">
        <v>116</v>
      </c>
      <c r="B107" s="9" t="s">
        <v>66</v>
      </c>
      <c r="C107" s="9" t="s">
        <v>41</v>
      </c>
      <c r="D107" s="9" t="s">
        <v>199</v>
      </c>
      <c r="E107" s="21"/>
      <c r="F107" s="5"/>
      <c r="G107" s="6" t="s">
        <v>320</v>
      </c>
      <c r="H107" s="19"/>
      <c r="I107" s="14" t="str">
        <f t="shared" si="11"/>
        <v/>
      </c>
      <c r="J107" s="13" t="str">
        <f t="shared" si="12"/>
        <v/>
      </c>
      <c r="K107" s="13" t="str">
        <f t="shared" si="13"/>
        <v/>
      </c>
      <c r="L107" s="25" t="str">
        <f t="shared" si="14"/>
        <v/>
      </c>
      <c r="M10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16"/>
        <v>}</v>
      </c>
      <c r="O107" s="13" t="str">
        <f t="shared" si="17"/>
        <v>,</v>
      </c>
      <c r="P107" s="13" t="str">
        <f t="shared" si="18"/>
        <v/>
      </c>
      <c r="Q107" s="13" t="str">
        <f t="shared" si="19"/>
        <v/>
      </c>
      <c r="R107" s="13" t="str">
        <f t="shared" si="20"/>
        <v/>
      </c>
      <c r="S107"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4.7" x14ac:dyDescent="0.5">
      <c r="A108" s="9" t="s">
        <v>116</v>
      </c>
      <c r="B108" s="9" t="s">
        <v>66</v>
      </c>
      <c r="C108" s="9" t="s">
        <v>9</v>
      </c>
      <c r="D108" s="9" t="s">
        <v>200</v>
      </c>
      <c r="E108" s="21" t="s">
        <v>144</v>
      </c>
      <c r="F108" s="23">
        <v>44614</v>
      </c>
      <c r="G108" s="6" t="s">
        <v>323</v>
      </c>
      <c r="H108" s="7">
        <v>44614</v>
      </c>
      <c r="I108" s="14" t="str">
        <f t="shared" si="11"/>
        <v/>
      </c>
      <c r="J108" s="13" t="str">
        <f t="shared" si="12"/>
        <v/>
      </c>
      <c r="K108" s="13" t="str">
        <f t="shared" si="13"/>
        <v/>
      </c>
      <c r="L108" s="25" t="str">
        <f t="shared" si="14"/>
        <v>"ZWE": {</v>
      </c>
      <c r="M108"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 t="shared" si="16"/>
        <v>}</v>
      </c>
      <c r="O108" s="13" t="str">
        <f t="shared" si="17"/>
        <v>}</v>
      </c>
      <c r="P108" s="13" t="str">
        <f t="shared" si="18"/>
        <v>,</v>
      </c>
      <c r="Q108" s="13" t="str">
        <f t="shared" si="19"/>
        <v/>
      </c>
      <c r="R108" s="13" t="str">
        <f t="shared" si="20"/>
        <v/>
      </c>
      <c r="S108"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 x14ac:dyDescent="0.5">
      <c r="A109" s="9" t="s">
        <v>116</v>
      </c>
      <c r="B109" s="9" t="s">
        <v>6</v>
      </c>
      <c r="C109" s="9" t="s">
        <v>8</v>
      </c>
      <c r="D109" s="9" t="s">
        <v>201</v>
      </c>
      <c r="E109" s="21"/>
      <c r="F109" s="5"/>
      <c r="G109" s="6" t="s">
        <v>324</v>
      </c>
      <c r="H109" s="7">
        <v>44575</v>
      </c>
      <c r="I109" s="14" t="str">
        <f t="shared" si="11"/>
        <v/>
      </c>
      <c r="J109" s="13" t="str">
        <f t="shared" si="12"/>
        <v/>
      </c>
      <c r="K109" s="13" t="str">
        <f t="shared" si="13"/>
        <v>"population_affected": {</v>
      </c>
      <c r="L109" s="25" t="str">
        <f t="shared" si="14"/>
        <v>"EGY": {</v>
      </c>
      <c r="M109"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 t="shared" si="16"/>
        <v>}</v>
      </c>
      <c r="O109" s="13" t="str">
        <f t="shared" si="17"/>
        <v>,</v>
      </c>
      <c r="P109" s="13" t="str">
        <f t="shared" si="18"/>
        <v/>
      </c>
      <c r="Q109" s="13" t="str">
        <f t="shared" si="19"/>
        <v/>
      </c>
      <c r="R109" s="13" t="str">
        <f t="shared" si="20"/>
        <v/>
      </c>
      <c r="S109"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1.7" x14ac:dyDescent="0.5">
      <c r="A110" s="9" t="s">
        <v>116</v>
      </c>
      <c r="B110" s="9" t="s">
        <v>6</v>
      </c>
      <c r="C110" s="9" t="s">
        <v>19</v>
      </c>
      <c r="D110" s="9" t="s">
        <v>200</v>
      </c>
      <c r="E110" s="21"/>
      <c r="F110" s="5"/>
      <c r="G110" s="6" t="s">
        <v>325</v>
      </c>
      <c r="H110" s="7">
        <v>44737</v>
      </c>
      <c r="I110" s="14" t="str">
        <f t="shared" si="11"/>
        <v/>
      </c>
      <c r="J110" s="13" t="str">
        <f t="shared" si="12"/>
        <v/>
      </c>
      <c r="K110" s="13" t="str">
        <f t="shared" si="13"/>
        <v/>
      </c>
      <c r="L110" s="25" t="str">
        <f t="shared" si="14"/>
        <v>"ETH": {</v>
      </c>
      <c r="M110"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16"/>
        <v>,</v>
      </c>
      <c r="O110" s="13" t="str">
        <f t="shared" si="17"/>
        <v/>
      </c>
      <c r="P110" s="13" t="str">
        <f t="shared" si="18"/>
        <v/>
      </c>
      <c r="Q110" s="13" t="str">
        <f t="shared" si="19"/>
        <v/>
      </c>
      <c r="R110" s="13" t="str">
        <f t="shared" si="20"/>
        <v/>
      </c>
      <c r="S110"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4.7" x14ac:dyDescent="0.5">
      <c r="A111" s="9" t="s">
        <v>116</v>
      </c>
      <c r="B111" s="9" t="s">
        <v>6</v>
      </c>
      <c r="C111" s="9" t="s">
        <v>19</v>
      </c>
      <c r="D111" s="9" t="s">
        <v>199</v>
      </c>
      <c r="E111" s="21"/>
      <c r="F111" s="5"/>
      <c r="G111" s="6" t="s">
        <v>279</v>
      </c>
      <c r="H111" s="19"/>
      <c r="I111" s="14" t="str">
        <f t="shared" si="11"/>
        <v/>
      </c>
      <c r="J111" s="13" t="str">
        <f t="shared" si="12"/>
        <v/>
      </c>
      <c r="K111" s="13" t="str">
        <f t="shared" si="13"/>
        <v/>
      </c>
      <c r="L111" s="25" t="str">
        <f t="shared" si="14"/>
        <v/>
      </c>
      <c r="M111"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 t="shared" si="16"/>
        <v>}</v>
      </c>
      <c r="O111" s="13" t="str">
        <f t="shared" si="17"/>
        <v>,</v>
      </c>
      <c r="P111" s="13" t="str">
        <f t="shared" si="18"/>
        <v/>
      </c>
      <c r="Q111" s="13" t="str">
        <f t="shared" si="19"/>
        <v/>
      </c>
      <c r="R111" s="13" t="str">
        <f t="shared" si="20"/>
        <v/>
      </c>
      <c r="S111"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29.35" x14ac:dyDescent="0.5">
      <c r="A112" s="9" t="s">
        <v>116</v>
      </c>
      <c r="B112" s="9" t="s">
        <v>6</v>
      </c>
      <c r="C112" s="9" t="s">
        <v>40</v>
      </c>
      <c r="D112" s="9" t="s">
        <v>200</v>
      </c>
      <c r="E112" s="21" t="s">
        <v>221</v>
      </c>
      <c r="F112" s="23">
        <v>44659</v>
      </c>
      <c r="G112" s="6" t="s">
        <v>222</v>
      </c>
      <c r="H112" s="7">
        <v>44659</v>
      </c>
      <c r="I112" s="14" t="str">
        <f t="shared" si="11"/>
        <v/>
      </c>
      <c r="J112" s="13" t="str">
        <f t="shared" si="12"/>
        <v/>
      </c>
      <c r="K112" s="13" t="str">
        <f t="shared" si="13"/>
        <v/>
      </c>
      <c r="L112" s="25" t="str">
        <f t="shared" si="14"/>
        <v>"KEN": {</v>
      </c>
      <c r="M112"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 t="shared" si="16"/>
        <v>,</v>
      </c>
      <c r="O112" s="13" t="str">
        <f t="shared" si="17"/>
        <v/>
      </c>
      <c r="P112" s="13" t="str">
        <f t="shared" si="18"/>
        <v/>
      </c>
      <c r="Q112" s="13" t="str">
        <f t="shared" si="19"/>
        <v/>
      </c>
      <c r="R112" s="13" t="str">
        <f t="shared" si="20"/>
        <v/>
      </c>
      <c r="S112"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29.35" x14ac:dyDescent="0.5">
      <c r="A113" s="9" t="s">
        <v>116</v>
      </c>
      <c r="B113" s="9" t="s">
        <v>6</v>
      </c>
      <c r="C113" s="9" t="s">
        <v>40</v>
      </c>
      <c r="D113" s="9" t="s">
        <v>199</v>
      </c>
      <c r="E113" s="21" t="s">
        <v>214</v>
      </c>
      <c r="F113" s="23">
        <v>44635</v>
      </c>
      <c r="G113" s="6" t="s">
        <v>326</v>
      </c>
      <c r="H113" s="7">
        <v>44635</v>
      </c>
      <c r="I113" s="14" t="str">
        <f t="shared" si="11"/>
        <v/>
      </c>
      <c r="J113" s="13" t="str">
        <f t="shared" si="12"/>
        <v/>
      </c>
      <c r="K113" s="13" t="str">
        <f t="shared" si="13"/>
        <v/>
      </c>
      <c r="L113" s="25" t="str">
        <f t="shared" si="14"/>
        <v/>
      </c>
      <c r="M113"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 t="shared" si="16"/>
        <v>}</v>
      </c>
      <c r="O113" s="13" t="str">
        <f t="shared" si="17"/>
        <v>,</v>
      </c>
      <c r="P113" s="13" t="str">
        <f t="shared" si="18"/>
        <v/>
      </c>
      <c r="Q113" s="13" t="str">
        <f t="shared" si="19"/>
        <v/>
      </c>
      <c r="R113" s="13" t="str">
        <f t="shared" si="20"/>
        <v/>
      </c>
      <c r="S113"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
      <c r="A114" s="9" t="s">
        <v>116</v>
      </c>
      <c r="B114" s="9" t="s">
        <v>6</v>
      </c>
      <c r="C114" s="9" t="s">
        <v>245</v>
      </c>
      <c r="D114" s="9" t="s">
        <v>363</v>
      </c>
      <c r="E114" s="21"/>
      <c r="F114" s="5"/>
      <c r="G114" s="6" t="s">
        <v>266</v>
      </c>
      <c r="H114" s="19"/>
      <c r="I114" s="14" t="str">
        <f t="shared" si="11"/>
        <v/>
      </c>
      <c r="J114" s="13" t="str">
        <f t="shared" si="12"/>
        <v/>
      </c>
      <c r="K114" s="13" t="str">
        <f t="shared" si="13"/>
        <v/>
      </c>
      <c r="L114" s="25" t="str">
        <f t="shared" si="14"/>
        <v>"MWI": {</v>
      </c>
      <c r="M114" s="13" t="str">
        <f t="shared" si="15"/>
        <v>"flash-floods": "Not currently available"</v>
      </c>
      <c r="N114" s="26" t="str">
        <f t="shared" si="16"/>
        <v>,</v>
      </c>
      <c r="O114" s="13" t="str">
        <f t="shared" si="17"/>
        <v/>
      </c>
      <c r="P114" s="13" t="str">
        <f t="shared" si="18"/>
        <v/>
      </c>
      <c r="Q114" s="13" t="str">
        <f t="shared" si="19"/>
        <v/>
      </c>
      <c r="R114" s="13" t="str">
        <f t="shared" si="20"/>
        <v/>
      </c>
      <c r="S114" s="13" t="str">
        <f t="shared" si="21"/>
        <v>"MWI": {"flash-floods": "Not currently available",</v>
      </c>
    </row>
    <row r="115" spans="1:19" ht="172" x14ac:dyDescent="0.5">
      <c r="A115" s="9" t="s">
        <v>116</v>
      </c>
      <c r="B115" s="9" t="s">
        <v>6</v>
      </c>
      <c r="C115" s="9" t="s">
        <v>245</v>
      </c>
      <c r="D115" s="9" t="s">
        <v>199</v>
      </c>
      <c r="E115" s="21"/>
      <c r="F115" s="5"/>
      <c r="G115" s="6" t="s">
        <v>327</v>
      </c>
      <c r="H115" s="7">
        <v>44798</v>
      </c>
      <c r="I115" s="14" t="str">
        <f t="shared" si="11"/>
        <v/>
      </c>
      <c r="J115" s="13" t="str">
        <f t="shared" si="12"/>
        <v/>
      </c>
      <c r="K115" s="13" t="str">
        <f t="shared" si="13"/>
        <v/>
      </c>
      <c r="L115" s="25" t="str">
        <f t="shared" si="14"/>
        <v/>
      </c>
      <c r="M115"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16"/>
        <v>}</v>
      </c>
      <c r="O115" s="13" t="str">
        <f t="shared" si="17"/>
        <v>,</v>
      </c>
      <c r="P115" s="13" t="str">
        <f t="shared" si="18"/>
        <v/>
      </c>
      <c r="Q115" s="13" t="str">
        <f t="shared" si="19"/>
        <v/>
      </c>
      <c r="R115" s="13" t="str">
        <f t="shared" si="20"/>
        <v/>
      </c>
      <c r="S115"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5" x14ac:dyDescent="0.5">
      <c r="A116" s="9" t="s">
        <v>116</v>
      </c>
      <c r="B116" s="9" t="s">
        <v>6</v>
      </c>
      <c r="C116" s="9" t="s">
        <v>18</v>
      </c>
      <c r="D116" s="9" t="s">
        <v>199</v>
      </c>
      <c r="E116" s="21"/>
      <c r="F116" s="5"/>
      <c r="G116" s="6" t="s">
        <v>328</v>
      </c>
      <c r="H116" s="7">
        <v>44663</v>
      </c>
      <c r="I116" s="14" t="str">
        <f t="shared" si="11"/>
        <v/>
      </c>
      <c r="J116" s="13" t="str">
        <f t="shared" si="12"/>
        <v/>
      </c>
      <c r="K116" s="13" t="str">
        <f t="shared" si="13"/>
        <v/>
      </c>
      <c r="L116" s="25" t="str">
        <f t="shared" si="14"/>
        <v>"PHL": {</v>
      </c>
      <c r="M116"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 t="shared" si="16"/>
        <v>}</v>
      </c>
      <c r="O116" s="13" t="str">
        <f t="shared" si="17"/>
        <v>,</v>
      </c>
      <c r="P116" s="13" t="str">
        <f t="shared" si="18"/>
        <v/>
      </c>
      <c r="Q116" s="13" t="str">
        <f t="shared" si="19"/>
        <v/>
      </c>
      <c r="R116" s="13" t="str">
        <f t="shared" si="20"/>
        <v/>
      </c>
      <c r="S116"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
      <c r="A117" s="9" t="s">
        <v>116</v>
      </c>
      <c r="B117" s="9" t="s">
        <v>6</v>
      </c>
      <c r="C117" s="9" t="s">
        <v>263</v>
      </c>
      <c r="D117" s="9" t="s">
        <v>199</v>
      </c>
      <c r="E117" s="21" t="s">
        <v>275</v>
      </c>
      <c r="F117" s="5"/>
      <c r="G117" s="6" t="s">
        <v>329</v>
      </c>
      <c r="H117" s="19"/>
      <c r="I117" s="14" t="str">
        <f t="shared" si="11"/>
        <v/>
      </c>
      <c r="J117" s="13" t="str">
        <f t="shared" si="12"/>
        <v/>
      </c>
      <c r="K117" s="13" t="str">
        <f t="shared" si="13"/>
        <v/>
      </c>
      <c r="L117" s="25" t="str">
        <f t="shared" si="14"/>
        <v>"SSD": {</v>
      </c>
      <c r="M117"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16"/>
        <v>}</v>
      </c>
      <c r="O117" s="13" t="str">
        <f t="shared" si="17"/>
        <v>,</v>
      </c>
      <c r="P117" s="13" t="str">
        <f t="shared" si="18"/>
        <v/>
      </c>
      <c r="Q117" s="13" t="str">
        <f t="shared" si="19"/>
        <v/>
      </c>
      <c r="R117" s="13" t="str">
        <f t="shared" si="20"/>
        <v/>
      </c>
      <c r="S117"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 x14ac:dyDescent="0.5">
      <c r="A118" s="9" t="s">
        <v>116</v>
      </c>
      <c r="B118" s="9" t="s">
        <v>6</v>
      </c>
      <c r="C118" s="9" t="s">
        <v>7</v>
      </c>
      <c r="D118" s="9" t="s">
        <v>200</v>
      </c>
      <c r="E118" s="21"/>
      <c r="F118" s="5"/>
      <c r="G118" s="6" t="s">
        <v>377</v>
      </c>
      <c r="H118" s="19"/>
      <c r="I118" s="14" t="str">
        <f t="shared" si="11"/>
        <v/>
      </c>
      <c r="J118" s="13" t="str">
        <f t="shared" si="12"/>
        <v/>
      </c>
      <c r="K118" s="13" t="str">
        <f t="shared" si="13"/>
        <v/>
      </c>
      <c r="L118" s="25" t="str">
        <f t="shared" si="14"/>
        <v>"UGA": {</v>
      </c>
      <c r="M118" s="13"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 t="shared" si="16"/>
        <v>,</v>
      </c>
      <c r="O118" s="13" t="str">
        <f t="shared" si="17"/>
        <v/>
      </c>
      <c r="P118" s="13" t="str">
        <f t="shared" si="18"/>
        <v/>
      </c>
      <c r="Q118" s="13" t="str">
        <f t="shared" si="19"/>
        <v/>
      </c>
      <c r="R118" s="13" t="str">
        <f t="shared" si="20"/>
        <v/>
      </c>
      <c r="S118" s="13"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4.7" x14ac:dyDescent="0.5">
      <c r="A119" s="9" t="s">
        <v>116</v>
      </c>
      <c r="B119" s="9" t="s">
        <v>6</v>
      </c>
      <c r="C119" s="9" t="s">
        <v>7</v>
      </c>
      <c r="D119" s="9" t="s">
        <v>199</v>
      </c>
      <c r="E119" s="21"/>
      <c r="F119" s="5"/>
      <c r="G119" s="6" t="s">
        <v>279</v>
      </c>
      <c r="H119" s="7">
        <v>44575</v>
      </c>
      <c r="I119" s="14" t="str">
        <f t="shared" si="11"/>
        <v/>
      </c>
      <c r="J119" s="13" t="str">
        <f t="shared" si="12"/>
        <v/>
      </c>
      <c r="K119" s="13" t="str">
        <f t="shared" si="13"/>
        <v/>
      </c>
      <c r="L119" s="25" t="str">
        <f t="shared" si="14"/>
        <v/>
      </c>
      <c r="M11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16"/>
        <v>,</v>
      </c>
      <c r="O119" s="13" t="str">
        <f t="shared" si="17"/>
        <v/>
      </c>
      <c r="P119" s="13" t="str">
        <f t="shared" si="18"/>
        <v/>
      </c>
      <c r="Q119" s="13" t="str">
        <f t="shared" si="19"/>
        <v/>
      </c>
      <c r="R119" s="13" t="str">
        <f t="shared" si="20"/>
        <v/>
      </c>
      <c r="S119"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114.7" x14ac:dyDescent="0.5">
      <c r="A120" s="9" t="s">
        <v>116</v>
      </c>
      <c r="B120" s="9" t="s">
        <v>6</v>
      </c>
      <c r="C120" s="9" t="s">
        <v>7</v>
      </c>
      <c r="D120" s="9" t="s">
        <v>201</v>
      </c>
      <c r="E120" s="21" t="s">
        <v>386</v>
      </c>
      <c r="F120" s="23">
        <v>45023</v>
      </c>
      <c r="G120" s="6" t="s">
        <v>387</v>
      </c>
      <c r="H120" s="19"/>
      <c r="I120" s="14" t="str">
        <f t="shared" si="11"/>
        <v/>
      </c>
      <c r="J120" s="13" t="str">
        <f t="shared" si="12"/>
        <v/>
      </c>
      <c r="K120" s="13" t="str">
        <f t="shared" si="13"/>
        <v/>
      </c>
      <c r="L120" s="25" t="str">
        <f t="shared" si="14"/>
        <v/>
      </c>
      <c r="M120" s="13"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0" s="26" t="str">
        <f t="shared" si="16"/>
        <v>}</v>
      </c>
      <c r="O120" s="13" t="str">
        <f t="shared" si="17"/>
        <v>,</v>
      </c>
      <c r="P120" s="13" t="str">
        <f t="shared" si="18"/>
        <v/>
      </c>
      <c r="Q120" s="13" t="str">
        <f t="shared" si="19"/>
        <v/>
      </c>
      <c r="R120" s="13" t="str">
        <f t="shared" si="20"/>
        <v/>
      </c>
      <c r="S120" s="13"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1" spans="1:19" ht="71.7" x14ac:dyDescent="0.5">
      <c r="A121" s="9" t="s">
        <v>116</v>
      </c>
      <c r="B121" s="9" t="s">
        <v>6</v>
      </c>
      <c r="C121" s="9" t="s">
        <v>41</v>
      </c>
      <c r="D121" s="9" t="s">
        <v>200</v>
      </c>
      <c r="E121" s="21"/>
      <c r="F121" s="5"/>
      <c r="G121" s="6" t="s">
        <v>325</v>
      </c>
      <c r="H121" s="19"/>
      <c r="I121" s="14" t="str">
        <f t="shared" si="11"/>
        <v/>
      </c>
      <c r="J121" s="13" t="str">
        <f t="shared" si="12"/>
        <v/>
      </c>
      <c r="K121" s="13" t="str">
        <f t="shared" si="13"/>
        <v/>
      </c>
      <c r="L121" s="25" t="str">
        <f t="shared" si="14"/>
        <v>"ZMB": {</v>
      </c>
      <c r="M121"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16"/>
        <v>,</v>
      </c>
      <c r="O121" s="13" t="str">
        <f t="shared" si="17"/>
        <v/>
      </c>
      <c r="P121" s="13" t="str">
        <f t="shared" si="18"/>
        <v/>
      </c>
      <c r="Q121" s="13" t="str">
        <f t="shared" si="19"/>
        <v/>
      </c>
      <c r="R121" s="13" t="str">
        <f t="shared" si="20"/>
        <v/>
      </c>
      <c r="S121"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4.7" x14ac:dyDescent="0.5">
      <c r="A122" s="9" t="s">
        <v>116</v>
      </c>
      <c r="B122" s="9" t="s">
        <v>6</v>
      </c>
      <c r="C122" s="9" t="s">
        <v>41</v>
      </c>
      <c r="D122" s="9" t="s">
        <v>199</v>
      </c>
      <c r="E122" s="21"/>
      <c r="F122" s="5"/>
      <c r="G122" s="6" t="s">
        <v>279</v>
      </c>
      <c r="H122" s="19"/>
      <c r="I122" s="14" t="str">
        <f t="shared" si="11"/>
        <v/>
      </c>
      <c r="J122" s="13" t="str">
        <f t="shared" si="12"/>
        <v/>
      </c>
      <c r="K122" s="13" t="str">
        <f t="shared" si="13"/>
        <v/>
      </c>
      <c r="L122" s="25" t="str">
        <f t="shared" si="14"/>
        <v/>
      </c>
      <c r="M122"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16"/>
        <v>}</v>
      </c>
      <c r="O122" s="13" t="str">
        <f t="shared" si="17"/>
        <v>,</v>
      </c>
      <c r="P122" s="13" t="str">
        <f t="shared" si="18"/>
        <v/>
      </c>
      <c r="Q122" s="13" t="str">
        <f t="shared" si="19"/>
        <v/>
      </c>
      <c r="R122" s="13" t="str">
        <f t="shared" si="20"/>
        <v/>
      </c>
      <c r="S122"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1" x14ac:dyDescent="0.5">
      <c r="A123" s="9" t="s">
        <v>116</v>
      </c>
      <c r="B123" s="9" t="s">
        <v>6</v>
      </c>
      <c r="C123" s="9" t="s">
        <v>9</v>
      </c>
      <c r="D123" s="9" t="s">
        <v>200</v>
      </c>
      <c r="E123" s="21" t="s">
        <v>145</v>
      </c>
      <c r="F123" s="23">
        <v>44614</v>
      </c>
      <c r="G123" s="6" t="s">
        <v>280</v>
      </c>
      <c r="H123" s="7">
        <v>44614</v>
      </c>
      <c r="I123" s="14" t="str">
        <f t="shared" si="11"/>
        <v/>
      </c>
      <c r="J123" s="13" t="str">
        <f t="shared" si="12"/>
        <v/>
      </c>
      <c r="K123" s="13" t="str">
        <f t="shared" si="13"/>
        <v/>
      </c>
      <c r="L123" s="25" t="str">
        <f t="shared" si="14"/>
        <v>"ZWE": {</v>
      </c>
      <c r="M123"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 t="shared" si="16"/>
        <v>}</v>
      </c>
      <c r="O123" s="13" t="str">
        <f t="shared" si="17"/>
        <v>}</v>
      </c>
      <c r="P123" s="13" t="str">
        <f t="shared" si="18"/>
        <v>,</v>
      </c>
      <c r="Q123" s="13" t="str">
        <f t="shared" si="19"/>
        <v/>
      </c>
      <c r="R123" s="13" t="str">
        <f t="shared" si="20"/>
        <v/>
      </c>
      <c r="S123"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 x14ac:dyDescent="0.5">
      <c r="A124" s="9" t="s">
        <v>116</v>
      </c>
      <c r="B124" s="9" t="s">
        <v>10</v>
      </c>
      <c r="C124" s="9" t="s">
        <v>8</v>
      </c>
      <c r="D124" s="9" t="s">
        <v>201</v>
      </c>
      <c r="E124" s="21"/>
      <c r="F124" s="5"/>
      <c r="G124" s="6" t="s">
        <v>330</v>
      </c>
      <c r="H124" s="7">
        <v>44575</v>
      </c>
      <c r="I124" s="14" t="str">
        <f t="shared" si="11"/>
        <v/>
      </c>
      <c r="J124" s="13" t="str">
        <f t="shared" si="12"/>
        <v/>
      </c>
      <c r="K124" s="13" t="str">
        <f t="shared" si="13"/>
        <v>"population_affected_percentage": {</v>
      </c>
      <c r="L124" s="25" t="str">
        <f t="shared" si="14"/>
        <v>"EGY": {</v>
      </c>
      <c r="M124"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 t="shared" si="16"/>
        <v>}</v>
      </c>
      <c r="O124" s="13" t="str">
        <f t="shared" si="17"/>
        <v>,</v>
      </c>
      <c r="P124" s="13" t="str">
        <f t="shared" si="18"/>
        <v/>
      </c>
      <c r="Q124" s="13" t="str">
        <f t="shared" si="19"/>
        <v/>
      </c>
      <c r="R124" s="13" t="str">
        <f t="shared" si="20"/>
        <v/>
      </c>
      <c r="S124"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1.7" x14ac:dyDescent="0.5">
      <c r="A125" s="9" t="s">
        <v>116</v>
      </c>
      <c r="B125" s="9" t="s">
        <v>10</v>
      </c>
      <c r="C125" s="9" t="s">
        <v>19</v>
      </c>
      <c r="D125" s="9" t="s">
        <v>200</v>
      </c>
      <c r="E125" s="21"/>
      <c r="F125" s="5"/>
      <c r="G125" s="6" t="s">
        <v>331</v>
      </c>
      <c r="H125" s="7">
        <v>44737</v>
      </c>
      <c r="I125" s="14" t="str">
        <f t="shared" si="11"/>
        <v/>
      </c>
      <c r="J125" s="13" t="str">
        <f t="shared" si="12"/>
        <v/>
      </c>
      <c r="K125" s="13" t="str">
        <f t="shared" si="13"/>
        <v/>
      </c>
      <c r="L125" s="25" t="str">
        <f t="shared" si="14"/>
        <v>"ETH": {</v>
      </c>
      <c r="M125"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16"/>
        <v>,</v>
      </c>
      <c r="O125" s="13" t="str">
        <f t="shared" si="17"/>
        <v/>
      </c>
      <c r="P125" s="13" t="str">
        <f t="shared" si="18"/>
        <v/>
      </c>
      <c r="Q125" s="13" t="str">
        <f t="shared" si="19"/>
        <v/>
      </c>
      <c r="R125" s="13" t="str">
        <f t="shared" si="20"/>
        <v/>
      </c>
      <c r="S125"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4.7" x14ac:dyDescent="0.5">
      <c r="A126" s="9" t="s">
        <v>116</v>
      </c>
      <c r="B126" s="9" t="s">
        <v>10</v>
      </c>
      <c r="C126" s="9" t="s">
        <v>19</v>
      </c>
      <c r="D126" s="9" t="s">
        <v>199</v>
      </c>
      <c r="E126" s="21"/>
      <c r="F126" s="5"/>
      <c r="G126" s="6" t="s">
        <v>332</v>
      </c>
      <c r="H126" s="19"/>
      <c r="I126" s="14" t="str">
        <f t="shared" si="11"/>
        <v/>
      </c>
      <c r="J126" s="13" t="str">
        <f t="shared" si="12"/>
        <v/>
      </c>
      <c r="K126" s="13" t="str">
        <f t="shared" si="13"/>
        <v/>
      </c>
      <c r="L126" s="25" t="str">
        <f t="shared" si="14"/>
        <v/>
      </c>
      <c r="M12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16"/>
        <v>}</v>
      </c>
      <c r="O126" s="13" t="str">
        <f t="shared" si="17"/>
        <v>,</v>
      </c>
      <c r="P126" s="13" t="str">
        <f t="shared" si="18"/>
        <v/>
      </c>
      <c r="Q126" s="13" t="str">
        <f t="shared" si="19"/>
        <v/>
      </c>
      <c r="R126" s="13" t="str">
        <f t="shared" si="20"/>
        <v/>
      </c>
      <c r="S126"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3.7" x14ac:dyDescent="0.5">
      <c r="A127" s="9" t="s">
        <v>116</v>
      </c>
      <c r="B127" s="9" t="s">
        <v>10</v>
      </c>
      <c r="C127" s="9" t="s">
        <v>40</v>
      </c>
      <c r="D127" s="9" t="s">
        <v>199</v>
      </c>
      <c r="E127" s="21" t="s">
        <v>215</v>
      </c>
      <c r="F127" s="23">
        <v>44635</v>
      </c>
      <c r="G127" s="6" t="s">
        <v>333</v>
      </c>
      <c r="H127" s="7">
        <v>44635</v>
      </c>
      <c r="I127" s="14" t="str">
        <f t="shared" si="11"/>
        <v/>
      </c>
      <c r="J127" s="13" t="str">
        <f t="shared" si="12"/>
        <v/>
      </c>
      <c r="K127" s="13" t="str">
        <f t="shared" si="13"/>
        <v/>
      </c>
      <c r="L127" s="25" t="str">
        <f t="shared" si="14"/>
        <v>"KEN": {</v>
      </c>
      <c r="M127"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 t="shared" si="16"/>
        <v>}</v>
      </c>
      <c r="O127" s="13" t="str">
        <f t="shared" si="17"/>
        <v>,</v>
      </c>
      <c r="P127" s="13" t="str">
        <f t="shared" si="18"/>
        <v/>
      </c>
      <c r="Q127" s="13" t="str">
        <f t="shared" si="19"/>
        <v/>
      </c>
      <c r="R127" s="13" t="str">
        <f t="shared" si="20"/>
        <v/>
      </c>
      <c r="S127"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7.69999999999999" x14ac:dyDescent="0.5">
      <c r="A128" s="9" t="s">
        <v>116</v>
      </c>
      <c r="B128" s="9" t="s">
        <v>10</v>
      </c>
      <c r="C128" s="9" t="s">
        <v>245</v>
      </c>
      <c r="D128" s="9" t="s">
        <v>199</v>
      </c>
      <c r="E128" s="21"/>
      <c r="F128" s="5"/>
      <c r="G128" s="6" t="s">
        <v>334</v>
      </c>
      <c r="H128" s="7">
        <v>44798</v>
      </c>
      <c r="I128" s="14" t="str">
        <f t="shared" si="11"/>
        <v/>
      </c>
      <c r="J128" s="13" t="str">
        <f t="shared" si="12"/>
        <v/>
      </c>
      <c r="K128" s="13" t="str">
        <f t="shared" si="13"/>
        <v/>
      </c>
      <c r="L128" s="25" t="str">
        <f t="shared" si="14"/>
        <v>"MWI": {</v>
      </c>
      <c r="M128"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 t="shared" si="16"/>
        <v>}</v>
      </c>
      <c r="O128" s="13" t="str">
        <f t="shared" si="17"/>
        <v>,</v>
      </c>
      <c r="P128" s="13" t="str">
        <f t="shared" si="18"/>
        <v/>
      </c>
      <c r="Q128" s="13" t="str">
        <f t="shared" si="19"/>
        <v/>
      </c>
      <c r="R128" s="13" t="str">
        <f t="shared" si="20"/>
        <v/>
      </c>
      <c r="S128"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5" x14ac:dyDescent="0.5">
      <c r="A129" s="9" t="s">
        <v>116</v>
      </c>
      <c r="B129" s="9" t="s">
        <v>10</v>
      </c>
      <c r="C129" s="9" t="s">
        <v>18</v>
      </c>
      <c r="D129" s="9" t="s">
        <v>199</v>
      </c>
      <c r="E129" s="21"/>
      <c r="F129" s="5"/>
      <c r="G129" s="6" t="s">
        <v>335</v>
      </c>
      <c r="H129" s="7">
        <v>44663</v>
      </c>
      <c r="I129" s="14" t="str">
        <f t="shared" si="11"/>
        <v/>
      </c>
      <c r="J129" s="13" t="str">
        <f t="shared" si="12"/>
        <v/>
      </c>
      <c r="K129" s="13" t="str">
        <f t="shared" si="13"/>
        <v/>
      </c>
      <c r="L129" s="25" t="str">
        <f t="shared" si="14"/>
        <v>"PHL": {</v>
      </c>
      <c r="M129"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 t="shared" si="16"/>
        <v>}</v>
      </c>
      <c r="O129" s="13" t="str">
        <f t="shared" si="17"/>
        <v>,</v>
      </c>
      <c r="P129" s="13" t="str">
        <f t="shared" si="18"/>
        <v/>
      </c>
      <c r="Q129" s="13" t="str">
        <f t="shared" si="19"/>
        <v/>
      </c>
      <c r="R129" s="13" t="str">
        <f t="shared" si="20"/>
        <v/>
      </c>
      <c r="S129"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3.7" x14ac:dyDescent="0.5">
      <c r="A130" s="9" t="s">
        <v>116</v>
      </c>
      <c r="B130" s="9" t="s">
        <v>10</v>
      </c>
      <c r="C130" s="9" t="s">
        <v>263</v>
      </c>
      <c r="D130" s="9" t="s">
        <v>199</v>
      </c>
      <c r="E130" s="21" t="s">
        <v>276</v>
      </c>
      <c r="F130" s="5"/>
      <c r="G130" s="6" t="s">
        <v>336</v>
      </c>
      <c r="H130" s="19"/>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"SSD": {</v>
      </c>
      <c r="M130" s="13" t="str">
        <f t="shared" ref="M130:M193" si="26">""""&amp;D130&amp;""": """&amp;SUBSTITUTE(G130,"""","'")&amp;""""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ref="N130:N193" si="27">IF(AND(B131=B130,C131=C130),",","}")</f>
        <v>}</v>
      </c>
      <c r="O130" s="13" t="str">
        <f t="shared" ref="O130:O193" si="28">IF(NOT(B130=B131),"}",IF(C130=C131,"",","))</f>
        <v>,</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4.7" x14ac:dyDescent="0.5">
      <c r="A131" s="9" t="s">
        <v>116</v>
      </c>
      <c r="B131" s="9" t="s">
        <v>10</v>
      </c>
      <c r="C131" s="9" t="s">
        <v>7</v>
      </c>
      <c r="D131" s="9" t="s">
        <v>199</v>
      </c>
      <c r="E131" s="21"/>
      <c r="F131" s="5"/>
      <c r="G131" s="6" t="s">
        <v>332</v>
      </c>
      <c r="H131" s="7">
        <v>44575</v>
      </c>
      <c r="I131" s="14" t="str">
        <f t="shared" si="22"/>
        <v/>
      </c>
      <c r="J131" s="13" t="str">
        <f t="shared" si="23"/>
        <v/>
      </c>
      <c r="K131" s="13" t="str">
        <f t="shared" si="24"/>
        <v/>
      </c>
      <c r="L131" s="25" t="str">
        <f t="shared" si="25"/>
        <v>"UGA": {</v>
      </c>
      <c r="M13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si="27"/>
        <v>}</v>
      </c>
      <c r="O131" s="13" t="str">
        <f t="shared" si="28"/>
        <v>,</v>
      </c>
      <c r="P131" s="13" t="str">
        <f t="shared" si="29"/>
        <v/>
      </c>
      <c r="Q131" s="13" t="str">
        <f t="shared" si="30"/>
        <v/>
      </c>
      <c r="R131" s="13" t="str">
        <f t="shared" si="31"/>
        <v/>
      </c>
      <c r="S131"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4.7" x14ac:dyDescent="0.5">
      <c r="A132" s="9" t="s">
        <v>116</v>
      </c>
      <c r="B132" s="9" t="s">
        <v>10</v>
      </c>
      <c r="C132" s="9" t="s">
        <v>41</v>
      </c>
      <c r="D132" s="9" t="s">
        <v>199</v>
      </c>
      <c r="E132" s="21"/>
      <c r="F132" s="5"/>
      <c r="G132" s="6" t="s">
        <v>332</v>
      </c>
      <c r="H132" s="19"/>
      <c r="I132" s="14" t="str">
        <f t="shared" si="22"/>
        <v/>
      </c>
      <c r="J132" s="13" t="str">
        <f t="shared" si="23"/>
        <v/>
      </c>
      <c r="K132" s="13" t="str">
        <f t="shared" si="24"/>
        <v/>
      </c>
      <c r="L132" s="25" t="str">
        <f t="shared" si="25"/>
        <v>"ZMB":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v>
      </c>
      <c r="Q132" s="13" t="str">
        <f t="shared" si="30"/>
        <v/>
      </c>
      <c r="R132" s="13" t="str">
        <f t="shared" si="31"/>
        <v/>
      </c>
      <c r="S132"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 x14ac:dyDescent="0.5">
      <c r="A133" s="9" t="s">
        <v>116</v>
      </c>
      <c r="B133" s="9" t="s">
        <v>15</v>
      </c>
      <c r="C133" s="9" t="s">
        <v>18</v>
      </c>
      <c r="D133" s="9" t="s">
        <v>204</v>
      </c>
      <c r="E133" s="21"/>
      <c r="F133" s="5"/>
      <c r="G133" s="6" t="s">
        <v>337</v>
      </c>
      <c r="H133" s="7">
        <v>44575</v>
      </c>
      <c r="I133" s="14" t="str">
        <f t="shared" si="22"/>
        <v/>
      </c>
      <c r="J133" s="13" t="str">
        <f t="shared" si="23"/>
        <v/>
      </c>
      <c r="K133" s="13" t="str">
        <f t="shared" si="24"/>
        <v>"population_over65": {</v>
      </c>
      <c r="L133" s="25" t="str">
        <f t="shared" si="25"/>
        <v>"PHL": {</v>
      </c>
      <c r="M133" s="13" t="str">
        <f t="shared" si="26"/>
        <v>"dengue": "Percentage of people over 65 years of age. &lt;br /&gt;&lt;br /&gt;Source demographic data: &lt;a target='_blank' href='https://data.humdata.org/dataset/philippines-pre-disaster-indicators'&gt;https://data.humdata.org/dataset/philippines-pre-disaster-indicators/&lt;/a&gt;"</v>
      </c>
      <c r="N133" s="26" t="str">
        <f t="shared" si="27"/>
        <v>}</v>
      </c>
      <c r="O133" s="13" t="str">
        <f t="shared" si="28"/>
        <v>,</v>
      </c>
      <c r="P133" s="13" t="str">
        <f t="shared" si="29"/>
        <v/>
      </c>
      <c r="Q133" s="13" t="str">
        <f t="shared" si="30"/>
        <v/>
      </c>
      <c r="R133" s="13" t="str">
        <f t="shared" si="31"/>
        <v/>
      </c>
      <c r="S133"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 x14ac:dyDescent="0.5">
      <c r="A134" s="9" t="s">
        <v>116</v>
      </c>
      <c r="B134" s="9" t="s">
        <v>15</v>
      </c>
      <c r="C134" s="9" t="s">
        <v>7</v>
      </c>
      <c r="D134" s="9" t="s">
        <v>199</v>
      </c>
      <c r="E134" s="21"/>
      <c r="F134" s="5"/>
      <c r="G134" s="6" t="s">
        <v>338</v>
      </c>
      <c r="H134" s="7">
        <v>44575</v>
      </c>
      <c r="I134" s="14" t="str">
        <f t="shared" si="22"/>
        <v/>
      </c>
      <c r="J134" s="13" t="str">
        <f t="shared" si="23"/>
        <v/>
      </c>
      <c r="K134" s="13" t="str">
        <f t="shared" si="24"/>
        <v/>
      </c>
      <c r="L134" s="25" t="str">
        <f t="shared" si="25"/>
        <v>"UGA": {</v>
      </c>
      <c r="M134"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35" x14ac:dyDescent="0.5">
      <c r="A135" s="9" t="s">
        <v>116</v>
      </c>
      <c r="B135" s="9" t="s">
        <v>27</v>
      </c>
      <c r="C135" s="9" t="s">
        <v>19</v>
      </c>
      <c r="D135" s="9" t="s">
        <v>200</v>
      </c>
      <c r="E135" s="21"/>
      <c r="F135" s="5"/>
      <c r="G135" s="6" t="s">
        <v>339</v>
      </c>
      <c r="H135" s="7">
        <v>44737</v>
      </c>
      <c r="I135" s="14" t="str">
        <f t="shared" si="22"/>
        <v/>
      </c>
      <c r="J135" s="13" t="str">
        <f t="shared" si="23"/>
        <v/>
      </c>
      <c r="K135" s="13" t="str">
        <f t="shared" si="24"/>
        <v>"population_u5": {</v>
      </c>
      <c r="L135" s="25" t="str">
        <f t="shared" si="25"/>
        <v>"ETH": {</v>
      </c>
      <c r="M135"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27"/>
        <v>,</v>
      </c>
      <c r="O135" s="13" t="str">
        <f t="shared" si="28"/>
        <v/>
      </c>
      <c r="P135" s="13" t="str">
        <f t="shared" si="29"/>
        <v/>
      </c>
      <c r="Q135" s="13" t="str">
        <f t="shared" si="30"/>
        <v/>
      </c>
      <c r="R135" s="13" t="str">
        <f t="shared" si="31"/>
        <v/>
      </c>
      <c r="S135"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35" x14ac:dyDescent="0.5">
      <c r="A136" s="9" t="s">
        <v>116</v>
      </c>
      <c r="B136" s="9" t="s">
        <v>27</v>
      </c>
      <c r="C136" s="9" t="s">
        <v>19</v>
      </c>
      <c r="D136" s="9" t="s">
        <v>199</v>
      </c>
      <c r="E136" s="21"/>
      <c r="F136" s="5"/>
      <c r="G136" s="6" t="s">
        <v>339</v>
      </c>
      <c r="H136" s="7">
        <v>44575</v>
      </c>
      <c r="I136" s="14" t="str">
        <f t="shared" si="22"/>
        <v/>
      </c>
      <c r="J136" s="13" t="str">
        <f t="shared" si="23"/>
        <v/>
      </c>
      <c r="K136" s="13" t="str">
        <f t="shared" si="24"/>
        <v/>
      </c>
      <c r="L136" s="25" t="str">
        <f t="shared" si="25"/>
        <v/>
      </c>
      <c r="M136"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35" x14ac:dyDescent="0.5">
      <c r="A137" s="9" t="s">
        <v>116</v>
      </c>
      <c r="B137" s="9" t="s">
        <v>27</v>
      </c>
      <c r="C137" s="9" t="s">
        <v>19</v>
      </c>
      <c r="D137" s="9" t="s">
        <v>202</v>
      </c>
      <c r="E137" s="21"/>
      <c r="F137" s="5"/>
      <c r="G137" s="6" t="s">
        <v>339</v>
      </c>
      <c r="H137" s="19"/>
      <c r="I137" s="14" t="str">
        <f t="shared" si="22"/>
        <v/>
      </c>
      <c r="J137" s="13" t="str">
        <f t="shared" si="23"/>
        <v/>
      </c>
      <c r="K137" s="13" t="str">
        <f t="shared" si="24"/>
        <v/>
      </c>
      <c r="L137" s="25" t="str">
        <f t="shared" si="25"/>
        <v/>
      </c>
      <c r="M137"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v>
      </c>
      <c r="P137" s="13" t="str">
        <f t="shared" si="29"/>
        <v>,</v>
      </c>
      <c r="Q137" s="13" t="str">
        <f t="shared" si="30"/>
        <v/>
      </c>
      <c r="R137" s="13" t="str">
        <f t="shared" si="31"/>
        <v/>
      </c>
      <c r="S137"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 x14ac:dyDescent="0.5">
      <c r="A138" s="9" t="s">
        <v>116</v>
      </c>
      <c r="B138" s="9" t="s">
        <v>14</v>
      </c>
      <c r="C138" s="9" t="s">
        <v>7</v>
      </c>
      <c r="D138" s="9" t="s">
        <v>199</v>
      </c>
      <c r="E138" s="21"/>
      <c r="F138" s="5"/>
      <c r="G138" s="6" t="s">
        <v>340</v>
      </c>
      <c r="H138" s="7">
        <v>44575</v>
      </c>
      <c r="I138" s="14" t="str">
        <f t="shared" si="22"/>
        <v/>
      </c>
      <c r="J138" s="13" t="str">
        <f t="shared" si="23"/>
        <v/>
      </c>
      <c r="K138" s="13" t="str">
        <f t="shared" si="24"/>
        <v>"population_u8": {</v>
      </c>
      <c r="L138" s="25" t="str">
        <f t="shared" si="25"/>
        <v>"UGA": {</v>
      </c>
      <c r="M138"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27"/>
        <v>}</v>
      </c>
      <c r="O138" s="13" t="str">
        <f t="shared" si="28"/>
        <v>}</v>
      </c>
      <c r="P138" s="13" t="str">
        <f t="shared" si="29"/>
        <v>,</v>
      </c>
      <c r="Q138" s="13" t="str">
        <f t="shared" si="30"/>
        <v/>
      </c>
      <c r="R138" s="13" t="str">
        <f t="shared" si="31"/>
        <v/>
      </c>
      <c r="S138"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 x14ac:dyDescent="0.5">
      <c r="A139" s="9" t="s">
        <v>116</v>
      </c>
      <c r="B139" s="9" t="s">
        <v>30</v>
      </c>
      <c r="C139" s="9" t="s">
        <v>18</v>
      </c>
      <c r="D139" s="9" t="s">
        <v>204</v>
      </c>
      <c r="E139" s="21"/>
      <c r="F139" s="5"/>
      <c r="G139" s="6" t="s">
        <v>341</v>
      </c>
      <c r="H139" s="7">
        <v>44575</v>
      </c>
      <c r="I139" s="14" t="str">
        <f t="shared" si="22"/>
        <v/>
      </c>
      <c r="J139" s="13" t="str">
        <f t="shared" si="23"/>
        <v/>
      </c>
      <c r="K139" s="13" t="str">
        <f t="shared" si="24"/>
        <v>"population_u9": {</v>
      </c>
      <c r="L139" s="25" t="str">
        <f t="shared" si="25"/>
        <v>"PHL": {</v>
      </c>
      <c r="M139" s="13" t="str">
        <f t="shared" si="26"/>
        <v>"dengue": "Percentage of people under 9 years of age. &lt;br /&gt;&lt;br /&gt;Source demographic data: &lt;a target='_blank' href='https://data.humdata.org/dataset/philippines-pre-disaster-indicators'&gt;https://data.humdata.org/dataset/philippines-pre-disaster-indicators/&lt;/a&gt;"</v>
      </c>
      <c r="N139" s="26" t="str">
        <f t="shared" si="27"/>
        <v>}</v>
      </c>
      <c r="O139" s="13" t="str">
        <f t="shared" si="28"/>
        <v>}</v>
      </c>
      <c r="P139" s="13" t="str">
        <f t="shared" si="29"/>
        <v>,</v>
      </c>
      <c r="Q139" s="13" t="str">
        <f t="shared" si="30"/>
        <v/>
      </c>
      <c r="R139" s="13" t="str">
        <f t="shared" si="31"/>
        <v/>
      </c>
      <c r="S139"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35" x14ac:dyDescent="0.5">
      <c r="A140" s="9" t="s">
        <v>116</v>
      </c>
      <c r="B140" s="9" t="s">
        <v>11</v>
      </c>
      <c r="C140" s="9" t="s">
        <v>8</v>
      </c>
      <c r="D140" s="9" t="s">
        <v>201</v>
      </c>
      <c r="E140" s="21"/>
      <c r="F140" s="5"/>
      <c r="G140" s="6" t="s">
        <v>281</v>
      </c>
      <c r="H140" s="19"/>
      <c r="I140" s="14" t="str">
        <f t="shared" si="22"/>
        <v/>
      </c>
      <c r="J140" s="13" t="str">
        <f t="shared" si="23"/>
        <v/>
      </c>
      <c r="K140" s="13" t="str">
        <f t="shared" si="24"/>
        <v>"populationTotal": {</v>
      </c>
      <c r="L140" s="25" t="str">
        <f t="shared" si="25"/>
        <v>"EGY": {</v>
      </c>
      <c r="M140"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35" x14ac:dyDescent="0.5">
      <c r="A141" s="9" t="s">
        <v>116</v>
      </c>
      <c r="B141" s="9" t="s">
        <v>11</v>
      </c>
      <c r="C141" s="9" t="s">
        <v>19</v>
      </c>
      <c r="D141" s="9" t="s">
        <v>200</v>
      </c>
      <c r="E141" s="21"/>
      <c r="F141" s="5"/>
      <c r="G141" s="6" t="s">
        <v>281</v>
      </c>
      <c r="H141" s="7">
        <v>44737</v>
      </c>
      <c r="I141" s="14" t="str">
        <f t="shared" si="22"/>
        <v/>
      </c>
      <c r="J141" s="13" t="str">
        <f t="shared" si="23"/>
        <v/>
      </c>
      <c r="K141" s="13" t="str">
        <f t="shared" si="24"/>
        <v/>
      </c>
      <c r="L141" s="25" t="str">
        <f t="shared" si="25"/>
        <v>"ETH": {</v>
      </c>
      <c r="M141"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35" x14ac:dyDescent="0.5">
      <c r="A142" s="9" t="s">
        <v>116</v>
      </c>
      <c r="B142" s="9" t="s">
        <v>11</v>
      </c>
      <c r="C142" s="9" t="s">
        <v>19</v>
      </c>
      <c r="D142" s="9" t="s">
        <v>199</v>
      </c>
      <c r="E142" s="21"/>
      <c r="F142" s="5"/>
      <c r="G142" s="6" t="s">
        <v>281</v>
      </c>
      <c r="H142" s="19"/>
      <c r="I142" s="14" t="str">
        <f t="shared" si="22"/>
        <v/>
      </c>
      <c r="J142" s="13" t="str">
        <f t="shared" si="23"/>
        <v/>
      </c>
      <c r="K142" s="13" t="str">
        <f t="shared" si="24"/>
        <v/>
      </c>
      <c r="L142" s="25" t="str">
        <f t="shared" si="25"/>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35" x14ac:dyDescent="0.5">
      <c r="A143" s="9" t="s">
        <v>116</v>
      </c>
      <c r="B143" s="9" t="s">
        <v>11</v>
      </c>
      <c r="C143" s="9" t="s">
        <v>19</v>
      </c>
      <c r="D143" s="9" t="s">
        <v>202</v>
      </c>
      <c r="E143" s="21"/>
      <c r="F143" s="5"/>
      <c r="G143" s="6" t="s">
        <v>281</v>
      </c>
      <c r="H143" s="19"/>
      <c r="I143" s="14" t="str">
        <f t="shared" si="22"/>
        <v/>
      </c>
      <c r="J143" s="13" t="str">
        <f t="shared" si="23"/>
        <v/>
      </c>
      <c r="K143" s="13" t="str">
        <f t="shared" si="24"/>
        <v/>
      </c>
      <c r="L143" s="25" t="str">
        <f t="shared" si="25"/>
        <v/>
      </c>
      <c r="M143"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35" x14ac:dyDescent="0.5">
      <c r="A144" s="9" t="s">
        <v>116</v>
      </c>
      <c r="B144" s="9" t="s">
        <v>11</v>
      </c>
      <c r="C144" s="9" t="s">
        <v>40</v>
      </c>
      <c r="D144" s="9" t="s">
        <v>200</v>
      </c>
      <c r="E144" s="21" t="s">
        <v>205</v>
      </c>
      <c r="F144" s="23">
        <v>44635</v>
      </c>
      <c r="G144" s="6" t="s">
        <v>282</v>
      </c>
      <c r="H144" s="7">
        <v>44635</v>
      </c>
      <c r="I144" s="14" t="str">
        <f t="shared" si="22"/>
        <v/>
      </c>
      <c r="J144" s="13" t="str">
        <f t="shared" si="23"/>
        <v/>
      </c>
      <c r="K144" s="13" t="str">
        <f t="shared" si="24"/>
        <v/>
      </c>
      <c r="L144" s="25" t="str">
        <f t="shared" si="25"/>
        <v>"KEN": {</v>
      </c>
      <c r="M14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27"/>
        <v>,</v>
      </c>
      <c r="O144" s="13" t="str">
        <f t="shared" si="28"/>
        <v/>
      </c>
      <c r="P144" s="13" t="str">
        <f t="shared" si="29"/>
        <v/>
      </c>
      <c r="Q144" s="13" t="str">
        <f t="shared" si="30"/>
        <v/>
      </c>
      <c r="R144" s="13" t="str">
        <f t="shared" si="31"/>
        <v/>
      </c>
      <c r="S14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35" x14ac:dyDescent="0.5">
      <c r="A145" s="9" t="s">
        <v>116</v>
      </c>
      <c r="B145" s="9" t="s">
        <v>11</v>
      </c>
      <c r="C145" s="9" t="s">
        <v>40</v>
      </c>
      <c r="D145" s="9" t="s">
        <v>199</v>
      </c>
      <c r="E145" s="21" t="s">
        <v>205</v>
      </c>
      <c r="F145" s="23">
        <v>44635</v>
      </c>
      <c r="G145" s="6" t="s">
        <v>282</v>
      </c>
      <c r="H145" s="7">
        <v>44635</v>
      </c>
      <c r="I145" s="14" t="str">
        <f t="shared" si="22"/>
        <v/>
      </c>
      <c r="J145" s="13" t="str">
        <f t="shared" si="23"/>
        <v/>
      </c>
      <c r="K145" s="13" t="str">
        <f t="shared" si="24"/>
        <v/>
      </c>
      <c r="L145" s="25" t="str">
        <f t="shared" si="25"/>
        <v/>
      </c>
      <c r="M145"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v>
      </c>
      <c r="P145" s="13" t="str">
        <f t="shared" si="29"/>
        <v/>
      </c>
      <c r="Q145" s="13" t="str">
        <f t="shared" si="30"/>
        <v/>
      </c>
      <c r="R145" s="13" t="str">
        <f t="shared" si="31"/>
        <v/>
      </c>
      <c r="S145"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35" x14ac:dyDescent="0.5">
      <c r="A146" s="9" t="s">
        <v>116</v>
      </c>
      <c r="B146" s="9" t="s">
        <v>11</v>
      </c>
      <c r="C146" s="9" t="s">
        <v>245</v>
      </c>
      <c r="D146" s="9" t="s">
        <v>199</v>
      </c>
      <c r="E146" s="21"/>
      <c r="F146" s="5"/>
      <c r="G146" s="6" t="s">
        <v>283</v>
      </c>
      <c r="H146" s="7">
        <v>44798</v>
      </c>
      <c r="I146" s="14" t="str">
        <f t="shared" si="22"/>
        <v/>
      </c>
      <c r="J146" s="13" t="str">
        <f t="shared" si="23"/>
        <v/>
      </c>
      <c r="K146" s="13" t="str">
        <f t="shared" si="24"/>
        <v/>
      </c>
      <c r="L146" s="25" t="str">
        <f t="shared" si="25"/>
        <v>"MWI": {</v>
      </c>
      <c r="M146"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27"/>
        <v>}</v>
      </c>
      <c r="O146" s="13" t="str">
        <f t="shared" si="28"/>
        <v>,</v>
      </c>
      <c r="P146" s="13" t="str">
        <f t="shared" si="29"/>
        <v/>
      </c>
      <c r="Q146" s="13" t="str">
        <f t="shared" si="30"/>
        <v/>
      </c>
      <c r="R146" s="13" t="str">
        <f t="shared" si="31"/>
        <v/>
      </c>
      <c r="S146"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35" x14ac:dyDescent="0.5">
      <c r="A147" s="9" t="s">
        <v>116</v>
      </c>
      <c r="B147" s="9" t="s">
        <v>11</v>
      </c>
      <c r="C147" s="9" t="s">
        <v>18</v>
      </c>
      <c r="D147" s="9" t="s">
        <v>199</v>
      </c>
      <c r="E147" s="21"/>
      <c r="F147" s="5"/>
      <c r="G147" s="6" t="s">
        <v>342</v>
      </c>
      <c r="H147" s="7">
        <v>44659</v>
      </c>
      <c r="I147" s="14" t="str">
        <f t="shared" si="22"/>
        <v/>
      </c>
      <c r="J147" s="13" t="str">
        <f t="shared" si="23"/>
        <v/>
      </c>
      <c r="K147" s="13" t="str">
        <f t="shared" si="24"/>
        <v/>
      </c>
      <c r="L147" s="25" t="str">
        <f t="shared" si="25"/>
        <v>"PHL": {</v>
      </c>
      <c r="M14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7.69999999999999" x14ac:dyDescent="0.5">
      <c r="A148" s="9" t="s">
        <v>116</v>
      </c>
      <c r="B148" s="9" t="s">
        <v>11</v>
      </c>
      <c r="C148" s="9" t="s">
        <v>263</v>
      </c>
      <c r="D148" s="9" t="s">
        <v>199</v>
      </c>
      <c r="E148" s="21" t="s">
        <v>277</v>
      </c>
      <c r="F148" s="5"/>
      <c r="G148" s="6" t="s">
        <v>343</v>
      </c>
      <c r="H148" s="19"/>
      <c r="I148" s="14" t="str">
        <f t="shared" si="22"/>
        <v/>
      </c>
      <c r="J148" s="13" t="str">
        <f t="shared" si="23"/>
        <v/>
      </c>
      <c r="K148" s="13" t="str">
        <f t="shared" si="24"/>
        <v/>
      </c>
      <c r="L148" s="25" t="str">
        <f t="shared" si="25"/>
        <v>"SSD": {</v>
      </c>
      <c r="M148"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27"/>
        <v>}</v>
      </c>
      <c r="O148" s="13" t="str">
        <f t="shared" si="28"/>
        <v>,</v>
      </c>
      <c r="P148" s="13" t="str">
        <f t="shared" si="29"/>
        <v/>
      </c>
      <c r="Q148" s="13" t="str">
        <f t="shared" si="30"/>
        <v/>
      </c>
      <c r="R148" s="13" t="str">
        <f t="shared" si="31"/>
        <v/>
      </c>
      <c r="S148"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 x14ac:dyDescent="0.5">
      <c r="A149" s="9" t="s">
        <v>116</v>
      </c>
      <c r="B149" s="9" t="s">
        <v>11</v>
      </c>
      <c r="C149" s="9" t="s">
        <v>7</v>
      </c>
      <c r="D149" s="9" t="s">
        <v>200</v>
      </c>
      <c r="E149" s="21"/>
      <c r="F149" s="5"/>
      <c r="G149" s="6" t="s">
        <v>373</v>
      </c>
      <c r="H149" s="7">
        <v>44635</v>
      </c>
      <c r="I149" s="14" t="str">
        <f t="shared" si="22"/>
        <v/>
      </c>
      <c r="J149" s="13" t="str">
        <f t="shared" si="23"/>
        <v/>
      </c>
      <c r="K149" s="13" t="str">
        <f t="shared" si="24"/>
        <v/>
      </c>
      <c r="L149" s="25" t="str">
        <f t="shared" si="25"/>
        <v>"UGA": {</v>
      </c>
      <c r="M149" s="13"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27"/>
        <v>,</v>
      </c>
      <c r="O149" s="13" t="str">
        <f t="shared" si="28"/>
        <v/>
      </c>
      <c r="P149" s="13" t="str">
        <f t="shared" si="29"/>
        <v/>
      </c>
      <c r="Q149" s="13" t="str">
        <f t="shared" si="30"/>
        <v/>
      </c>
      <c r="R149" s="13" t="str">
        <f t="shared" si="31"/>
        <v/>
      </c>
      <c r="S149" s="13"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35" x14ac:dyDescent="0.5">
      <c r="A150" s="9" t="s">
        <v>116</v>
      </c>
      <c r="B150" s="9" t="s">
        <v>11</v>
      </c>
      <c r="C150" s="9" t="s">
        <v>7</v>
      </c>
      <c r="D150" s="9" t="s">
        <v>199</v>
      </c>
      <c r="E150" s="21"/>
      <c r="F150" s="5"/>
      <c r="G150" s="6" t="s">
        <v>281</v>
      </c>
      <c r="H150" s="7">
        <v>44575</v>
      </c>
      <c r="I150" s="14" t="str">
        <f t="shared" si="22"/>
        <v/>
      </c>
      <c r="J150" s="13" t="str">
        <f t="shared" si="23"/>
        <v/>
      </c>
      <c r="K150" s="13" t="str">
        <f t="shared" si="24"/>
        <v/>
      </c>
      <c r="L150" s="25" t="str">
        <f t="shared" si="25"/>
        <v/>
      </c>
      <c r="M15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 x14ac:dyDescent="0.5">
      <c r="A151" s="9" t="s">
        <v>116</v>
      </c>
      <c r="B151" s="9" t="s">
        <v>11</v>
      </c>
      <c r="C151" s="9" t="s">
        <v>7</v>
      </c>
      <c r="D151" s="9" t="s">
        <v>201</v>
      </c>
      <c r="E151" s="21"/>
      <c r="F151" s="5"/>
      <c r="G151" s="6" t="s">
        <v>373</v>
      </c>
      <c r="H151" s="19"/>
      <c r="I151" s="14" t="str">
        <f t="shared" si="22"/>
        <v/>
      </c>
      <c r="J151" s="13" t="str">
        <f t="shared" si="23"/>
        <v/>
      </c>
      <c r="K151" s="13" t="str">
        <f t="shared" si="24"/>
        <v/>
      </c>
      <c r="L151" s="25" t="str">
        <f t="shared" si="25"/>
        <v/>
      </c>
      <c r="M151" s="13"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27"/>
        <v>}</v>
      </c>
      <c r="O151" s="13" t="str">
        <f t="shared" si="28"/>
        <v>,</v>
      </c>
      <c r="P151" s="13" t="str">
        <f t="shared" si="29"/>
        <v/>
      </c>
      <c r="Q151" s="13" t="str">
        <f t="shared" si="30"/>
        <v/>
      </c>
      <c r="R151" s="13" t="str">
        <f t="shared" si="31"/>
        <v/>
      </c>
      <c r="S151" s="13"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35" x14ac:dyDescent="0.5">
      <c r="A152" s="9" t="s">
        <v>116</v>
      </c>
      <c r="B152" s="9" t="s">
        <v>11</v>
      </c>
      <c r="C152" s="9" t="s">
        <v>41</v>
      </c>
      <c r="D152" s="9" t="s">
        <v>200</v>
      </c>
      <c r="E152" s="21"/>
      <c r="F152" s="5"/>
      <c r="G152" s="6" t="s">
        <v>281</v>
      </c>
      <c r="H152" s="19"/>
      <c r="I152" s="14" t="str">
        <f t="shared" si="22"/>
        <v/>
      </c>
      <c r="J152" s="13" t="str">
        <f t="shared" si="23"/>
        <v/>
      </c>
      <c r="K152" s="13" t="str">
        <f t="shared" si="24"/>
        <v/>
      </c>
      <c r="L152" s="25" t="str">
        <f t="shared" si="25"/>
        <v>"ZMB": {</v>
      </c>
      <c r="M15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27"/>
        <v>,</v>
      </c>
      <c r="O152" s="13" t="str">
        <f t="shared" si="28"/>
        <v/>
      </c>
      <c r="P152" s="13" t="str">
        <f t="shared" si="29"/>
        <v/>
      </c>
      <c r="Q152" s="13" t="str">
        <f t="shared" si="30"/>
        <v/>
      </c>
      <c r="R152" s="13" t="str">
        <f t="shared" si="31"/>
        <v/>
      </c>
      <c r="S152"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35" x14ac:dyDescent="0.5">
      <c r="A153" s="9" t="s">
        <v>116</v>
      </c>
      <c r="B153" s="9" t="s">
        <v>11</v>
      </c>
      <c r="C153" s="9" t="s">
        <v>41</v>
      </c>
      <c r="D153" s="9" t="s">
        <v>199</v>
      </c>
      <c r="E153" s="21"/>
      <c r="F153" s="5"/>
      <c r="G153" s="6" t="s">
        <v>281</v>
      </c>
      <c r="H153" s="19"/>
      <c r="I153" s="14" t="str">
        <f t="shared" si="22"/>
        <v/>
      </c>
      <c r="J153" s="13" t="str">
        <f t="shared" si="23"/>
        <v/>
      </c>
      <c r="K153" s="13" t="str">
        <f t="shared" si="24"/>
        <v/>
      </c>
      <c r="L153" s="25" t="str">
        <f t="shared" si="25"/>
        <v/>
      </c>
      <c r="M15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v>
      </c>
      <c r="P153" s="13" t="str">
        <f t="shared" si="29"/>
        <v/>
      </c>
      <c r="Q153" s="13" t="str">
        <f t="shared" si="30"/>
        <v/>
      </c>
      <c r="R153" s="13" t="str">
        <f t="shared" si="31"/>
        <v/>
      </c>
      <c r="S15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35" x14ac:dyDescent="0.5">
      <c r="A154" s="9" t="s">
        <v>116</v>
      </c>
      <c r="B154" s="9" t="s">
        <v>11</v>
      </c>
      <c r="C154" s="9" t="s">
        <v>9</v>
      </c>
      <c r="D154" s="9" t="s">
        <v>200</v>
      </c>
      <c r="E154" s="21" t="s">
        <v>146</v>
      </c>
      <c r="F154" s="23">
        <v>44614</v>
      </c>
      <c r="G154" s="6" t="s">
        <v>284</v>
      </c>
      <c r="H154" s="7">
        <v>44575</v>
      </c>
      <c r="I154" s="14" t="str">
        <f t="shared" si="22"/>
        <v/>
      </c>
      <c r="J154" s="13" t="str">
        <f t="shared" si="23"/>
        <v/>
      </c>
      <c r="K154" s="13" t="str">
        <f t="shared" si="24"/>
        <v/>
      </c>
      <c r="L154" s="25" t="str">
        <f t="shared" si="25"/>
        <v>"ZWE": {</v>
      </c>
      <c r="M154"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27"/>
        <v>}</v>
      </c>
      <c r="O154" s="13" t="str">
        <f t="shared" si="28"/>
        <v>}</v>
      </c>
      <c r="P154" s="13" t="str">
        <f t="shared" si="29"/>
        <v>,</v>
      </c>
      <c r="Q154" s="13" t="str">
        <f t="shared" si="30"/>
        <v/>
      </c>
      <c r="R154" s="13" t="str">
        <f t="shared" si="31"/>
        <v/>
      </c>
      <c r="S154"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 x14ac:dyDescent="0.5">
      <c r="A155" s="9" t="s">
        <v>116</v>
      </c>
      <c r="B155" s="9" t="s">
        <v>16</v>
      </c>
      <c r="C155" s="9" t="s">
        <v>19</v>
      </c>
      <c r="D155" s="9" t="s">
        <v>202</v>
      </c>
      <c r="E155" s="21"/>
      <c r="F155" s="5"/>
      <c r="G155" s="6" t="s">
        <v>17</v>
      </c>
      <c r="H155" s="7">
        <v>44575</v>
      </c>
      <c r="I155" s="14" t="str">
        <f t="shared" si="22"/>
        <v/>
      </c>
      <c r="J155" s="13" t="str">
        <f t="shared" si="23"/>
        <v/>
      </c>
      <c r="K155" s="13" t="str">
        <f t="shared" si="24"/>
        <v>"potential_cases": {</v>
      </c>
      <c r="L155" s="25" t="str">
        <f t="shared" si="25"/>
        <v>"ETH": {</v>
      </c>
      <c r="M15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27"/>
        <v>}</v>
      </c>
      <c r="O155" s="13" t="str">
        <f t="shared" si="28"/>
        <v>,</v>
      </c>
      <c r="P155" s="13" t="str">
        <f t="shared" si="29"/>
        <v/>
      </c>
      <c r="Q155" s="13" t="str">
        <f t="shared" si="30"/>
        <v/>
      </c>
      <c r="R155" s="13" t="str">
        <f t="shared" si="31"/>
        <v/>
      </c>
      <c r="S15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 x14ac:dyDescent="0.5">
      <c r="A156" s="9" t="s">
        <v>116</v>
      </c>
      <c r="B156" s="9" t="s">
        <v>16</v>
      </c>
      <c r="C156" s="9" t="s">
        <v>18</v>
      </c>
      <c r="D156" s="9" t="s">
        <v>204</v>
      </c>
      <c r="E156" s="21"/>
      <c r="F156" s="5"/>
      <c r="G156" s="6" t="s">
        <v>285</v>
      </c>
      <c r="H156" s="7">
        <v>44575</v>
      </c>
      <c r="I156" s="14" t="str">
        <f t="shared" si="22"/>
        <v/>
      </c>
      <c r="J156" s="13" t="str">
        <f t="shared" si="23"/>
        <v/>
      </c>
      <c r="K156" s="13" t="str">
        <f t="shared" si="24"/>
        <v/>
      </c>
      <c r="L156" s="25" t="str">
        <f t="shared" si="25"/>
        <v>"PHL": {</v>
      </c>
      <c r="M156"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27"/>
        <v>}</v>
      </c>
      <c r="O156" s="13" t="str">
        <f t="shared" si="28"/>
        <v>}</v>
      </c>
      <c r="P156" s="13" t="str">
        <f t="shared" si="29"/>
        <v>,</v>
      </c>
      <c r="Q156" s="13" t="str">
        <f t="shared" si="30"/>
        <v/>
      </c>
      <c r="R156" s="13" t="str">
        <f t="shared" si="31"/>
        <v/>
      </c>
      <c r="S156"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 x14ac:dyDescent="0.5">
      <c r="A157" s="9" t="s">
        <v>116</v>
      </c>
      <c r="B157" s="9" t="s">
        <v>23</v>
      </c>
      <c r="C157" s="9" t="s">
        <v>19</v>
      </c>
      <c r="D157" s="9" t="s">
        <v>202</v>
      </c>
      <c r="E157" s="21"/>
      <c r="F157" s="5"/>
      <c r="G157" s="6" t="s">
        <v>286</v>
      </c>
      <c r="H157" s="7">
        <v>44575</v>
      </c>
      <c r="I157" s="14" t="str">
        <f t="shared" si="22"/>
        <v/>
      </c>
      <c r="J157" s="13" t="str">
        <f t="shared" si="23"/>
        <v/>
      </c>
      <c r="K157" s="13" t="str">
        <f t="shared" si="24"/>
        <v>"potential_cases_65": {</v>
      </c>
      <c r="L157" s="25" t="str">
        <f t="shared" si="25"/>
        <v>"ETH": {</v>
      </c>
      <c r="M157"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27"/>
        <v>}</v>
      </c>
      <c r="O157" s="13" t="str">
        <f t="shared" si="28"/>
        <v>,</v>
      </c>
      <c r="P157" s="13" t="str">
        <f t="shared" si="29"/>
        <v/>
      </c>
      <c r="Q157" s="13" t="str">
        <f t="shared" si="30"/>
        <v/>
      </c>
      <c r="R157" s="13" t="str">
        <f t="shared" si="31"/>
        <v/>
      </c>
      <c r="S157"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 x14ac:dyDescent="0.5">
      <c r="A158" s="9" t="s">
        <v>116</v>
      </c>
      <c r="B158" s="9" t="s">
        <v>23</v>
      </c>
      <c r="C158" s="9" t="s">
        <v>18</v>
      </c>
      <c r="D158" s="9" t="s">
        <v>204</v>
      </c>
      <c r="E158" s="21"/>
      <c r="F158" s="5"/>
      <c r="G158" s="6" t="s">
        <v>287</v>
      </c>
      <c r="H158" s="7">
        <v>44575</v>
      </c>
      <c r="I158" s="14" t="str">
        <f t="shared" si="22"/>
        <v/>
      </c>
      <c r="J158" s="13" t="str">
        <f t="shared" si="23"/>
        <v/>
      </c>
      <c r="K158" s="13" t="str">
        <f t="shared" si="24"/>
        <v/>
      </c>
      <c r="L158" s="25" t="str">
        <f t="shared" si="25"/>
        <v>"PHL": {</v>
      </c>
      <c r="M158"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27"/>
        <v>}</v>
      </c>
      <c r="O158" s="13" t="str">
        <f t="shared" si="28"/>
        <v>}</v>
      </c>
      <c r="P158" s="13" t="str">
        <f t="shared" si="29"/>
        <v>,</v>
      </c>
      <c r="Q158" s="13" t="str">
        <f t="shared" si="30"/>
        <v/>
      </c>
      <c r="R158" s="13" t="str">
        <f t="shared" si="31"/>
        <v/>
      </c>
      <c r="S158"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35" x14ac:dyDescent="0.5">
      <c r="A159" s="9" t="s">
        <v>116</v>
      </c>
      <c r="B159" s="9" t="s">
        <v>20</v>
      </c>
      <c r="C159" s="9" t="s">
        <v>19</v>
      </c>
      <c r="D159" s="9" t="s">
        <v>202</v>
      </c>
      <c r="E159" s="21"/>
      <c r="F159" s="5"/>
      <c r="G159" s="6" t="s">
        <v>288</v>
      </c>
      <c r="H159" s="7">
        <v>44575</v>
      </c>
      <c r="I159" s="14" t="str">
        <f t="shared" si="22"/>
        <v/>
      </c>
      <c r="J159" s="13" t="str">
        <f t="shared" si="23"/>
        <v/>
      </c>
      <c r="K159" s="13" t="str">
        <f t="shared" si="24"/>
        <v>"potential_cases_U5": {</v>
      </c>
      <c r="L159" s="25" t="str">
        <f t="shared" si="25"/>
        <v>"ETH": {</v>
      </c>
      <c r="M159"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 x14ac:dyDescent="0.5">
      <c r="A160" s="9" t="s">
        <v>116</v>
      </c>
      <c r="B160" s="9" t="s">
        <v>22</v>
      </c>
      <c r="C160" s="9" t="s">
        <v>18</v>
      </c>
      <c r="D160" s="9" t="s">
        <v>204</v>
      </c>
      <c r="E160" s="21"/>
      <c r="F160" s="5"/>
      <c r="G160" s="6" t="s">
        <v>289</v>
      </c>
      <c r="H160" s="7">
        <v>44575</v>
      </c>
      <c r="I160" s="14" t="str">
        <f t="shared" si="22"/>
        <v/>
      </c>
      <c r="J160" s="13" t="str">
        <f t="shared" si="23"/>
        <v/>
      </c>
      <c r="K160" s="13" t="str">
        <f t="shared" si="24"/>
        <v>"potential_cases_U9": {</v>
      </c>
      <c r="L160" s="25" t="str">
        <f t="shared" si="25"/>
        <v>"PHL": {</v>
      </c>
      <c r="M160"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27"/>
        <v>}</v>
      </c>
      <c r="O160" s="13" t="str">
        <f t="shared" si="28"/>
        <v>}</v>
      </c>
      <c r="P160" s="13" t="str">
        <f t="shared" si="29"/>
        <v>,</v>
      </c>
      <c r="Q160" s="13" t="str">
        <f t="shared" si="30"/>
        <v/>
      </c>
      <c r="R160" s="13" t="str">
        <f t="shared" si="31"/>
        <v/>
      </c>
      <c r="S160"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 x14ac:dyDescent="0.5">
      <c r="A161" s="9" t="s">
        <v>116</v>
      </c>
      <c r="B161" s="9" t="s">
        <v>57</v>
      </c>
      <c r="C161" s="9" t="s">
        <v>7</v>
      </c>
      <c r="D161" s="9" t="s">
        <v>199</v>
      </c>
      <c r="E161" s="21"/>
      <c r="F161" s="5"/>
      <c r="G161" s="6" t="s">
        <v>58</v>
      </c>
      <c r="H161" s="7">
        <v>44575</v>
      </c>
      <c r="I161" s="14" t="str">
        <f t="shared" si="22"/>
        <v/>
      </c>
      <c r="J161" s="13" t="str">
        <f t="shared" si="23"/>
        <v/>
      </c>
      <c r="K161" s="13" t="str">
        <f t="shared" si="24"/>
        <v>"poverty_incidence": {</v>
      </c>
      <c r="L161" s="25" t="str">
        <f t="shared" si="25"/>
        <v>"UGA": {</v>
      </c>
      <c r="M16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27"/>
        <v>}</v>
      </c>
      <c r="O161" s="13" t="str">
        <f t="shared" si="28"/>
        <v>}</v>
      </c>
      <c r="P161" s="13" t="str">
        <f t="shared" si="29"/>
        <v>,</v>
      </c>
      <c r="Q161" s="13" t="str">
        <f t="shared" si="30"/>
        <v/>
      </c>
      <c r="R161" s="13" t="str">
        <f t="shared" si="31"/>
        <v/>
      </c>
      <c r="S16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7" x14ac:dyDescent="0.5">
      <c r="A162" s="9" t="s">
        <v>116</v>
      </c>
      <c r="B162" s="9" t="s">
        <v>130</v>
      </c>
      <c r="C162" s="9" t="s">
        <v>18</v>
      </c>
      <c r="D162" s="9" t="s">
        <v>203</v>
      </c>
      <c r="E162" s="21" t="s">
        <v>232</v>
      </c>
      <c r="F162" s="5"/>
      <c r="G162" s="6" t="s">
        <v>240</v>
      </c>
      <c r="H162" s="19"/>
      <c r="I162" s="14" t="str">
        <f t="shared" si="22"/>
        <v/>
      </c>
      <c r="J162" s="13" t="str">
        <f t="shared" si="23"/>
        <v/>
      </c>
      <c r="K162" s="13" t="str">
        <f t="shared" si="24"/>
        <v>"prob_within_50km": {</v>
      </c>
      <c r="L162" s="25" t="str">
        <f t="shared" si="25"/>
        <v>"PHL": {</v>
      </c>
      <c r="M162" s="13" t="str">
        <f t="shared" si="26"/>
        <v>"typhoon": "&lt;p&gt;Probability for a Municipality being with in 50km of the forecasted typhoon track. Source for Typhoon forecast is ECMWF&lt;/p&gt;"</v>
      </c>
      <c r="N162" s="26" t="str">
        <f t="shared" si="27"/>
        <v>}</v>
      </c>
      <c r="O162" s="13" t="str">
        <f t="shared" si="28"/>
        <v>}</v>
      </c>
      <c r="P162" s="13" t="str">
        <f t="shared" si="29"/>
        <v>,</v>
      </c>
      <c r="Q162" s="13" t="str">
        <f t="shared" si="30"/>
        <v/>
      </c>
      <c r="R162" s="13" t="str">
        <f t="shared" si="31"/>
        <v/>
      </c>
      <c r="S162" s="13" t="str">
        <f t="shared" si="32"/>
        <v>"prob_within_50km": {"PHL": {"typhoon": "&lt;p&gt;Probability for a Municipality being with in 50km of the forecasted typhoon track. Source for Typhoon forecast is ECMWF&lt;/p&gt;"}},</v>
      </c>
    </row>
    <row r="163" spans="1:19" ht="43" x14ac:dyDescent="0.5">
      <c r="A163" s="9" t="s">
        <v>116</v>
      </c>
      <c r="B163" s="9" t="s">
        <v>132</v>
      </c>
      <c r="C163" s="9" t="s">
        <v>18</v>
      </c>
      <c r="D163" s="9" t="s">
        <v>203</v>
      </c>
      <c r="E163" s="21" t="s">
        <v>241</v>
      </c>
      <c r="F163" s="5"/>
      <c r="G163" s="6" t="s">
        <v>242</v>
      </c>
      <c r="H163" s="19"/>
      <c r="I163" s="14" t="str">
        <f t="shared" si="22"/>
        <v/>
      </c>
      <c r="J163" s="13" t="str">
        <f t="shared" si="23"/>
        <v/>
      </c>
      <c r="K163" s="13" t="str">
        <f t="shared" si="24"/>
        <v>"rainfall": {</v>
      </c>
      <c r="L163" s="25" t="str">
        <f t="shared" si="25"/>
        <v>"PHL": {</v>
      </c>
      <c r="M163" s="13" t="str">
        <f t="shared" si="26"/>
        <v>"typhoon": "&lt;p&gt;24 Hour Precipitation Total extracted from forecast issued by The Weather Prediction Center (WPC) of National Atmospheric Administration, NOAA.&lt;/p&gt;"</v>
      </c>
      <c r="N163" s="26" t="str">
        <f t="shared" si="27"/>
        <v>}</v>
      </c>
      <c r="O163" s="13" t="str">
        <f t="shared" si="28"/>
        <v>}</v>
      </c>
      <c r="P163" s="13" t="str">
        <f t="shared" si="29"/>
        <v>,</v>
      </c>
      <c r="Q163" s="13" t="str">
        <f t="shared" si="30"/>
        <v/>
      </c>
      <c r="R163" s="13" t="str">
        <f t="shared" si="31"/>
        <v/>
      </c>
      <c r="S163" s="13" t="str">
        <f t="shared" si="32"/>
        <v>"rainfall": {"PHL": {"typhoon": "&lt;p&gt;24 Hour Precipitation Total extracted from forecast issued by The Weather Prediction Center (WPC) of National Atmospheric Administration, NOAA.&lt;/p&gt;"}},</v>
      </c>
    </row>
    <row r="164" spans="1:19" ht="57.35" x14ac:dyDescent="0.5">
      <c r="A164" s="9" t="s">
        <v>116</v>
      </c>
      <c r="B164" s="9" t="s">
        <v>46</v>
      </c>
      <c r="C164" s="9" t="s">
        <v>8</v>
      </c>
      <c r="D164" s="9" t="s">
        <v>201</v>
      </c>
      <c r="E164" s="21"/>
      <c r="F164" s="5"/>
      <c r="G164" s="6" t="s">
        <v>47</v>
      </c>
      <c r="H164" s="7">
        <v>44575</v>
      </c>
      <c r="I164" s="14" t="str">
        <f t="shared" si="22"/>
        <v/>
      </c>
      <c r="J164" s="13" t="str">
        <f t="shared" si="23"/>
        <v/>
      </c>
      <c r="K164" s="13" t="str">
        <f t="shared" si="24"/>
        <v>"rainfall_extent": {</v>
      </c>
      <c r="L164" s="25" t="str">
        <f t="shared" si="25"/>
        <v>"EGY": {</v>
      </c>
      <c r="M164"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27"/>
        <v>}</v>
      </c>
      <c r="O164" s="13" t="str">
        <f t="shared" si="28"/>
        <v>,</v>
      </c>
      <c r="P164" s="13" t="str">
        <f t="shared" si="29"/>
        <v/>
      </c>
      <c r="Q164" s="13" t="str">
        <f t="shared" si="30"/>
        <v/>
      </c>
      <c r="R164" s="13" t="str">
        <f t="shared" si="31"/>
        <v/>
      </c>
      <c r="S164"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129" x14ac:dyDescent="0.5">
      <c r="A165" s="9" t="s">
        <v>116</v>
      </c>
      <c r="B165" s="9" t="s">
        <v>46</v>
      </c>
      <c r="C165" s="9" t="s">
        <v>7</v>
      </c>
      <c r="D165" s="9" t="s">
        <v>201</v>
      </c>
      <c r="E165" s="21" t="s">
        <v>384</v>
      </c>
      <c r="F165" s="23">
        <v>45023</v>
      </c>
      <c r="G165" s="6" t="s">
        <v>385</v>
      </c>
      <c r="H165" s="19"/>
      <c r="I165" s="14" t="str">
        <f t="shared" si="22"/>
        <v/>
      </c>
      <c r="J165" s="13" t="str">
        <f t="shared" si="23"/>
        <v/>
      </c>
      <c r="K165" s="13" t="str">
        <f t="shared" si="24"/>
        <v/>
      </c>
      <c r="L165" s="25" t="str">
        <f t="shared" si="25"/>
        <v>"UGA": {</v>
      </c>
      <c r="M165" s="13"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65" s="26" t="str">
        <f t="shared" si="27"/>
        <v>}</v>
      </c>
      <c r="O165" s="13" t="str">
        <f t="shared" si="28"/>
        <v>}</v>
      </c>
      <c r="P165" s="13" t="str">
        <f t="shared" si="29"/>
        <v>,</v>
      </c>
      <c r="Q165" s="13" t="str">
        <f t="shared" si="30"/>
        <v/>
      </c>
      <c r="R165" s="13" t="str">
        <f t="shared" si="31"/>
        <v/>
      </c>
      <c r="S165" s="13"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6" spans="1:19" ht="86" x14ac:dyDescent="0.5">
      <c r="A166" s="9" t="s">
        <v>116</v>
      </c>
      <c r="B166" s="9" t="s">
        <v>250</v>
      </c>
      <c r="C166" s="9" t="s">
        <v>19</v>
      </c>
      <c r="D166" s="9" t="s">
        <v>200</v>
      </c>
      <c r="E166" s="21"/>
      <c r="F166" s="5"/>
      <c r="G166" s="6" t="s">
        <v>344</v>
      </c>
      <c r="H166" s="7">
        <v>44737</v>
      </c>
      <c r="I166" s="14" t="str">
        <f t="shared" si="22"/>
        <v/>
      </c>
      <c r="J166" s="13" t="str">
        <f t="shared" si="23"/>
        <v/>
      </c>
      <c r="K166" s="13" t="str">
        <f t="shared" si="24"/>
        <v>"rainfall_forecast": {</v>
      </c>
      <c r="L166" s="25" t="str">
        <f t="shared" si="25"/>
        <v>"ETH": {</v>
      </c>
      <c r="M166"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6" s="26" t="str">
        <f t="shared" si="27"/>
        <v>}</v>
      </c>
      <c r="O166" s="13" t="str">
        <f t="shared" si="28"/>
        <v>,</v>
      </c>
      <c r="P166" s="13" t="str">
        <f t="shared" si="29"/>
        <v/>
      </c>
      <c r="Q166" s="13" t="str">
        <f t="shared" si="30"/>
        <v/>
      </c>
      <c r="R166" s="13" t="str">
        <f t="shared" si="31"/>
        <v/>
      </c>
      <c r="S16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7" spans="1:19" ht="86" x14ac:dyDescent="0.5">
      <c r="A167" s="9" t="s">
        <v>116</v>
      </c>
      <c r="B167" s="9" t="s">
        <v>250</v>
      </c>
      <c r="C167" s="9" t="s">
        <v>7</v>
      </c>
      <c r="D167" s="9" t="s">
        <v>200</v>
      </c>
      <c r="E167" s="21"/>
      <c r="F167" s="5"/>
      <c r="G167" s="6" t="s">
        <v>381</v>
      </c>
      <c r="H167" s="19"/>
      <c r="I167" s="14" t="str">
        <f t="shared" si="22"/>
        <v/>
      </c>
      <c r="J167" s="13" t="str">
        <f t="shared" si="23"/>
        <v/>
      </c>
      <c r="K167" s="13" t="str">
        <f t="shared" si="24"/>
        <v/>
      </c>
      <c r="L167" s="25" t="str">
        <f t="shared" si="25"/>
        <v>"UGA": {</v>
      </c>
      <c r="M167" s="13"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7" s="26" t="str">
        <f t="shared" si="27"/>
        <v>}</v>
      </c>
      <c r="O167" s="13" t="str">
        <f t="shared" si="28"/>
        <v>}</v>
      </c>
      <c r="P167" s="13" t="str">
        <f t="shared" si="29"/>
        <v>,</v>
      </c>
      <c r="Q167" s="13" t="str">
        <f t="shared" si="30"/>
        <v/>
      </c>
      <c r="R167" s="13" t="str">
        <f t="shared" si="31"/>
        <v/>
      </c>
      <c r="S167" s="13"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8" spans="1:19" ht="28.7" x14ac:dyDescent="0.5">
      <c r="A168" s="9" t="s">
        <v>116</v>
      </c>
      <c r="B168" s="9" t="s">
        <v>134</v>
      </c>
      <c r="C168" s="9" t="s">
        <v>8</v>
      </c>
      <c r="D168" s="9" t="s">
        <v>201</v>
      </c>
      <c r="E168" s="21"/>
      <c r="F168" s="5"/>
      <c r="G168" s="6" t="s">
        <v>39</v>
      </c>
      <c r="H168" s="19"/>
      <c r="I168" s="14" t="str">
        <f t="shared" si="22"/>
        <v/>
      </c>
      <c r="J168" s="13" t="str">
        <f t="shared" si="23"/>
        <v/>
      </c>
      <c r="K168" s="13" t="str">
        <f t="shared" si="24"/>
        <v>"red_crescent_branches": {</v>
      </c>
      <c r="L168" s="25" t="str">
        <f t="shared" si="25"/>
        <v>"EGY": {</v>
      </c>
      <c r="M168" s="13" t="str">
        <f t="shared" si="26"/>
        <v>"heavy-rain": "This layer represents the locations of the local branches, the source of this data comes from the National Society and may need updating.&lt;br /&gt;&lt;br /&gt;Source link: Egyptian Red Crescent Society (ERCS). Year: 2020."</v>
      </c>
      <c r="N168" s="26" t="str">
        <f t="shared" si="27"/>
        <v>}</v>
      </c>
      <c r="O168" s="13" t="str">
        <f t="shared" si="28"/>
        <v>}</v>
      </c>
      <c r="P168" s="13" t="str">
        <f t="shared" si="29"/>
        <v>,</v>
      </c>
      <c r="Q168" s="13" t="str">
        <f t="shared" si="30"/>
        <v/>
      </c>
      <c r="R168" s="13" t="str">
        <f t="shared" si="31"/>
        <v/>
      </c>
      <c r="S168"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9" spans="1:19" ht="28.7" x14ac:dyDescent="0.5">
      <c r="A169" s="9" t="s">
        <v>116</v>
      </c>
      <c r="B169" s="9" t="s">
        <v>34</v>
      </c>
      <c r="C169" s="9" t="s">
        <v>8</v>
      </c>
      <c r="D169" s="9" t="s">
        <v>201</v>
      </c>
      <c r="E169" s="21"/>
      <c r="F169" s="5"/>
      <c r="G169" s="6" t="s">
        <v>39</v>
      </c>
      <c r="H169" s="7">
        <v>44575</v>
      </c>
      <c r="I169" s="14" t="str">
        <f t="shared" si="22"/>
        <v/>
      </c>
      <c r="J169" s="13" t="str">
        <f t="shared" si="23"/>
        <v/>
      </c>
      <c r="K169" s="13" t="str">
        <f t="shared" si="24"/>
        <v>"red_cross_branches": {</v>
      </c>
      <c r="L169" s="25" t="str">
        <f t="shared" si="25"/>
        <v>"EGY": {</v>
      </c>
      <c r="M169" s="13" t="str">
        <f t="shared" si="26"/>
        <v>"heavy-rain": "This layer represents the locations of the local branches, the source of this data comes from the National Society and may need updating.&lt;br /&gt;&lt;br /&gt;Source link: Egyptian Red Crescent Society (ERCS). Year: 2020."</v>
      </c>
      <c r="N169" s="26" t="str">
        <f t="shared" si="27"/>
        <v>}</v>
      </c>
      <c r="O169" s="13" t="str">
        <f t="shared" si="28"/>
        <v>,</v>
      </c>
      <c r="P169" s="13" t="str">
        <f t="shared" si="29"/>
        <v/>
      </c>
      <c r="Q169" s="13" t="str">
        <f t="shared" si="30"/>
        <v/>
      </c>
      <c r="R169" s="13" t="str">
        <f t="shared" si="31"/>
        <v/>
      </c>
      <c r="S169" s="13" t="str">
        <f t="shared" si="32"/>
        <v>"red_cross_branches": {"EGY": {"heavy-rain": "This layer represents the locations of the local branches, the source of this data comes from the National Society and may need updating.&lt;br /&gt;&lt;br /&gt;Source link: Egyptian Red Crescent Society (ERCS). Year: 2020."},</v>
      </c>
    </row>
    <row r="170" spans="1:19" ht="28.7" x14ac:dyDescent="0.5">
      <c r="A170" s="9" t="s">
        <v>116</v>
      </c>
      <c r="B170" s="9" t="s">
        <v>34</v>
      </c>
      <c r="C170" s="9" t="s">
        <v>19</v>
      </c>
      <c r="D170" s="9" t="s">
        <v>200</v>
      </c>
      <c r="E170" s="21"/>
      <c r="F170" s="5"/>
      <c r="G170" s="6" t="s">
        <v>38</v>
      </c>
      <c r="H170" s="7">
        <v>44737</v>
      </c>
      <c r="I170" s="14" t="str">
        <f t="shared" si="22"/>
        <v/>
      </c>
      <c r="J170" s="13" t="str">
        <f t="shared" si="23"/>
        <v/>
      </c>
      <c r="K170" s="13" t="str">
        <f t="shared" si="24"/>
        <v/>
      </c>
      <c r="L170" s="25" t="str">
        <f t="shared" si="25"/>
        <v>"ETH": {</v>
      </c>
      <c r="M170" s="13" t="str">
        <f t="shared" si="26"/>
        <v>"drought": "This layer represents the locations of the local branches, the source of this data comes from the National Society and may need updating.&lt;br /&gt;&lt;br /&gt;Source link: Ethiopia Red Cross Society (ERCS). Year: 2020."</v>
      </c>
      <c r="N170" s="26" t="str">
        <f t="shared" si="27"/>
        <v>,</v>
      </c>
      <c r="O170" s="13" t="str">
        <f t="shared" si="28"/>
        <v/>
      </c>
      <c r="P170" s="13" t="str">
        <f t="shared" si="29"/>
        <v/>
      </c>
      <c r="Q170" s="13" t="str">
        <f t="shared" si="30"/>
        <v/>
      </c>
      <c r="R170" s="13" t="str">
        <f t="shared" si="31"/>
        <v/>
      </c>
      <c r="S170" s="13" t="str">
        <f t="shared" si="32"/>
        <v>"ETH": {"drought": "This layer represents the locations of the local branches, the source of this data comes from the National Society and may need updating.&lt;br /&gt;&lt;br /&gt;Source link: Ethiopia Red Cross Society (ERCS). Year: 2020.",</v>
      </c>
    </row>
    <row r="171" spans="1:19" ht="28.7" x14ac:dyDescent="0.5">
      <c r="A171" s="9" t="s">
        <v>116</v>
      </c>
      <c r="B171" s="9" t="s">
        <v>34</v>
      </c>
      <c r="C171" s="9" t="s">
        <v>19</v>
      </c>
      <c r="D171" s="9" t="s">
        <v>199</v>
      </c>
      <c r="E171" s="21"/>
      <c r="F171" s="5"/>
      <c r="G171" s="6" t="s">
        <v>38</v>
      </c>
      <c r="H171" s="7">
        <v>44575</v>
      </c>
      <c r="I171" s="14" t="str">
        <f t="shared" si="22"/>
        <v/>
      </c>
      <c r="J171" s="13" t="str">
        <f t="shared" si="23"/>
        <v/>
      </c>
      <c r="K171" s="13" t="str">
        <f t="shared" si="24"/>
        <v/>
      </c>
      <c r="L171" s="25" t="str">
        <f t="shared" si="25"/>
        <v/>
      </c>
      <c r="M171" s="13" t="str">
        <f t="shared" si="26"/>
        <v>"floods": "This layer represents the locations of the local branches, the source of this data comes from the National Society and may need updating.&lt;br /&gt;&lt;br /&gt;Source link: Ethiopia Red Cross Society (ERCS). Year: 2020."</v>
      </c>
      <c r="N171" s="26" t="str">
        <f t="shared" si="27"/>
        <v>,</v>
      </c>
      <c r="O171" s="13" t="str">
        <f t="shared" si="28"/>
        <v/>
      </c>
      <c r="P171" s="13" t="str">
        <f t="shared" si="29"/>
        <v/>
      </c>
      <c r="Q171" s="13" t="str">
        <f t="shared" si="30"/>
        <v/>
      </c>
      <c r="R171" s="13" t="str">
        <f t="shared" si="31"/>
        <v/>
      </c>
      <c r="S171" s="13" t="str">
        <f t="shared" si="32"/>
        <v>"floods": "This layer represents the locations of the local branches, the source of this data comes from the National Society and may need updating.&lt;br /&gt;&lt;br /&gt;Source link: Ethiopia Red Cross Society (ERCS). Year: 2020.",</v>
      </c>
    </row>
    <row r="172" spans="1:19" ht="28.7" x14ac:dyDescent="0.5">
      <c r="A172" s="9" t="s">
        <v>116</v>
      </c>
      <c r="B172" s="9" t="s">
        <v>34</v>
      </c>
      <c r="C172" s="9" t="s">
        <v>19</v>
      </c>
      <c r="D172" s="9" t="s">
        <v>202</v>
      </c>
      <c r="E172" s="21"/>
      <c r="F172" s="5"/>
      <c r="G172" s="6" t="s">
        <v>38</v>
      </c>
      <c r="H172" s="19"/>
      <c r="I172" s="14" t="str">
        <f t="shared" si="22"/>
        <v/>
      </c>
      <c r="J172" s="13" t="str">
        <f t="shared" si="23"/>
        <v/>
      </c>
      <c r="K172" s="13" t="str">
        <f t="shared" si="24"/>
        <v/>
      </c>
      <c r="L172" s="25" t="str">
        <f t="shared" si="25"/>
        <v/>
      </c>
      <c r="M172" s="13" t="str">
        <f t="shared" si="26"/>
        <v>"malaria": "This layer represents the locations of the local branches, the source of this data comes from the National Society and may need updating.&lt;br /&gt;&lt;br /&gt;Source link: Ethiopia Red Cross Society (ERCS). Year: 2020."</v>
      </c>
      <c r="N172" s="26" t="str">
        <f t="shared" si="27"/>
        <v>}</v>
      </c>
      <c r="O172" s="13" t="str">
        <f t="shared" si="28"/>
        <v>,</v>
      </c>
      <c r="P172" s="13" t="str">
        <f t="shared" si="29"/>
        <v/>
      </c>
      <c r="Q172" s="13" t="str">
        <f t="shared" si="30"/>
        <v/>
      </c>
      <c r="R172" s="13" t="str">
        <f t="shared" si="31"/>
        <v/>
      </c>
      <c r="S172" s="13" t="str">
        <f t="shared" si="32"/>
        <v>"malaria": "This layer represents the locations of the local branches, the source of this data comes from the National Society and may need updating.&lt;br /&gt;&lt;br /&gt;Source link: Ethiopia Red Cross Society (ERCS). Year: 2020."},</v>
      </c>
    </row>
    <row r="173" spans="1:19" ht="86" x14ac:dyDescent="0.5">
      <c r="A173" s="9" t="s">
        <v>116</v>
      </c>
      <c r="B173" s="9" t="s">
        <v>34</v>
      </c>
      <c r="C173" s="9" t="s">
        <v>40</v>
      </c>
      <c r="D173" s="9" t="s">
        <v>200</v>
      </c>
      <c r="E173" s="21" t="s">
        <v>216</v>
      </c>
      <c r="F173" s="23">
        <v>44635</v>
      </c>
      <c r="G173" s="6" t="s">
        <v>217</v>
      </c>
      <c r="H173" s="7">
        <v>44635</v>
      </c>
      <c r="I173" s="14" t="str">
        <f t="shared" si="22"/>
        <v/>
      </c>
      <c r="J173" s="13" t="str">
        <f t="shared" si="23"/>
        <v/>
      </c>
      <c r="K173" s="13" t="str">
        <f t="shared" si="24"/>
        <v/>
      </c>
      <c r="L173" s="25" t="str">
        <f t="shared" si="25"/>
        <v>"KEN": {</v>
      </c>
      <c r="M173"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27"/>
        <v>,</v>
      </c>
      <c r="O173" s="13" t="str">
        <f t="shared" si="28"/>
        <v/>
      </c>
      <c r="P173" s="13" t="str">
        <f t="shared" si="29"/>
        <v/>
      </c>
      <c r="Q173" s="13" t="str">
        <f t="shared" si="30"/>
        <v/>
      </c>
      <c r="R173" s="13" t="str">
        <f t="shared" si="31"/>
        <v/>
      </c>
      <c r="S173"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t="86" x14ac:dyDescent="0.5">
      <c r="A174" s="9" t="s">
        <v>116</v>
      </c>
      <c r="B174" s="9" t="s">
        <v>34</v>
      </c>
      <c r="C174" s="9" t="s">
        <v>40</v>
      </c>
      <c r="D174" s="9" t="s">
        <v>199</v>
      </c>
      <c r="E174" s="21" t="s">
        <v>216</v>
      </c>
      <c r="F174" s="23">
        <v>44635</v>
      </c>
      <c r="G174" s="6" t="s">
        <v>217</v>
      </c>
      <c r="H174" s="7">
        <v>44635</v>
      </c>
      <c r="I174" s="14" t="str">
        <f t="shared" si="22"/>
        <v/>
      </c>
      <c r="J174" s="13" t="str">
        <f t="shared" si="23"/>
        <v/>
      </c>
      <c r="K174" s="13" t="str">
        <f t="shared" si="24"/>
        <v/>
      </c>
      <c r="L174" s="25" t="str">
        <f t="shared" si="25"/>
        <v/>
      </c>
      <c r="M174"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4" s="26" t="str">
        <f t="shared" si="27"/>
        <v>}</v>
      </c>
      <c r="O174" s="13" t="str">
        <f t="shared" si="28"/>
        <v>,</v>
      </c>
      <c r="P174" s="13" t="str">
        <f t="shared" si="29"/>
        <v/>
      </c>
      <c r="Q174" s="13" t="str">
        <f t="shared" si="30"/>
        <v/>
      </c>
      <c r="R174" s="13" t="str">
        <f t="shared" si="31"/>
        <v/>
      </c>
      <c r="S174"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5" spans="1:19" x14ac:dyDescent="0.5">
      <c r="A175" s="9" t="s">
        <v>116</v>
      </c>
      <c r="B175" s="9" t="s">
        <v>34</v>
      </c>
      <c r="C175" s="9" t="s">
        <v>245</v>
      </c>
      <c r="D175" s="9" t="s">
        <v>363</v>
      </c>
      <c r="E175" s="21"/>
      <c r="F175" s="5"/>
      <c r="G175" s="6" t="s">
        <v>228</v>
      </c>
      <c r="H175" s="19"/>
      <c r="I175" s="14" t="str">
        <f t="shared" si="22"/>
        <v/>
      </c>
      <c r="J175" s="13" t="str">
        <f t="shared" si="23"/>
        <v/>
      </c>
      <c r="K175" s="13" t="str">
        <f t="shared" si="24"/>
        <v/>
      </c>
      <c r="L175" s="25" t="str">
        <f t="shared" si="25"/>
        <v>"MWI": {</v>
      </c>
      <c r="M175" s="13" t="str">
        <f t="shared" si="26"/>
        <v>"flash-floods": "Data not available yet"</v>
      </c>
      <c r="N175" s="26" t="str">
        <f t="shared" si="27"/>
        <v>,</v>
      </c>
      <c r="O175" s="13" t="str">
        <f t="shared" si="28"/>
        <v/>
      </c>
      <c r="P175" s="13" t="str">
        <f t="shared" si="29"/>
        <v/>
      </c>
      <c r="Q175" s="13" t="str">
        <f t="shared" si="30"/>
        <v/>
      </c>
      <c r="R175" s="13" t="str">
        <f t="shared" si="31"/>
        <v/>
      </c>
      <c r="S175" s="13" t="str">
        <f t="shared" si="32"/>
        <v>"MWI": {"flash-floods": "Data not available yet",</v>
      </c>
    </row>
    <row r="176" spans="1:19" x14ac:dyDescent="0.5">
      <c r="A176" s="9" t="s">
        <v>116</v>
      </c>
      <c r="B176" s="9" t="s">
        <v>34</v>
      </c>
      <c r="C176" s="9" t="s">
        <v>245</v>
      </c>
      <c r="D176" s="9" t="s">
        <v>199</v>
      </c>
      <c r="E176" s="21"/>
      <c r="F176" s="5"/>
      <c r="G176" s="6" t="s">
        <v>228</v>
      </c>
      <c r="H176" s="19"/>
      <c r="I176" s="14" t="str">
        <f t="shared" si="22"/>
        <v/>
      </c>
      <c r="J176" s="13" t="str">
        <f t="shared" si="23"/>
        <v/>
      </c>
      <c r="K176" s="13" t="str">
        <f t="shared" si="24"/>
        <v/>
      </c>
      <c r="L176" s="25" t="str">
        <f t="shared" si="25"/>
        <v/>
      </c>
      <c r="M176" s="13" t="str">
        <f t="shared" si="26"/>
        <v>"floods": "Data not available yet"</v>
      </c>
      <c r="N176" s="26" t="str">
        <f t="shared" si="27"/>
        <v>}</v>
      </c>
      <c r="O176" s="13" t="str">
        <f t="shared" si="28"/>
        <v>,</v>
      </c>
      <c r="P176" s="13" t="str">
        <f t="shared" si="29"/>
        <v/>
      </c>
      <c r="Q176" s="13" t="str">
        <f t="shared" si="30"/>
        <v/>
      </c>
      <c r="R176" s="13" t="str">
        <f t="shared" si="31"/>
        <v/>
      </c>
      <c r="S176" s="13" t="str">
        <f t="shared" si="32"/>
        <v>"floods": "Data not available yet"},</v>
      </c>
    </row>
    <row r="177" spans="1:19" x14ac:dyDescent="0.5">
      <c r="A177" s="9" t="s">
        <v>116</v>
      </c>
      <c r="B177" s="9" t="s">
        <v>34</v>
      </c>
      <c r="C177" s="9" t="s">
        <v>18</v>
      </c>
      <c r="D177" s="9" t="s">
        <v>204</v>
      </c>
      <c r="E177" s="21"/>
      <c r="F177" s="5"/>
      <c r="G177" s="6" t="s">
        <v>228</v>
      </c>
      <c r="H177" s="7">
        <v>44659</v>
      </c>
      <c r="I177" s="14" t="str">
        <f t="shared" si="22"/>
        <v/>
      </c>
      <c r="J177" s="13" t="str">
        <f t="shared" si="23"/>
        <v/>
      </c>
      <c r="K177" s="13" t="str">
        <f t="shared" si="24"/>
        <v/>
      </c>
      <c r="L177" s="25" t="str">
        <f t="shared" si="25"/>
        <v>"PHL": {</v>
      </c>
      <c r="M177" s="13" t="str">
        <f t="shared" si="26"/>
        <v>"dengue": "Data not available yet"</v>
      </c>
      <c r="N177" s="26" t="str">
        <f t="shared" si="27"/>
        <v>,</v>
      </c>
      <c r="O177" s="13" t="str">
        <f t="shared" si="28"/>
        <v/>
      </c>
      <c r="P177" s="13" t="str">
        <f t="shared" si="29"/>
        <v/>
      </c>
      <c r="Q177" s="13" t="str">
        <f t="shared" si="30"/>
        <v/>
      </c>
      <c r="R177" s="13" t="str">
        <f t="shared" si="31"/>
        <v/>
      </c>
      <c r="S177" s="13" t="str">
        <f t="shared" si="32"/>
        <v>"PHL": {"dengue": "Data not available yet",</v>
      </c>
    </row>
    <row r="178" spans="1:19" x14ac:dyDescent="0.5">
      <c r="A178" s="9" t="s">
        <v>116</v>
      </c>
      <c r="B178" s="9" t="s">
        <v>34</v>
      </c>
      <c r="C178" s="9" t="s">
        <v>18</v>
      </c>
      <c r="D178" s="9" t="s">
        <v>199</v>
      </c>
      <c r="E178" s="21"/>
      <c r="F178" s="5"/>
      <c r="G178" s="6" t="s">
        <v>228</v>
      </c>
      <c r="H178" s="7">
        <v>44659</v>
      </c>
      <c r="I178" s="14" t="str">
        <f t="shared" si="22"/>
        <v/>
      </c>
      <c r="J178" s="13" t="str">
        <f t="shared" si="23"/>
        <v/>
      </c>
      <c r="K178" s="13" t="str">
        <f t="shared" si="24"/>
        <v/>
      </c>
      <c r="L178" s="25" t="str">
        <f t="shared" si="25"/>
        <v/>
      </c>
      <c r="M178" s="13" t="str">
        <f t="shared" si="26"/>
        <v>"floods": "Data not available yet"</v>
      </c>
      <c r="N178" s="26" t="str">
        <f t="shared" si="27"/>
        <v>}</v>
      </c>
      <c r="O178" s="13" t="str">
        <f t="shared" si="28"/>
        <v>,</v>
      </c>
      <c r="P178" s="13" t="str">
        <f t="shared" si="29"/>
        <v/>
      </c>
      <c r="Q178" s="13" t="str">
        <f t="shared" si="30"/>
        <v/>
      </c>
      <c r="R178" s="13" t="str">
        <f t="shared" si="31"/>
        <v/>
      </c>
      <c r="S178" s="13" t="str">
        <f t="shared" si="32"/>
        <v>"floods": "Data not available yet"},</v>
      </c>
    </row>
    <row r="179" spans="1:19" ht="43" x14ac:dyDescent="0.5">
      <c r="A179" s="9" t="s">
        <v>116</v>
      </c>
      <c r="B179" s="9" t="s">
        <v>34</v>
      </c>
      <c r="C179" s="9" t="s">
        <v>263</v>
      </c>
      <c r="D179" s="9" t="s">
        <v>199</v>
      </c>
      <c r="E179" s="21" t="s">
        <v>278</v>
      </c>
      <c r="F179" s="5"/>
      <c r="G179" s="6" t="s">
        <v>278</v>
      </c>
      <c r="H179" s="19"/>
      <c r="I179" s="14" t="str">
        <f t="shared" si="22"/>
        <v/>
      </c>
      <c r="J179" s="13" t="str">
        <f t="shared" si="23"/>
        <v/>
      </c>
      <c r="K179" s="13" t="str">
        <f t="shared" si="24"/>
        <v/>
      </c>
      <c r="L179" s="25" t="str">
        <f t="shared" si="25"/>
        <v>"SSD": {</v>
      </c>
      <c r="M179" s="13" t="str">
        <f t="shared" si="26"/>
        <v>"floods": "This layer is not available as the data is not available yet. When available, this layer will show the locations of the South Sudan Red Cross Society branches."</v>
      </c>
      <c r="N179" s="26" t="str">
        <f t="shared" si="27"/>
        <v>}</v>
      </c>
      <c r="O179" s="13" t="str">
        <f t="shared" si="28"/>
        <v>,</v>
      </c>
      <c r="P179" s="13" t="str">
        <f t="shared" si="29"/>
        <v/>
      </c>
      <c r="Q179" s="13" t="str">
        <f t="shared" si="30"/>
        <v/>
      </c>
      <c r="R179" s="13" t="str">
        <f t="shared" si="31"/>
        <v/>
      </c>
      <c r="S179" s="13" t="str">
        <f t="shared" si="32"/>
        <v>"SSD": {"floods": "This layer is not available as the data is not available yet. When available, this layer will show the locations of the South Sudan Red Cross Society branches."},</v>
      </c>
    </row>
    <row r="180" spans="1:19" ht="43" x14ac:dyDescent="0.5">
      <c r="A180" s="9" t="s">
        <v>116</v>
      </c>
      <c r="B180" s="9" t="s">
        <v>34</v>
      </c>
      <c r="C180" s="9" t="s">
        <v>7</v>
      </c>
      <c r="D180" s="9" t="s">
        <v>200</v>
      </c>
      <c r="E180" s="21"/>
      <c r="F180" s="5"/>
      <c r="G180" s="6" t="s">
        <v>375</v>
      </c>
      <c r="H180" s="7">
        <v>44575</v>
      </c>
      <c r="I180" s="14" t="str">
        <f t="shared" si="22"/>
        <v/>
      </c>
      <c r="J180" s="13" t="str">
        <f t="shared" si="23"/>
        <v/>
      </c>
      <c r="K180" s="13" t="str">
        <f t="shared" si="24"/>
        <v/>
      </c>
      <c r="L180" s="25" t="str">
        <f t="shared" si="25"/>
        <v>"UGA": {</v>
      </c>
      <c r="M180" s="13"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0" s="26" t="str">
        <f t="shared" si="27"/>
        <v>,</v>
      </c>
      <c r="O180" s="13" t="str">
        <f t="shared" si="28"/>
        <v/>
      </c>
      <c r="P180" s="13" t="str">
        <f t="shared" si="29"/>
        <v/>
      </c>
      <c r="Q180" s="13" t="str">
        <f t="shared" si="30"/>
        <v/>
      </c>
      <c r="R180" s="13" t="str">
        <f t="shared" si="31"/>
        <v/>
      </c>
      <c r="S180" s="13"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1" spans="1:19" ht="28.7" x14ac:dyDescent="0.5">
      <c r="A181" s="9" t="s">
        <v>116</v>
      </c>
      <c r="B181" s="9" t="s">
        <v>34</v>
      </c>
      <c r="C181" s="9" t="s">
        <v>7</v>
      </c>
      <c r="D181" s="9" t="s">
        <v>199</v>
      </c>
      <c r="E181" s="21"/>
      <c r="F181" s="5"/>
      <c r="G181" s="6" t="s">
        <v>35</v>
      </c>
      <c r="H181" s="7">
        <v>44575</v>
      </c>
      <c r="I181" s="14" t="str">
        <f t="shared" si="22"/>
        <v/>
      </c>
      <c r="J181" s="13" t="str">
        <f t="shared" si="23"/>
        <v/>
      </c>
      <c r="K181" s="13" t="str">
        <f t="shared" si="24"/>
        <v/>
      </c>
      <c r="L181" s="25" t="str">
        <f t="shared" si="25"/>
        <v/>
      </c>
      <c r="M181" s="13" t="str">
        <f t="shared" si="26"/>
        <v>"floods": "This layer represents the locations of the local branches, the source of this data comes from the National Society and may need updating.&lt;br /&gt;&lt;br /&gt;Source link: Uganda Red Cross Society (URCS). Year: 2020."</v>
      </c>
      <c r="N181" s="26" t="str">
        <f t="shared" si="27"/>
        <v>,</v>
      </c>
      <c r="O181" s="13" t="str">
        <f t="shared" si="28"/>
        <v/>
      </c>
      <c r="P181" s="13" t="str">
        <f t="shared" si="29"/>
        <v/>
      </c>
      <c r="Q181" s="13" t="str">
        <f t="shared" si="30"/>
        <v/>
      </c>
      <c r="R181" s="13" t="str">
        <f t="shared" si="31"/>
        <v/>
      </c>
      <c r="S181" s="13" t="str">
        <f t="shared" si="32"/>
        <v>"floods": "This layer represents the locations of the local branches, the source of this data comes from the National Society and may need updating.&lt;br /&gt;&lt;br /&gt;Source link: Uganda Red Cross Society (URCS). Year: 2020.",</v>
      </c>
    </row>
    <row r="182" spans="1:19" ht="43" x14ac:dyDescent="0.5">
      <c r="A182" s="9" t="s">
        <v>116</v>
      </c>
      <c r="B182" s="9" t="s">
        <v>34</v>
      </c>
      <c r="C182" s="9" t="s">
        <v>7</v>
      </c>
      <c r="D182" s="9" t="s">
        <v>201</v>
      </c>
      <c r="E182" s="21"/>
      <c r="F182" s="5"/>
      <c r="G182" s="6" t="s">
        <v>375</v>
      </c>
      <c r="H182" s="19"/>
      <c r="I182" s="14" t="str">
        <f t="shared" si="22"/>
        <v/>
      </c>
      <c r="J182" s="13" t="str">
        <f t="shared" si="23"/>
        <v/>
      </c>
      <c r="K182" s="13" t="str">
        <f t="shared" si="24"/>
        <v/>
      </c>
      <c r="L182" s="25" t="str">
        <f t="shared" si="25"/>
        <v/>
      </c>
      <c r="M182" s="13"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2" s="26" t="str">
        <f t="shared" si="27"/>
        <v>}</v>
      </c>
      <c r="O182" s="13" t="str">
        <f t="shared" si="28"/>
        <v>,</v>
      </c>
      <c r="P182" s="13" t="str">
        <f t="shared" si="29"/>
        <v/>
      </c>
      <c r="Q182" s="13" t="str">
        <f t="shared" si="30"/>
        <v/>
      </c>
      <c r="R182" s="13" t="str">
        <f t="shared" si="31"/>
        <v/>
      </c>
      <c r="S182" s="13"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83" spans="1:19" ht="28.7" x14ac:dyDescent="0.5">
      <c r="A183" s="9" t="s">
        <v>116</v>
      </c>
      <c r="B183" s="9" t="s">
        <v>34</v>
      </c>
      <c r="C183" s="9" t="s">
        <v>41</v>
      </c>
      <c r="D183" s="9" t="s">
        <v>200</v>
      </c>
      <c r="E183" s="21"/>
      <c r="F183" s="5"/>
      <c r="G183" s="6" t="s">
        <v>37</v>
      </c>
      <c r="H183" s="19"/>
      <c r="I183" s="14" t="str">
        <f t="shared" si="22"/>
        <v/>
      </c>
      <c r="J183" s="13" t="str">
        <f t="shared" si="23"/>
        <v/>
      </c>
      <c r="K183" s="13" t="str">
        <f t="shared" si="24"/>
        <v/>
      </c>
      <c r="L183" s="25" t="str">
        <f t="shared" si="25"/>
        <v>"ZMB": {</v>
      </c>
      <c r="M183" s="13" t="str">
        <f t="shared" si="26"/>
        <v>"drought": "This layer represents the locations of the local branches, the source of this data comes from the National Society and may need updating.&lt;br /&gt;&lt;br /&gt;Source link: Zambia Red Cross Society (ZRCS). Year: 2020."</v>
      </c>
      <c r="N183" s="26" t="str">
        <f t="shared" si="27"/>
        <v>,</v>
      </c>
      <c r="O183" s="13" t="str">
        <f t="shared" si="28"/>
        <v/>
      </c>
      <c r="P183" s="13" t="str">
        <f t="shared" si="29"/>
        <v/>
      </c>
      <c r="Q183" s="13" t="str">
        <f t="shared" si="30"/>
        <v/>
      </c>
      <c r="R183" s="13" t="str">
        <f t="shared" si="31"/>
        <v/>
      </c>
      <c r="S183" s="13" t="str">
        <f t="shared" si="32"/>
        <v>"ZMB": {"drought": "This layer represents the locations of the local branches, the source of this data comes from the National Society and may need updating.&lt;br /&gt;&lt;br /&gt;Source link: Zambia Red Cross Society (ZRCS). Year: 2020.",</v>
      </c>
    </row>
    <row r="184" spans="1:19" ht="28.7" x14ac:dyDescent="0.5">
      <c r="A184" s="9" t="s">
        <v>116</v>
      </c>
      <c r="B184" s="9" t="s">
        <v>34</v>
      </c>
      <c r="C184" s="9" t="s">
        <v>41</v>
      </c>
      <c r="D184" s="9" t="s">
        <v>199</v>
      </c>
      <c r="E184" s="21"/>
      <c r="F184" s="5"/>
      <c r="G184" s="6" t="s">
        <v>37</v>
      </c>
      <c r="H184" s="7">
        <v>44575</v>
      </c>
      <c r="I184" s="14" t="str">
        <f t="shared" si="22"/>
        <v/>
      </c>
      <c r="J184" s="13" t="str">
        <f t="shared" si="23"/>
        <v/>
      </c>
      <c r="K184" s="13" t="str">
        <f t="shared" si="24"/>
        <v/>
      </c>
      <c r="L184" s="25" t="str">
        <f t="shared" si="25"/>
        <v/>
      </c>
      <c r="M184" s="13" t="str">
        <f t="shared" si="26"/>
        <v>"floods": "This layer represents the locations of the local branches, the source of this data comes from the National Society and may need updating.&lt;br /&gt;&lt;br /&gt;Source link: Zambia Red Cross Society (ZRCS). Year: 2020."</v>
      </c>
      <c r="N184" s="26" t="str">
        <f t="shared" si="27"/>
        <v>}</v>
      </c>
      <c r="O184" s="13" t="str">
        <f t="shared" si="28"/>
        <v>,</v>
      </c>
      <c r="P184" s="13" t="str">
        <f t="shared" si="29"/>
        <v/>
      </c>
      <c r="Q184" s="13" t="str">
        <f t="shared" si="30"/>
        <v/>
      </c>
      <c r="R184" s="13" t="str">
        <f t="shared" si="31"/>
        <v/>
      </c>
      <c r="S184" s="13" t="str">
        <f t="shared" si="32"/>
        <v>"floods": "This layer represents the locations of the local branches, the source of this data comes from the National Society and may need updating.&lt;br /&gt;&lt;br /&gt;Source link: Zambia Red Cross Society (ZRCS). Year: 2020."},</v>
      </c>
    </row>
    <row r="185" spans="1:19" ht="57.35" x14ac:dyDescent="0.5">
      <c r="A185" s="9" t="s">
        <v>116</v>
      </c>
      <c r="B185" s="9" t="s">
        <v>34</v>
      </c>
      <c r="C185" s="9" t="s">
        <v>9</v>
      </c>
      <c r="D185" s="9" t="s">
        <v>200</v>
      </c>
      <c r="E185" s="21" t="s">
        <v>147</v>
      </c>
      <c r="F185" s="23">
        <v>44614</v>
      </c>
      <c r="G185" s="6" t="s">
        <v>36</v>
      </c>
      <c r="H185" s="7">
        <v>44575</v>
      </c>
      <c r="I185" s="14" t="str">
        <f t="shared" si="22"/>
        <v/>
      </c>
      <c r="J185" s="13" t="str">
        <f t="shared" si="23"/>
        <v/>
      </c>
      <c r="K185" s="13" t="str">
        <f t="shared" si="24"/>
        <v/>
      </c>
      <c r="L185" s="25" t="str">
        <f t="shared" si="25"/>
        <v>"ZWE": {</v>
      </c>
      <c r="M185" s="13" t="str">
        <f t="shared" si="26"/>
        <v>"drought": "This layer represents the locations of the local branches, the source of this data comes from the National Society and may need updating.&lt;br /&gt;&lt;br /&gt;Source link Zimbabwe: ZRCS last updated July 2021 at provincial level."</v>
      </c>
      <c r="N185" s="26" t="str">
        <f t="shared" si="27"/>
        <v>}</v>
      </c>
      <c r="O185" s="13" t="str">
        <f t="shared" si="28"/>
        <v>}</v>
      </c>
      <c r="P185" s="13" t="str">
        <f t="shared" si="29"/>
        <v>,</v>
      </c>
      <c r="Q185" s="13" t="str">
        <f t="shared" si="30"/>
        <v/>
      </c>
      <c r="R185" s="13" t="str">
        <f t="shared" si="31"/>
        <v/>
      </c>
      <c r="S185" s="13" t="str">
        <f t="shared" si="32"/>
        <v>"ZWE": {"drought": "This layer represents the locations of the local branches, the source of this data comes from the National Society and may need updating.&lt;br /&gt;&lt;br /&gt;Source link Zimbabwe: ZRCS last updated July 2021 at provincial level."}},</v>
      </c>
    </row>
    <row r="186" spans="1:19" ht="100.35" x14ac:dyDescent="0.5">
      <c r="A186" s="9" t="s">
        <v>116</v>
      </c>
      <c r="B186" s="9" t="s">
        <v>227</v>
      </c>
      <c r="C186" s="9" t="s">
        <v>18</v>
      </c>
      <c r="D186" s="9" t="s">
        <v>199</v>
      </c>
      <c r="E186" s="21"/>
      <c r="F186" s="5"/>
      <c r="G186" s="6" t="s">
        <v>345</v>
      </c>
      <c r="H186" s="7">
        <v>44663</v>
      </c>
      <c r="I186" s="14" t="str">
        <f t="shared" si="22"/>
        <v/>
      </c>
      <c r="J186" s="13" t="str">
        <f t="shared" si="23"/>
        <v/>
      </c>
      <c r="K186" s="13" t="str">
        <f t="shared" si="24"/>
        <v>"riceland": {</v>
      </c>
      <c r="L186" s="25" t="str">
        <f t="shared" si="25"/>
        <v>"PHL": {</v>
      </c>
      <c r="M186"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6" s="26" t="str">
        <f t="shared" si="27"/>
        <v>}</v>
      </c>
      <c r="O186" s="13" t="str">
        <f t="shared" si="28"/>
        <v>}</v>
      </c>
      <c r="P186" s="13" t="str">
        <f t="shared" si="29"/>
        <v>,</v>
      </c>
      <c r="Q186" s="13" t="str">
        <f t="shared" si="30"/>
        <v/>
      </c>
      <c r="R186" s="13" t="str">
        <f t="shared" si="31"/>
        <v/>
      </c>
      <c r="S186"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7" spans="1:19" x14ac:dyDescent="0.5">
      <c r="A187" s="9" t="s">
        <v>116</v>
      </c>
      <c r="B187" s="9" t="s">
        <v>55</v>
      </c>
      <c r="C187" s="9" t="s">
        <v>7</v>
      </c>
      <c r="D187" s="9" t="s">
        <v>199</v>
      </c>
      <c r="E187" s="21"/>
      <c r="F187" s="5"/>
      <c r="G187" s="6" t="s">
        <v>266</v>
      </c>
      <c r="H187" s="7">
        <v>44575</v>
      </c>
      <c r="I187" s="14" t="str">
        <f t="shared" si="22"/>
        <v/>
      </c>
      <c r="J187" s="13" t="str">
        <f t="shared" si="23"/>
        <v/>
      </c>
      <c r="K187" s="13" t="str">
        <f t="shared" si="24"/>
        <v>"roof_type": {</v>
      </c>
      <c r="L187" s="25" t="str">
        <f t="shared" si="25"/>
        <v>"UGA": {</v>
      </c>
      <c r="M187" s="13" t="str">
        <f t="shared" si="26"/>
        <v>"floods": "Not currently available"</v>
      </c>
      <c r="N187" s="26" t="str">
        <f t="shared" si="27"/>
        <v>}</v>
      </c>
      <c r="O187" s="13" t="str">
        <f t="shared" si="28"/>
        <v>}</v>
      </c>
      <c r="P187" s="13" t="str">
        <f t="shared" si="29"/>
        <v>,</v>
      </c>
      <c r="Q187" s="13" t="str">
        <f t="shared" si="30"/>
        <v/>
      </c>
      <c r="R187" s="13" t="str">
        <f t="shared" si="31"/>
        <v/>
      </c>
      <c r="S187" s="13" t="str">
        <f t="shared" si="32"/>
        <v>"roof_type": {"UGA": {"floods": "Not currently available"}},</v>
      </c>
    </row>
    <row r="188" spans="1:19" ht="186.35" x14ac:dyDescent="0.5">
      <c r="A188" s="9" t="s">
        <v>116</v>
      </c>
      <c r="B188" s="9" t="s">
        <v>71</v>
      </c>
      <c r="C188" s="9" t="s">
        <v>9</v>
      </c>
      <c r="D188" s="9" t="s">
        <v>200</v>
      </c>
      <c r="E188" s="21" t="s">
        <v>148</v>
      </c>
      <c r="F188" s="23">
        <v>44614</v>
      </c>
      <c r="G188" s="6" t="s">
        <v>346</v>
      </c>
      <c r="H188" s="7">
        <v>44575</v>
      </c>
      <c r="I188" s="14" t="str">
        <f t="shared" si="22"/>
        <v/>
      </c>
      <c r="J188" s="13" t="str">
        <f t="shared" si="23"/>
        <v/>
      </c>
      <c r="K188" s="13" t="str">
        <f t="shared" si="24"/>
        <v>"small_ruminants": {</v>
      </c>
      <c r="L188" s="25" t="str">
        <f t="shared" si="25"/>
        <v>"ZWE": {</v>
      </c>
      <c r="M188"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27"/>
        <v>}</v>
      </c>
      <c r="O188" s="13" t="str">
        <f t="shared" si="28"/>
        <v>}</v>
      </c>
      <c r="P188" s="13" t="str">
        <f t="shared" si="29"/>
        <v>,</v>
      </c>
      <c r="Q188" s="13" t="str">
        <f t="shared" si="30"/>
        <v/>
      </c>
      <c r="R188" s="13" t="str">
        <f t="shared" si="31"/>
        <v/>
      </c>
      <c r="S188"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t="229.35" x14ac:dyDescent="0.5">
      <c r="A189" s="9" t="s">
        <v>116</v>
      </c>
      <c r="B189" s="9" t="s">
        <v>24</v>
      </c>
      <c r="C189" s="9" t="s">
        <v>9</v>
      </c>
      <c r="D189" s="9" t="s">
        <v>200</v>
      </c>
      <c r="E189" s="21" t="s">
        <v>149</v>
      </c>
      <c r="F189" s="23">
        <v>44614</v>
      </c>
      <c r="G189" s="6" t="s">
        <v>346</v>
      </c>
      <c r="H189" s="7">
        <v>44575</v>
      </c>
      <c r="I189" s="14" t="str">
        <f t="shared" si="22"/>
        <v/>
      </c>
      <c r="J189" s="13" t="str">
        <f t="shared" si="23"/>
        <v/>
      </c>
      <c r="K189" s="13" t="str">
        <f t="shared" si="24"/>
        <v>"small_ruminants_exposed": {</v>
      </c>
      <c r="L189" s="25" t="str">
        <f t="shared" si="25"/>
        <v>"ZWE": {</v>
      </c>
      <c r="M189"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9" s="26" t="str">
        <f t="shared" si="27"/>
        <v>}</v>
      </c>
      <c r="O189" s="13" t="str">
        <f t="shared" si="28"/>
        <v>}</v>
      </c>
      <c r="P189" s="13" t="str">
        <f t="shared" si="29"/>
        <v>,</v>
      </c>
      <c r="Q189" s="13" t="str">
        <f t="shared" si="30"/>
        <v/>
      </c>
      <c r="R189" s="13" t="str">
        <f t="shared" si="31"/>
        <v/>
      </c>
      <c r="S189"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0" spans="1:19" x14ac:dyDescent="0.5">
      <c r="A190" s="9" t="s">
        <v>116</v>
      </c>
      <c r="B190" s="9" t="s">
        <v>128</v>
      </c>
      <c r="C190" s="9" t="s">
        <v>18</v>
      </c>
      <c r="D190" s="9" t="s">
        <v>203</v>
      </c>
      <c r="E190" s="21" t="s">
        <v>233</v>
      </c>
      <c r="F190" s="5"/>
      <c r="G190" s="6" t="s">
        <v>243</v>
      </c>
      <c r="H190" s="19"/>
      <c r="I190" s="14" t="str">
        <f t="shared" si="22"/>
        <v/>
      </c>
      <c r="J190" s="13" t="str">
        <f t="shared" si="23"/>
        <v/>
      </c>
      <c r="K190" s="13" t="str">
        <f t="shared" si="24"/>
        <v>"total_houses": {</v>
      </c>
      <c r="L190" s="25" t="str">
        <f t="shared" si="25"/>
        <v>"PHL": {</v>
      </c>
      <c r="M190" s="13" t="str">
        <f t="shared" si="26"/>
        <v>"typhoon": "&lt;p&gt;Total Number of Housing units in each Municipality&lt;/p&gt;"</v>
      </c>
      <c r="N190" s="26" t="str">
        <f t="shared" si="27"/>
        <v>}</v>
      </c>
      <c r="O190" s="13" t="str">
        <f t="shared" si="28"/>
        <v>}</v>
      </c>
      <c r="P190" s="13" t="str">
        <f t="shared" si="29"/>
        <v>,</v>
      </c>
      <c r="Q190" s="13" t="str">
        <f t="shared" si="30"/>
        <v/>
      </c>
      <c r="R190" s="13" t="str">
        <f t="shared" si="31"/>
        <v/>
      </c>
      <c r="S190" s="13" t="str">
        <f t="shared" si="32"/>
        <v>"total_houses": {"PHL": {"typhoon": "&lt;p&gt;Total Number of Housing units in each Municipality&lt;/p&gt;"}},</v>
      </c>
    </row>
    <row r="191" spans="1:19" x14ac:dyDescent="0.5">
      <c r="A191" s="9" t="s">
        <v>116</v>
      </c>
      <c r="B191" s="9" t="s">
        <v>86</v>
      </c>
      <c r="C191" s="9" t="s">
        <v>19</v>
      </c>
      <c r="D191" s="9" t="s">
        <v>200</v>
      </c>
      <c r="E191" s="21"/>
      <c r="F191" s="5"/>
      <c r="G191" s="6" t="s">
        <v>87</v>
      </c>
      <c r="H191" s="7">
        <v>44575</v>
      </c>
      <c r="I191" s="14" t="str">
        <f t="shared" si="22"/>
        <v/>
      </c>
      <c r="J191" s="13" t="str">
        <f t="shared" si="23"/>
        <v/>
      </c>
      <c r="K191" s="13" t="str">
        <f t="shared" si="24"/>
        <v>"total_idps": {</v>
      </c>
      <c r="L191" s="25" t="str">
        <f t="shared" si="25"/>
        <v>"ETH": {</v>
      </c>
      <c r="M191" s="13" t="str">
        <f t="shared" si="26"/>
        <v>"drought": "Total Internally Displaced People (IDPs) DTM Ethiopia National Displacement Report 7_2022"</v>
      </c>
      <c r="N191" s="26" t="str">
        <f t="shared" si="27"/>
        <v>,</v>
      </c>
      <c r="O191" s="13" t="str">
        <f t="shared" si="28"/>
        <v/>
      </c>
      <c r="P191" s="13" t="str">
        <f t="shared" si="29"/>
        <v/>
      </c>
      <c r="Q191" s="13" t="str">
        <f t="shared" si="30"/>
        <v/>
      </c>
      <c r="R191" s="13" t="str">
        <f t="shared" si="31"/>
        <v/>
      </c>
      <c r="S191" s="13" t="str">
        <f t="shared" si="32"/>
        <v>"total_idps": {"ETH": {"drought": "Total Internally Displaced People (IDPs) DTM Ethiopia National Displacement Report 7_2022",</v>
      </c>
    </row>
    <row r="192" spans="1:19" x14ac:dyDescent="0.5">
      <c r="A192" s="9" t="s">
        <v>116</v>
      </c>
      <c r="B192" s="9" t="s">
        <v>86</v>
      </c>
      <c r="C192" s="9" t="s">
        <v>19</v>
      </c>
      <c r="D192" s="9" t="s">
        <v>199</v>
      </c>
      <c r="E192" s="21"/>
      <c r="F192" s="5"/>
      <c r="G192" s="6" t="s">
        <v>87</v>
      </c>
      <c r="H192" s="7">
        <v>44575</v>
      </c>
      <c r="I192" s="14" t="str">
        <f t="shared" si="22"/>
        <v/>
      </c>
      <c r="J192" s="13" t="str">
        <f t="shared" si="23"/>
        <v/>
      </c>
      <c r="K192" s="13" t="str">
        <f t="shared" si="24"/>
        <v/>
      </c>
      <c r="L192" s="25" t="str">
        <f t="shared" si="25"/>
        <v/>
      </c>
      <c r="M192" s="13" t="str">
        <f t="shared" si="26"/>
        <v>"floods": "Total Internally Displaced People (IDPs) DTM Ethiopia National Displacement Report 7_2022"</v>
      </c>
      <c r="N192" s="26" t="str">
        <f t="shared" si="27"/>
        <v>,</v>
      </c>
      <c r="O192" s="13" t="str">
        <f t="shared" si="28"/>
        <v/>
      </c>
      <c r="P192" s="13" t="str">
        <f t="shared" si="29"/>
        <v/>
      </c>
      <c r="Q192" s="13" t="str">
        <f t="shared" si="30"/>
        <v/>
      </c>
      <c r="R192" s="13" t="str">
        <f t="shared" si="31"/>
        <v/>
      </c>
      <c r="S192" s="13" t="str">
        <f t="shared" si="32"/>
        <v>"floods": "Total Internally Displaced People (IDPs) DTM Ethiopia National Displacement Report 7_2022",</v>
      </c>
    </row>
    <row r="193" spans="1:19" x14ac:dyDescent="0.5">
      <c r="A193" s="9" t="s">
        <v>116</v>
      </c>
      <c r="B193" s="9" t="s">
        <v>86</v>
      </c>
      <c r="C193" s="9" t="s">
        <v>19</v>
      </c>
      <c r="D193" s="9" t="s">
        <v>202</v>
      </c>
      <c r="E193" s="21"/>
      <c r="F193" s="5"/>
      <c r="G193" s="6" t="s">
        <v>87</v>
      </c>
      <c r="H193" s="19"/>
      <c r="I193" s="14" t="str">
        <f t="shared" si="22"/>
        <v/>
      </c>
      <c r="J193" s="13" t="str">
        <f t="shared" si="23"/>
        <v/>
      </c>
      <c r="K193" s="13" t="str">
        <f t="shared" si="24"/>
        <v/>
      </c>
      <c r="L193" s="25" t="str">
        <f t="shared" si="25"/>
        <v/>
      </c>
      <c r="M193" s="13" t="str">
        <f t="shared" si="26"/>
        <v>"malaria": "Total Internally Displaced People (IDPs) DTM Ethiopia National Displacement Report 7_2022"</v>
      </c>
      <c r="N193" s="26" t="str">
        <f t="shared" si="27"/>
        <v>}</v>
      </c>
      <c r="O193" s="13" t="str">
        <f t="shared" si="28"/>
        <v>}</v>
      </c>
      <c r="P193" s="13" t="str">
        <f t="shared" si="29"/>
        <v>,</v>
      </c>
      <c r="Q193" s="13" t="str">
        <f t="shared" si="30"/>
        <v/>
      </c>
      <c r="R193" s="13" t="str">
        <f t="shared" si="31"/>
        <v/>
      </c>
      <c r="S193" s="13" t="str">
        <f t="shared" si="32"/>
        <v>"malaria": "Total Internally Displaced People (IDPs) DTM Ethiopia National Displacement Report 7_2022"}},</v>
      </c>
    </row>
    <row r="194" spans="1:19" ht="28.7" x14ac:dyDescent="0.5">
      <c r="A194" s="9" t="s">
        <v>116</v>
      </c>
      <c r="B194" s="9" t="s">
        <v>80</v>
      </c>
      <c r="C194" s="9" t="s">
        <v>19</v>
      </c>
      <c r="D194" s="9" t="s">
        <v>199</v>
      </c>
      <c r="E194" s="21"/>
      <c r="F194" s="5"/>
      <c r="G194" s="6" t="s">
        <v>347</v>
      </c>
      <c r="H194" s="7">
        <v>44575</v>
      </c>
      <c r="I194" s="14" t="str">
        <f t="shared" ref="I194:I217" si="33">IF(A193="section","{","")</f>
        <v/>
      </c>
      <c r="J194" s="13" t="str">
        <f t="shared" ref="J194:J217" si="34">IF(A194=A193,"",""""&amp;A194&amp;""": {")</f>
        <v/>
      </c>
      <c r="K194" s="13" t="str">
        <f t="shared" ref="K194:K217" si="35">IF(B194=B193,"",""""&amp;B194&amp;""": {")</f>
        <v>"travel_time_cities": {</v>
      </c>
      <c r="L194" s="25" t="str">
        <f t="shared" ref="L194:L217" si="36">IF(AND(B194=B193,C194=C193),"",""""&amp;C194&amp;""": {")</f>
        <v>"ETH": {</v>
      </c>
      <c r="M194" s="13" t="str">
        <f t="shared" ref="M194:M217" si="37">""""&amp;D194&amp;""": """&amp;SUBSTITUTE(G194,"""","'")&amp;""""</f>
        <v>"floods": "Predicted travel time (minutes) to nearest city &lt;a target='_blank' href='https://malariaatlas.org/research-project/accessibility-to-healthcare/'&gt;https://malariaatlas.org/research-project/accessibility-to-healthcare/&lt;/a&gt;"</v>
      </c>
      <c r="N194" s="26" t="str">
        <f t="shared" ref="N194:N217" si="38">IF(AND(B195=B194,C195=C194),",","}")</f>
        <v>,</v>
      </c>
      <c r="O194" s="13" t="str">
        <f t="shared" ref="O194:O217" si="39">IF(NOT(B194=B195),"}",IF(C194=C195,"",","))</f>
        <v/>
      </c>
      <c r="P194" s="13" t="str">
        <f t="shared" ref="P194:P217" si="40">IF(B194=B195,"",IF(A194=A195,",",""))</f>
        <v/>
      </c>
      <c r="Q194" s="13" t="str">
        <f t="shared" ref="Q194:Q217" si="41">IF(A195=A194,"",IF(A195="","}","},"))</f>
        <v/>
      </c>
      <c r="R194" s="13" t="str">
        <f t="shared" ref="R194:R217" si="42">IF(A195="","}","")</f>
        <v/>
      </c>
      <c r="S194" s="13" t="str">
        <f t="shared" ref="S194:S257" si="43">IF(A194="","",I194&amp;J194&amp;K194&amp;L194&amp;M194&amp;N194&amp;O194&amp;P194&amp;Q194&amp;R194)</f>
        <v>"travel_time_cities": {"ETH": {"floods": "Predicted travel time (minutes) to nearest city &lt;a target='_blank' href='https://malariaatlas.org/research-project/accessibility-to-healthcare/'&gt;https://malariaatlas.org/research-project/accessibility-to-healthcare/&lt;/a&gt;",</v>
      </c>
    </row>
    <row r="195" spans="1:19" ht="28.7" x14ac:dyDescent="0.5">
      <c r="A195" s="9" t="s">
        <v>116</v>
      </c>
      <c r="B195" s="9" t="s">
        <v>80</v>
      </c>
      <c r="C195" s="9" t="s">
        <v>19</v>
      </c>
      <c r="D195" s="9" t="s">
        <v>202</v>
      </c>
      <c r="E195" s="21"/>
      <c r="F195" s="5"/>
      <c r="G195" s="6" t="s">
        <v>347</v>
      </c>
      <c r="H195" s="19"/>
      <c r="I195" s="14" t="str">
        <f t="shared" si="33"/>
        <v/>
      </c>
      <c r="J195" s="13" t="str">
        <f t="shared" si="34"/>
        <v/>
      </c>
      <c r="K195" s="13" t="str">
        <f t="shared" si="35"/>
        <v/>
      </c>
      <c r="L195" s="25" t="str">
        <f t="shared" si="36"/>
        <v/>
      </c>
      <c r="M195" s="13" t="str">
        <f t="shared" si="37"/>
        <v>"malaria": "Predicted travel time (minutes) to nearest city &lt;a target='_blank' href='https://malariaatlas.org/research-project/accessibility-to-healthcare/'&gt;https://malariaatlas.org/research-project/accessibility-to-healthcare/&lt;/a&gt;"</v>
      </c>
      <c r="N195" s="26" t="str">
        <f t="shared" si="38"/>
        <v>}</v>
      </c>
      <c r="O195" s="13" t="str">
        <f t="shared" si="39"/>
        <v>}</v>
      </c>
      <c r="P195" s="13" t="str">
        <f t="shared" si="40"/>
        <v>,</v>
      </c>
      <c r="Q195" s="13" t="str">
        <f t="shared" si="41"/>
        <v/>
      </c>
      <c r="R195" s="13" t="str">
        <f t="shared" si="42"/>
        <v/>
      </c>
      <c r="S195" s="13" t="str">
        <f t="shared" si="43"/>
        <v>"malaria": "Predicted travel time (minutes) to nearest city &lt;a target='_blank' href='https://malariaatlas.org/research-project/accessibility-to-healthcare/'&gt;https://malariaatlas.org/research-project/accessibility-to-healthcare/&lt;/a&gt;"}},</v>
      </c>
    </row>
    <row r="196" spans="1:19" ht="143.35" x14ac:dyDescent="0.5">
      <c r="A196" s="9" t="s">
        <v>116</v>
      </c>
      <c r="B196" s="9" t="s">
        <v>133</v>
      </c>
      <c r="C196" s="9" t="s">
        <v>18</v>
      </c>
      <c r="D196" s="9" t="s">
        <v>203</v>
      </c>
      <c r="E196" s="21"/>
      <c r="F196" s="23">
        <v>44879</v>
      </c>
      <c r="G196" s="6" t="s">
        <v>269</v>
      </c>
      <c r="H196" s="7">
        <v>44879</v>
      </c>
      <c r="I196" s="14" t="str">
        <f t="shared" si="33"/>
        <v/>
      </c>
      <c r="J196" s="13" t="str">
        <f t="shared" si="34"/>
        <v/>
      </c>
      <c r="K196" s="13" t="str">
        <f t="shared" si="35"/>
        <v>"typhoon_track": {</v>
      </c>
      <c r="L196" s="25" t="str">
        <f t="shared" si="36"/>
        <v>"PHL": {</v>
      </c>
      <c r="M196"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6" s="26" t="str">
        <f t="shared" si="38"/>
        <v>}</v>
      </c>
      <c r="O196" s="13" t="str">
        <f t="shared" si="39"/>
        <v>}</v>
      </c>
      <c r="P196" s="13" t="str">
        <f t="shared" si="40"/>
        <v>,</v>
      </c>
      <c r="Q196" s="13" t="str">
        <f t="shared" si="41"/>
        <v/>
      </c>
      <c r="R196" s="13" t="str">
        <f t="shared" si="42"/>
        <v/>
      </c>
      <c r="S196"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7" spans="1:19" ht="315.35000000000002" x14ac:dyDescent="0.5">
      <c r="A197" s="9" t="s">
        <v>116</v>
      </c>
      <c r="B197" s="9" t="s">
        <v>196</v>
      </c>
      <c r="C197" s="9" t="s">
        <v>40</v>
      </c>
      <c r="D197" s="9" t="s">
        <v>200</v>
      </c>
      <c r="E197" s="21" t="s">
        <v>218</v>
      </c>
      <c r="F197" s="23">
        <v>44635</v>
      </c>
      <c r="G197" s="6" t="s">
        <v>348</v>
      </c>
      <c r="H197" s="7">
        <v>44635</v>
      </c>
      <c r="I197" s="14" t="str">
        <f t="shared" si="33"/>
        <v/>
      </c>
      <c r="J197" s="13" t="str">
        <f t="shared" si="34"/>
        <v/>
      </c>
      <c r="K197" s="13" t="str">
        <f t="shared" si="35"/>
        <v>"vegetation_condition": {</v>
      </c>
      <c r="L197" s="25" t="str">
        <f t="shared" si="36"/>
        <v>"KEN": {</v>
      </c>
      <c r="M197"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7" s="26" t="str">
        <f t="shared" si="38"/>
        <v>}</v>
      </c>
      <c r="O197" s="13" t="str">
        <f t="shared" si="39"/>
        <v>}</v>
      </c>
      <c r="P197" s="13" t="str">
        <f t="shared" si="40"/>
        <v>,</v>
      </c>
      <c r="Q197" s="13" t="str">
        <f t="shared" si="41"/>
        <v/>
      </c>
      <c r="R197" s="13" t="str">
        <f t="shared" si="42"/>
        <v/>
      </c>
      <c r="S197"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8" spans="1:19" ht="114.7" x14ac:dyDescent="0.5">
      <c r="A198" s="9" t="s">
        <v>116</v>
      </c>
      <c r="B198" s="9" t="s">
        <v>362</v>
      </c>
      <c r="C198" s="9" t="s">
        <v>7</v>
      </c>
      <c r="D198" s="9" t="s">
        <v>200</v>
      </c>
      <c r="E198" s="21"/>
      <c r="F198" s="5"/>
      <c r="G198" s="6" t="s">
        <v>380</v>
      </c>
      <c r="H198" s="19"/>
      <c r="I198" s="14" t="str">
        <f t="shared" si="33"/>
        <v/>
      </c>
      <c r="J198" s="13" t="str">
        <f t="shared" si="34"/>
        <v/>
      </c>
      <c r="K198" s="13" t="str">
        <f t="shared" si="35"/>
        <v>"vulnerability_index": {</v>
      </c>
      <c r="L198" s="25" t="str">
        <f t="shared" si="36"/>
        <v>"UGA": {</v>
      </c>
      <c r="M198" s="13"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198" s="26" t="str">
        <f t="shared" si="38"/>
        <v>}</v>
      </c>
      <c r="O198" s="13" t="str">
        <f t="shared" si="39"/>
        <v>}</v>
      </c>
      <c r="P198" s="13" t="str">
        <f t="shared" si="40"/>
        <v>,</v>
      </c>
      <c r="Q198" s="13" t="str">
        <f t="shared" si="41"/>
        <v/>
      </c>
      <c r="R198" s="13" t="str">
        <f t="shared" si="42"/>
        <v/>
      </c>
      <c r="S198" s="13"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9" spans="1:19" ht="100.35" x14ac:dyDescent="0.5">
      <c r="A199" s="9" t="s">
        <v>116</v>
      </c>
      <c r="B199" s="9" t="s">
        <v>83</v>
      </c>
      <c r="C199" s="9" t="s">
        <v>18</v>
      </c>
      <c r="D199" s="9" t="s">
        <v>199</v>
      </c>
      <c r="E199" s="21"/>
      <c r="F199" s="5"/>
      <c r="G199" s="6" t="s">
        <v>349</v>
      </c>
      <c r="H199" s="7">
        <v>44663</v>
      </c>
      <c r="I199" s="14" t="str">
        <f t="shared" si="33"/>
        <v/>
      </c>
      <c r="J199" s="13" t="str">
        <f t="shared" si="34"/>
        <v/>
      </c>
      <c r="K199" s="13" t="str">
        <f t="shared" si="35"/>
        <v>"vulnerable_group": {</v>
      </c>
      <c r="L199" s="25" t="str">
        <f t="shared" si="36"/>
        <v>"PHL": {</v>
      </c>
      <c r="M199"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9" s="26" t="str">
        <f t="shared" si="38"/>
        <v>,</v>
      </c>
      <c r="O199" s="13" t="str">
        <f t="shared" si="39"/>
        <v/>
      </c>
      <c r="P199" s="13" t="str">
        <f t="shared" si="40"/>
        <v/>
      </c>
      <c r="Q199" s="13" t="str">
        <f t="shared" si="41"/>
        <v/>
      </c>
      <c r="R199" s="13" t="str">
        <f t="shared" si="42"/>
        <v/>
      </c>
      <c r="S199"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0" spans="1:19" ht="43" x14ac:dyDescent="0.5">
      <c r="A200" s="9" t="s">
        <v>116</v>
      </c>
      <c r="B200" s="9" t="s">
        <v>83</v>
      </c>
      <c r="C200" s="9" t="s">
        <v>18</v>
      </c>
      <c r="D200" s="9" t="s">
        <v>203</v>
      </c>
      <c r="E200" s="21" t="s">
        <v>231</v>
      </c>
      <c r="F200" s="5"/>
      <c r="G200" s="6" t="s">
        <v>244</v>
      </c>
      <c r="H200" s="7">
        <v>44575</v>
      </c>
      <c r="I200" s="14" t="str">
        <f t="shared" si="33"/>
        <v/>
      </c>
      <c r="J200" s="13" t="str">
        <f t="shared" si="34"/>
        <v/>
      </c>
      <c r="K200" s="13" t="str">
        <f t="shared" si="35"/>
        <v/>
      </c>
      <c r="L200" s="25" t="str">
        <f t="shared" si="36"/>
        <v/>
      </c>
      <c r="M200" s="13" t="str">
        <f t="shared" si="37"/>
        <v>"typhoon": "&lt;p&gt;calculated based on the Pantawid Pamilya Beneficiary Households by Municipality.The source for this data is 
DSWD, NATIONAL HOUSEHOLD TARGETING OFFICE&lt;/p&gt;"</v>
      </c>
      <c r="N200" s="26" t="str">
        <f t="shared" si="38"/>
        <v>}</v>
      </c>
      <c r="O200" s="13" t="str">
        <f t="shared" si="39"/>
        <v>}</v>
      </c>
      <c r="P200" s="13" t="str">
        <f t="shared" si="40"/>
        <v>,</v>
      </c>
      <c r="Q200" s="13" t="str">
        <f t="shared" si="41"/>
        <v/>
      </c>
      <c r="R200" s="13" t="str">
        <f t="shared" si="42"/>
        <v/>
      </c>
      <c r="S200" s="13" t="str">
        <f t="shared" si="43"/>
        <v>"typhoon": "&lt;p&gt;calculated based on the Pantawid Pamilya Beneficiary Households by Municipality.The source for this data is 
DSWD, NATIONAL HOUSEHOLD TARGETING OFFICE&lt;/p&gt;"}},</v>
      </c>
    </row>
    <row r="201" spans="1:19" ht="100.35" x14ac:dyDescent="0.5">
      <c r="A201" s="9" t="s">
        <v>116</v>
      </c>
      <c r="B201" s="9" t="s">
        <v>85</v>
      </c>
      <c r="C201" s="9" t="s">
        <v>18</v>
      </c>
      <c r="D201" s="9" t="s">
        <v>199</v>
      </c>
      <c r="E201" s="21"/>
      <c r="F201" s="5"/>
      <c r="G201" s="6" t="s">
        <v>350</v>
      </c>
      <c r="H201" s="7">
        <v>44663</v>
      </c>
      <c r="I201" s="14" t="str">
        <f t="shared" si="33"/>
        <v/>
      </c>
      <c r="J201" s="13" t="str">
        <f t="shared" si="34"/>
        <v/>
      </c>
      <c r="K201" s="13" t="str">
        <f t="shared" si="35"/>
        <v>"vulnerable_housing": {</v>
      </c>
      <c r="L201" s="25" t="str">
        <f t="shared" si="36"/>
        <v>"PHL": {</v>
      </c>
      <c r="M201"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1" s="26" t="str">
        <f t="shared" si="38"/>
        <v>,</v>
      </c>
      <c r="O201" s="13" t="str">
        <f t="shared" si="39"/>
        <v/>
      </c>
      <c r="P201" s="13" t="str">
        <f t="shared" si="40"/>
        <v/>
      </c>
      <c r="Q201" s="13" t="str">
        <f t="shared" si="41"/>
        <v/>
      </c>
      <c r="R201" s="13" t="str">
        <f t="shared" si="42"/>
        <v/>
      </c>
      <c r="S201"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2" spans="1:19" ht="43" x14ac:dyDescent="0.5">
      <c r="A202" s="9" t="s">
        <v>116</v>
      </c>
      <c r="B202" s="9" t="s">
        <v>85</v>
      </c>
      <c r="C202" s="9" t="s">
        <v>18</v>
      </c>
      <c r="D202" s="9" t="s">
        <v>203</v>
      </c>
      <c r="E202" s="21"/>
      <c r="F202" s="5"/>
      <c r="G202" s="6" t="s">
        <v>351</v>
      </c>
      <c r="H202" s="7">
        <v>44575</v>
      </c>
      <c r="I202" s="14" t="str">
        <f t="shared" si="33"/>
        <v/>
      </c>
      <c r="J202" s="13" t="str">
        <f t="shared" si="34"/>
        <v/>
      </c>
      <c r="K202" s="13" t="str">
        <f t="shared" si="35"/>
        <v/>
      </c>
      <c r="L202" s="25" t="str">
        <f t="shared" si="36"/>
        <v/>
      </c>
      <c r="M202"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2" s="26" t="str">
        <f t="shared" si="38"/>
        <v>}</v>
      </c>
      <c r="O202" s="13" t="str">
        <f t="shared" si="39"/>
        <v>}</v>
      </c>
      <c r="P202" s="13" t="str">
        <f t="shared" si="40"/>
        <v>,</v>
      </c>
      <c r="Q202" s="13" t="str">
        <f t="shared" si="41"/>
        <v/>
      </c>
      <c r="R202" s="13" t="str">
        <f t="shared" si="42"/>
        <v/>
      </c>
      <c r="S202"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3" spans="1:19" x14ac:dyDescent="0.5">
      <c r="A203" s="9" t="s">
        <v>116</v>
      </c>
      <c r="B203" s="9" t="s">
        <v>78</v>
      </c>
      <c r="C203" s="9" t="s">
        <v>19</v>
      </c>
      <c r="D203" s="9" t="s">
        <v>202</v>
      </c>
      <c r="E203" s="21"/>
      <c r="F203" s="5"/>
      <c r="G203" s="6" t="s">
        <v>230</v>
      </c>
      <c r="H203" s="7">
        <v>44575</v>
      </c>
      <c r="I203" s="14" t="str">
        <f t="shared" si="33"/>
        <v/>
      </c>
      <c r="J203" s="13" t="str">
        <f t="shared" si="34"/>
        <v/>
      </c>
      <c r="K203" s="13" t="str">
        <f t="shared" si="35"/>
        <v>"walking_travel_time_to_health": {</v>
      </c>
      <c r="L203" s="25" t="str">
        <f t="shared" si="36"/>
        <v>"ETH": {</v>
      </c>
      <c r="M203" s="13" t="str">
        <f t="shared" si="37"/>
        <v>"malaria": "Ongoing (updated regularly)"</v>
      </c>
      <c r="N203" s="26" t="str">
        <f t="shared" si="38"/>
        <v>}</v>
      </c>
      <c r="O203" s="13" t="str">
        <f t="shared" si="39"/>
        <v>}</v>
      </c>
      <c r="P203" s="13" t="str">
        <f t="shared" si="40"/>
        <v>,</v>
      </c>
      <c r="Q203" s="13" t="str">
        <f t="shared" si="41"/>
        <v/>
      </c>
      <c r="R203" s="13" t="str">
        <f t="shared" si="42"/>
        <v/>
      </c>
      <c r="S203" s="13" t="str">
        <f t="shared" si="43"/>
        <v>"walking_travel_time_to_health": {"ETH": {"malaria": "Ongoing (updated regularly)"}},</v>
      </c>
    </row>
    <row r="204" spans="1:19" ht="57.35" x14ac:dyDescent="0.5">
      <c r="A204" s="9" t="s">
        <v>116</v>
      </c>
      <c r="B204" s="9" t="s">
        <v>53</v>
      </c>
      <c r="C204" s="9" t="s">
        <v>7</v>
      </c>
      <c r="D204" s="9" t="s">
        <v>199</v>
      </c>
      <c r="E204" s="21"/>
      <c r="F204" s="5"/>
      <c r="G204" s="6" t="s">
        <v>352</v>
      </c>
      <c r="H204" s="7">
        <v>44575</v>
      </c>
      <c r="I204" s="14" t="str">
        <f t="shared" si="33"/>
        <v/>
      </c>
      <c r="J204" s="13" t="str">
        <f t="shared" si="34"/>
        <v/>
      </c>
      <c r="K204" s="13" t="str">
        <f t="shared" si="35"/>
        <v>"wall_type": {</v>
      </c>
      <c r="L204" s="25" t="str">
        <f t="shared" si="36"/>
        <v>"UGA": {</v>
      </c>
      <c r="M204"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4" s="26" t="str">
        <f t="shared" si="38"/>
        <v>}</v>
      </c>
      <c r="O204" s="13" t="str">
        <f t="shared" si="39"/>
        <v>}</v>
      </c>
      <c r="P204" s="13" t="str">
        <f t="shared" si="40"/>
        <v>,</v>
      </c>
      <c r="Q204" s="13" t="str">
        <f t="shared" si="41"/>
        <v/>
      </c>
      <c r="R204" s="13" t="str">
        <f t="shared" si="42"/>
        <v/>
      </c>
      <c r="S204"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5" spans="1:19" ht="57.35" x14ac:dyDescent="0.5">
      <c r="A205" s="9" t="s">
        <v>116</v>
      </c>
      <c r="B205" s="9" t="s">
        <v>42</v>
      </c>
      <c r="C205" s="9" t="s">
        <v>19</v>
      </c>
      <c r="D205" s="9" t="s">
        <v>200</v>
      </c>
      <c r="E205" s="21"/>
      <c r="F205" s="5"/>
      <c r="G205" s="6" t="s">
        <v>353</v>
      </c>
      <c r="H205" s="19"/>
      <c r="I205" s="14" t="str">
        <f t="shared" si="33"/>
        <v/>
      </c>
      <c r="J205" s="13" t="str">
        <f t="shared" si="34"/>
        <v/>
      </c>
      <c r="K205" s="13" t="str">
        <f t="shared" si="35"/>
        <v>"waterpoints": {</v>
      </c>
      <c r="L205" s="25" t="str">
        <f t="shared" si="36"/>
        <v>"ETH": {</v>
      </c>
      <c r="M20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
      </c>
      <c r="P205" s="13" t="str">
        <f t="shared" si="40"/>
        <v/>
      </c>
      <c r="Q205" s="13" t="str">
        <f t="shared" si="41"/>
        <v/>
      </c>
      <c r="R205" s="13" t="str">
        <f t="shared" si="42"/>
        <v/>
      </c>
      <c r="S205"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57.35" x14ac:dyDescent="0.5">
      <c r="A206" s="9" t="s">
        <v>116</v>
      </c>
      <c r="B206" s="9" t="s">
        <v>42</v>
      </c>
      <c r="C206" s="9" t="s">
        <v>19</v>
      </c>
      <c r="D206" s="9" t="s">
        <v>199</v>
      </c>
      <c r="E206" s="21"/>
      <c r="F206" s="5"/>
      <c r="G206" s="6" t="s">
        <v>353</v>
      </c>
      <c r="H206" s="19"/>
      <c r="I206" s="14" t="str">
        <f t="shared" si="33"/>
        <v/>
      </c>
      <c r="J206" s="13" t="str">
        <f t="shared" si="34"/>
        <v/>
      </c>
      <c r="K206" s="13" t="str">
        <f t="shared" si="35"/>
        <v/>
      </c>
      <c r="L206" s="25" t="str">
        <f t="shared" si="36"/>
        <v/>
      </c>
      <c r="M20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6" s="26" t="str">
        <f t="shared" si="38"/>
        <v>}</v>
      </c>
      <c r="O206" s="13" t="str">
        <f t="shared" si="39"/>
        <v>,</v>
      </c>
      <c r="P206" s="13" t="str">
        <f t="shared" si="40"/>
        <v/>
      </c>
      <c r="Q206" s="13" t="str">
        <f t="shared" si="41"/>
        <v/>
      </c>
      <c r="R206" s="13" t="str">
        <f t="shared" si="42"/>
        <v/>
      </c>
      <c r="S20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7" spans="1:19" ht="86" x14ac:dyDescent="0.5">
      <c r="A207" s="9" t="s">
        <v>116</v>
      </c>
      <c r="B207" s="9" t="s">
        <v>42</v>
      </c>
      <c r="C207" s="9" t="s">
        <v>40</v>
      </c>
      <c r="D207" s="9" t="s">
        <v>200</v>
      </c>
      <c r="E207" s="21" t="s">
        <v>224</v>
      </c>
      <c r="F207" s="23">
        <v>44659</v>
      </c>
      <c r="G207" s="6" t="s">
        <v>354</v>
      </c>
      <c r="H207" s="7">
        <v>44659</v>
      </c>
      <c r="I207" s="14" t="str">
        <f t="shared" si="33"/>
        <v/>
      </c>
      <c r="J207" s="13" t="str">
        <f t="shared" si="34"/>
        <v/>
      </c>
      <c r="K207" s="13" t="str">
        <f t="shared" si="35"/>
        <v/>
      </c>
      <c r="L207" s="25" t="str">
        <f t="shared" si="36"/>
        <v>"KEN": {</v>
      </c>
      <c r="M20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38"/>
        <v>,</v>
      </c>
      <c r="O207" s="13" t="str">
        <f t="shared" si="39"/>
        <v/>
      </c>
      <c r="P207" s="13" t="str">
        <f t="shared" si="40"/>
        <v/>
      </c>
      <c r="Q207" s="13" t="str">
        <f t="shared" si="41"/>
        <v/>
      </c>
      <c r="R207" s="13" t="str">
        <f t="shared" si="42"/>
        <v/>
      </c>
      <c r="S207"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86" x14ac:dyDescent="0.5">
      <c r="A208" s="9" t="s">
        <v>116</v>
      </c>
      <c r="B208" s="9" t="s">
        <v>42</v>
      </c>
      <c r="C208" s="9" t="s">
        <v>40</v>
      </c>
      <c r="D208" s="9" t="s">
        <v>199</v>
      </c>
      <c r="E208" s="21" t="s">
        <v>223</v>
      </c>
      <c r="F208" s="23">
        <v>44659</v>
      </c>
      <c r="G208" s="6" t="s">
        <v>354</v>
      </c>
      <c r="H208" s="7">
        <v>44659</v>
      </c>
      <c r="I208" s="14" t="str">
        <f t="shared" si="33"/>
        <v/>
      </c>
      <c r="J208" s="13" t="str">
        <f t="shared" si="34"/>
        <v/>
      </c>
      <c r="K208" s="13" t="str">
        <f t="shared" si="35"/>
        <v/>
      </c>
      <c r="L208" s="25" t="str">
        <f t="shared" si="36"/>
        <v/>
      </c>
      <c r="M20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38"/>
        <v>}</v>
      </c>
      <c r="O208" s="13" t="str">
        <f t="shared" si="39"/>
        <v>,</v>
      </c>
      <c r="P208" s="13" t="str">
        <f t="shared" si="40"/>
        <v/>
      </c>
      <c r="Q208" s="13" t="str">
        <f t="shared" si="41"/>
        <v/>
      </c>
      <c r="R208" s="13" t="str">
        <f t="shared" si="42"/>
        <v/>
      </c>
      <c r="S20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35" x14ac:dyDescent="0.5">
      <c r="A209" s="9" t="s">
        <v>116</v>
      </c>
      <c r="B209" s="9" t="s">
        <v>42</v>
      </c>
      <c r="C209" s="9" t="s">
        <v>245</v>
      </c>
      <c r="D209" s="9" t="s">
        <v>363</v>
      </c>
      <c r="E209" s="21"/>
      <c r="F209" s="5"/>
      <c r="G209" s="6" t="s">
        <v>354</v>
      </c>
      <c r="H209" s="19"/>
      <c r="I209" s="14" t="str">
        <f t="shared" si="33"/>
        <v/>
      </c>
      <c r="J209" s="13" t="str">
        <f t="shared" si="34"/>
        <v/>
      </c>
      <c r="K209" s="13" t="str">
        <f t="shared" si="35"/>
        <v/>
      </c>
      <c r="L209" s="25" t="str">
        <f t="shared" si="36"/>
        <v>"MWI": {</v>
      </c>
      <c r="M209"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38"/>
        <v>,</v>
      </c>
      <c r="O209" s="13" t="str">
        <f t="shared" si="39"/>
        <v/>
      </c>
      <c r="P209" s="13" t="str">
        <f t="shared" si="40"/>
        <v/>
      </c>
      <c r="Q209" s="13" t="str">
        <f t="shared" si="41"/>
        <v/>
      </c>
      <c r="R209" s="13" t="str">
        <f t="shared" si="42"/>
        <v/>
      </c>
      <c r="S209"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35" x14ac:dyDescent="0.5">
      <c r="A210" s="9" t="s">
        <v>116</v>
      </c>
      <c r="B210" s="9" t="s">
        <v>42</v>
      </c>
      <c r="C210" s="9" t="s">
        <v>245</v>
      </c>
      <c r="D210" s="9" t="s">
        <v>199</v>
      </c>
      <c r="E210" s="21"/>
      <c r="F210" s="5"/>
      <c r="G210" s="6" t="s">
        <v>354</v>
      </c>
      <c r="H210" s="7">
        <v>44659</v>
      </c>
      <c r="I210" s="14" t="str">
        <f t="shared" si="33"/>
        <v/>
      </c>
      <c r="J210" s="13" t="str">
        <f t="shared" si="34"/>
        <v/>
      </c>
      <c r="K210" s="13" t="str">
        <f t="shared" si="35"/>
        <v/>
      </c>
      <c r="L210" s="25" t="str">
        <f t="shared" si="36"/>
        <v/>
      </c>
      <c r="M21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 t="shared" si="38"/>
        <v>}</v>
      </c>
      <c r="O210" s="13" t="str">
        <f t="shared" si="39"/>
        <v>,</v>
      </c>
      <c r="P210" s="13" t="str">
        <f t="shared" si="40"/>
        <v/>
      </c>
      <c r="Q210" s="13" t="str">
        <f t="shared" si="41"/>
        <v/>
      </c>
      <c r="R210" s="13" t="str">
        <f t="shared" si="42"/>
        <v/>
      </c>
      <c r="S210"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86" x14ac:dyDescent="0.5">
      <c r="A211" s="9" t="s">
        <v>116</v>
      </c>
      <c r="B211" s="9" t="s">
        <v>42</v>
      </c>
      <c r="C211" s="9" t="s">
        <v>7</v>
      </c>
      <c r="D211" s="9" t="s">
        <v>200</v>
      </c>
      <c r="E211" s="21"/>
      <c r="F211" s="5"/>
      <c r="G211" s="6" t="s">
        <v>374</v>
      </c>
      <c r="H211" s="7">
        <v>44659</v>
      </c>
      <c r="I211" s="14" t="str">
        <f t="shared" si="33"/>
        <v/>
      </c>
      <c r="J211" s="13" t="str">
        <f t="shared" si="34"/>
        <v/>
      </c>
      <c r="K211" s="13" t="str">
        <f t="shared" si="35"/>
        <v/>
      </c>
      <c r="L211" s="25" t="str">
        <f t="shared" si="36"/>
        <v>"UGA": {</v>
      </c>
      <c r="M211" s="13" t="str">
        <f t="shared" si="37"/>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2" spans="1:19" ht="57.35" x14ac:dyDescent="0.5">
      <c r="A212" s="9" t="s">
        <v>116</v>
      </c>
      <c r="B212" s="9" t="s">
        <v>42</v>
      </c>
      <c r="C212" s="9" t="s">
        <v>7</v>
      </c>
      <c r="D212" s="9" t="s">
        <v>199</v>
      </c>
      <c r="E212" s="21"/>
      <c r="F212" s="5"/>
      <c r="G212" s="6" t="s">
        <v>353</v>
      </c>
      <c r="H212" s="7">
        <v>44575</v>
      </c>
      <c r="I212" s="14" t="str">
        <f t="shared" si="33"/>
        <v/>
      </c>
      <c r="J212" s="13" t="str">
        <f t="shared" si="34"/>
        <v/>
      </c>
      <c r="K212" s="13" t="str">
        <f t="shared" si="35"/>
        <v/>
      </c>
      <c r="L212" s="25" t="str">
        <f t="shared" si="36"/>
        <v/>
      </c>
      <c r="M21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2" s="26" t="str">
        <f t="shared" si="38"/>
        <v>,</v>
      </c>
      <c r="O212" s="13" t="str">
        <f t="shared" si="39"/>
        <v/>
      </c>
      <c r="P212" s="13" t="str">
        <f t="shared" si="40"/>
        <v/>
      </c>
      <c r="Q212" s="13" t="str">
        <f t="shared" si="41"/>
        <v/>
      </c>
      <c r="R212" s="13" t="str">
        <f t="shared" si="42"/>
        <v/>
      </c>
      <c r="S21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3" spans="1:19" ht="86" x14ac:dyDescent="0.5">
      <c r="A213" s="9" t="s">
        <v>116</v>
      </c>
      <c r="B213" s="9" t="s">
        <v>42</v>
      </c>
      <c r="C213" s="9" t="s">
        <v>7</v>
      </c>
      <c r="D213" s="9" t="s">
        <v>201</v>
      </c>
      <c r="E213" s="21"/>
      <c r="F213" s="5"/>
      <c r="G213" s="6" t="s">
        <v>374</v>
      </c>
      <c r="H213" s="19"/>
      <c r="I213" s="14" t="str">
        <f t="shared" si="33"/>
        <v/>
      </c>
      <c r="J213" s="13" t="str">
        <f t="shared" si="34"/>
        <v/>
      </c>
      <c r="K213" s="13" t="str">
        <f t="shared" si="35"/>
        <v/>
      </c>
      <c r="L213" s="25" t="str">
        <f t="shared" si="36"/>
        <v/>
      </c>
      <c r="M213" s="13" t="str">
        <f t="shared" si="37"/>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3" s="26" t="str">
        <f t="shared" si="38"/>
        <v>}</v>
      </c>
      <c r="O213" s="13" t="str">
        <f t="shared" si="39"/>
        <v>,</v>
      </c>
      <c r="P213" s="13" t="str">
        <f t="shared" si="40"/>
        <v/>
      </c>
      <c r="Q213" s="13" t="str">
        <f t="shared" si="41"/>
        <v/>
      </c>
      <c r="R213" s="13" t="str">
        <f t="shared" si="42"/>
        <v/>
      </c>
      <c r="S213" s="13" t="str">
        <f t="shared" si="43"/>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4" spans="1:19" ht="57.35" x14ac:dyDescent="0.5">
      <c r="A214" s="9" t="s">
        <v>116</v>
      </c>
      <c r="B214" s="9" t="s">
        <v>42</v>
      </c>
      <c r="C214" s="9" t="s">
        <v>41</v>
      </c>
      <c r="D214" s="9" t="s">
        <v>200</v>
      </c>
      <c r="E214" s="21"/>
      <c r="F214" s="5"/>
      <c r="G214" s="6" t="s">
        <v>353</v>
      </c>
      <c r="H214" s="19"/>
      <c r="I214" s="14" t="str">
        <f t="shared" si="33"/>
        <v/>
      </c>
      <c r="J214" s="13" t="str">
        <f t="shared" si="34"/>
        <v/>
      </c>
      <c r="K214" s="13" t="str">
        <f t="shared" si="35"/>
        <v/>
      </c>
      <c r="L214" s="25" t="str">
        <f t="shared" si="36"/>
        <v>"ZMB": {</v>
      </c>
      <c r="M21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38"/>
        <v>,</v>
      </c>
      <c r="O214" s="13" t="str">
        <f t="shared" si="39"/>
        <v/>
      </c>
      <c r="P214" s="13" t="str">
        <f t="shared" si="40"/>
        <v/>
      </c>
      <c r="Q214" s="13" t="str">
        <f t="shared" si="41"/>
        <v/>
      </c>
      <c r="R214" s="13" t="str">
        <f t="shared" si="42"/>
        <v/>
      </c>
      <c r="S214"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57.35" x14ac:dyDescent="0.5">
      <c r="A215" s="9" t="s">
        <v>116</v>
      </c>
      <c r="B215" s="9" t="s">
        <v>42</v>
      </c>
      <c r="C215" s="9" t="s">
        <v>41</v>
      </c>
      <c r="D215" s="9" t="s">
        <v>199</v>
      </c>
      <c r="E215" s="21"/>
      <c r="F215" s="5"/>
      <c r="G215" s="6" t="s">
        <v>353</v>
      </c>
      <c r="H215" s="19"/>
      <c r="I215" s="14" t="str">
        <f t="shared" si="33"/>
        <v/>
      </c>
      <c r="J215" s="13" t="str">
        <f t="shared" si="34"/>
        <v/>
      </c>
      <c r="K215" s="13" t="str">
        <f t="shared" si="35"/>
        <v/>
      </c>
      <c r="L215" s="25" t="str">
        <f t="shared" si="36"/>
        <v/>
      </c>
      <c r="M21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v>
      </c>
      <c r="P215" s="13" t="str">
        <f t="shared" si="40"/>
        <v/>
      </c>
      <c r="Q215" s="13" t="str">
        <f t="shared" si="41"/>
        <v/>
      </c>
      <c r="R215" s="13" t="str">
        <f t="shared" si="42"/>
        <v/>
      </c>
      <c r="S21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86" x14ac:dyDescent="0.5">
      <c r="A216" s="9" t="s">
        <v>116</v>
      </c>
      <c r="B216" s="9" t="s">
        <v>42</v>
      </c>
      <c r="C216" s="9" t="s">
        <v>9</v>
      </c>
      <c r="D216" s="9" t="s">
        <v>200</v>
      </c>
      <c r="E216" s="21" t="s">
        <v>150</v>
      </c>
      <c r="F216" s="23">
        <v>44614</v>
      </c>
      <c r="G216" s="6" t="s">
        <v>353</v>
      </c>
      <c r="H216" s="7">
        <v>44614</v>
      </c>
      <c r="I216" s="14" t="str">
        <f t="shared" si="33"/>
        <v/>
      </c>
      <c r="J216" s="13" t="str">
        <f t="shared" si="34"/>
        <v/>
      </c>
      <c r="K216" s="13" t="str">
        <f t="shared" si="35"/>
        <v/>
      </c>
      <c r="L216" s="25" t="str">
        <f t="shared" si="36"/>
        <v>"ZWE": {</v>
      </c>
      <c r="M21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 t="shared" si="38"/>
        <v>}</v>
      </c>
      <c r="O216" s="13" t="str">
        <f t="shared" si="39"/>
        <v>}</v>
      </c>
      <c r="P216" s="13" t="str">
        <f t="shared" si="40"/>
        <v>,</v>
      </c>
      <c r="Q216" s="13" t="str">
        <f t="shared" si="41"/>
        <v/>
      </c>
      <c r="R216" s="13" t="str">
        <f t="shared" si="42"/>
        <v/>
      </c>
      <c r="S216"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43" x14ac:dyDescent="0.5">
      <c r="A217" s="9" t="s">
        <v>116</v>
      </c>
      <c r="B217" s="9" t="s">
        <v>131</v>
      </c>
      <c r="C217" s="9" t="s">
        <v>18</v>
      </c>
      <c r="D217" s="9" t="s">
        <v>203</v>
      </c>
      <c r="E217" s="21" t="s">
        <v>256</v>
      </c>
      <c r="F217" s="5"/>
      <c r="G217" s="6" t="s">
        <v>257</v>
      </c>
      <c r="H217" s="19"/>
      <c r="I217" s="14" t="str">
        <f t="shared" si="33"/>
        <v/>
      </c>
      <c r="J217" s="13" t="str">
        <f t="shared" si="34"/>
        <v/>
      </c>
      <c r="K217" s="13" t="str">
        <f t="shared" si="35"/>
        <v>"windspeed": {</v>
      </c>
      <c r="L217" s="25" t="str">
        <f t="shared" si="36"/>
        <v>"PHL": {</v>
      </c>
      <c r="M217" s="13" t="str">
        <f t="shared" si="37"/>
        <v>"typhoon": "&lt;p&gt;Forecasted 1 minute average maximum wind speed in kilometers per hour for each municipality during the duration of the typhoon event. The source for this forecast data is ECMWF.&lt;/p&gt;"</v>
      </c>
      <c r="N217" s="26" t="str">
        <f t="shared" si="38"/>
        <v>}</v>
      </c>
      <c r="O217" s="13" t="str">
        <f t="shared" si="39"/>
        <v>}</v>
      </c>
      <c r="P217" s="13" t="str">
        <f t="shared" si="40"/>
        <v/>
      </c>
      <c r="Q217" s="13" t="str">
        <f t="shared" si="41"/>
        <v>}</v>
      </c>
      <c r="R217" s="13" t="str">
        <f t="shared" si="42"/>
        <v>}</v>
      </c>
      <c r="S217" s="13" t="str">
        <f t="shared" si="43"/>
        <v>"windspeed": {"PHL": {"typhoon": "&lt;p&gt;Forecasted 1 minute average maximum wind speed in kilometers per hour for each municipality during the duration of the typhoon event. The source for this forecast data is ECMWF.&lt;/p&gt;"}}}}</v>
      </c>
    </row>
    <row r="218" spans="1:19" x14ac:dyDescent="0.5">
      <c r="A218" s="9"/>
      <c r="B218" s="9"/>
      <c r="C218" s="9"/>
      <c r="D218" s="9"/>
      <c r="E218" s="21"/>
      <c r="F218" s="5"/>
      <c r="G218" s="6"/>
      <c r="H218" s="19"/>
      <c r="I218" s="14" t="str">
        <f t="shared" ref="I218:I258" si="44">IF(A217="section","{","")</f>
        <v/>
      </c>
      <c r="J218" s="13" t="str">
        <f t="shared" ref="J218:J258" si="45">IF(A218=A217,"",""""&amp;A218&amp;""": {")</f>
        <v>"": {</v>
      </c>
      <c r="K218" s="13" t="str">
        <f t="shared" ref="K218:K258" si="46">IF(B218=B217,"",""""&amp;B218&amp;""": {")</f>
        <v>"": {</v>
      </c>
      <c r="L218" s="25" t="str">
        <f t="shared" ref="L218:L258" si="47">IF(AND(B218=B217,C218=C217),"",""""&amp;C218&amp;""": {")</f>
        <v>"": {</v>
      </c>
      <c r="M218" s="13" t="str">
        <f t="shared" ref="M218:M258" si="48">""""&amp;D218&amp;""": """&amp;SUBSTITUTE(G218,"""","'")&amp;""""</f>
        <v>"": ""</v>
      </c>
      <c r="N218" s="26" t="str">
        <f t="shared" ref="N218:N258" si="49">IF(AND(B219=B218,C219=C218),",","}")</f>
        <v>,</v>
      </c>
      <c r="O218" s="13" t="str">
        <f t="shared" ref="O218:O258" si="50">IF(NOT(B218=B219),"}",IF(C218=C219,"",","))</f>
        <v/>
      </c>
      <c r="P218" s="13" t="str">
        <f t="shared" ref="P218:P258" si="51">IF(B218=B219,"",IF(A218=A219,",",""))</f>
        <v/>
      </c>
      <c r="Q218" s="13" t="str">
        <f t="shared" ref="Q218:Q258" si="52">IF(A219=A218,"",IF(A219="","}","},"))</f>
        <v/>
      </c>
      <c r="R218" s="13" t="str">
        <f t="shared" ref="R218:R258" si="53">IF(A219="","}","")</f>
        <v>}</v>
      </c>
      <c r="S218" s="13" t="str">
        <f t="shared" ref="S218:S258" si="54">IF(A218="","",I218&amp;J218&amp;K218&amp;L218&amp;M218&amp;N218&amp;O218&amp;P218&amp;Q218&amp;R218)</f>
        <v/>
      </c>
    </row>
    <row r="219" spans="1:19" x14ac:dyDescent="0.5">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x14ac:dyDescent="0.5">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x14ac:dyDescent="0.5">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x14ac:dyDescent="0.5">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x14ac:dyDescent="0.5">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x14ac:dyDescent="0.5">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x14ac:dyDescent="0.5">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x14ac:dyDescent="0.5">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x14ac:dyDescent="0.5">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x14ac:dyDescent="0.5">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x14ac:dyDescent="0.5">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x14ac:dyDescent="0.5">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x14ac:dyDescent="0.5">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x14ac:dyDescent="0.5">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x14ac:dyDescent="0.5">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x14ac:dyDescent="0.5">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x14ac:dyDescent="0.5">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x14ac:dyDescent="0.5">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5">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5">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5">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5">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5">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5">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5">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5">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5">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5">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5">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5">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5">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5">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5">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5">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5">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5">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5">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5">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5">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5">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5">
      <c r="A259" s="9"/>
      <c r="B259" s="9"/>
      <c r="C259" s="9"/>
      <c r="D259" s="9"/>
      <c r="E259" s="21"/>
      <c r="F259" s="5"/>
      <c r="G259" s="6"/>
      <c r="H259" s="19"/>
      <c r="I259" s="14" t="str">
        <f t="shared" ref="I259:I309" si="55">IF(A258="section","{","")</f>
        <v/>
      </c>
      <c r="J259" s="13" t="str">
        <f t="shared" ref="J259:J309" si="56">IF(A259=A258,"",""""&amp;A259&amp;""": {")</f>
        <v/>
      </c>
      <c r="K259" s="13" t="str">
        <f t="shared" ref="K259:K309" si="57">IF(B259=B258,"",""""&amp;B259&amp;""": {")</f>
        <v/>
      </c>
      <c r="L259" s="25" t="str">
        <f t="shared" ref="L259:L309" si="58">IF(AND(B259=B258,C259=C258),"",""""&amp;C259&amp;""": {")</f>
        <v/>
      </c>
      <c r="M259" s="13" t="str">
        <f t="shared" ref="M259:M309" si="59">""""&amp;D259&amp;""": """&amp;SUBSTITUTE(G259,"""","'")&amp;""""</f>
        <v>"": ""</v>
      </c>
      <c r="N259" s="26" t="str">
        <f t="shared" ref="N259:N309" si="60">IF(AND(B260=B259,C260=C259),",","}")</f>
        <v>,</v>
      </c>
      <c r="O259" s="13" t="str">
        <f t="shared" ref="O259:O309" si="61">IF(NOT(B259=B260),"}",IF(C259=C260,"",","))</f>
        <v/>
      </c>
      <c r="P259" s="13" t="str">
        <f t="shared" ref="P259:P309" si="62">IF(B259=B260,"",IF(A259=A260,",",""))</f>
        <v/>
      </c>
      <c r="Q259" s="13" t="str">
        <f t="shared" ref="Q259:Q309" si="63">IF(A260=A259,"",IF(A260="","}","},"))</f>
        <v/>
      </c>
      <c r="R259" s="13" t="str">
        <f t="shared" ref="R259:R309" si="64">IF(A260="","}","")</f>
        <v>}</v>
      </c>
      <c r="S259" s="13" t="str">
        <f t="shared" ref="S259:S309" si="65">IF(A259="","",I259&amp;J259&amp;K259&amp;L259&amp;M259&amp;N259&amp;O259&amp;P259&amp;Q259&amp;R259)</f>
        <v/>
      </c>
    </row>
    <row r="260" spans="1:19" x14ac:dyDescent="0.5">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x14ac:dyDescent="0.5">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x14ac:dyDescent="0.5">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x14ac:dyDescent="0.5">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x14ac:dyDescent="0.5">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x14ac:dyDescent="0.5">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x14ac:dyDescent="0.5">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x14ac:dyDescent="0.5">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x14ac:dyDescent="0.5">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x14ac:dyDescent="0.5">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x14ac:dyDescent="0.5">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x14ac:dyDescent="0.5">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x14ac:dyDescent="0.5">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x14ac:dyDescent="0.5">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x14ac:dyDescent="0.5">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x14ac:dyDescent="0.5">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x14ac:dyDescent="0.5">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x14ac:dyDescent="0.5">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x14ac:dyDescent="0.5">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x14ac:dyDescent="0.5">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x14ac:dyDescent="0.5">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x14ac:dyDescent="0.5">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x14ac:dyDescent="0.5">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x14ac:dyDescent="0.5">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x14ac:dyDescent="0.5">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x14ac:dyDescent="0.5">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x14ac:dyDescent="0.5">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x14ac:dyDescent="0.5">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x14ac:dyDescent="0.5">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x14ac:dyDescent="0.5">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x14ac:dyDescent="0.5">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x14ac:dyDescent="0.5">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x14ac:dyDescent="0.5">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x14ac:dyDescent="0.5">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x14ac:dyDescent="0.5">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x14ac:dyDescent="0.5">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x14ac:dyDescent="0.5">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x14ac:dyDescent="0.5">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x14ac:dyDescent="0.5">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x14ac:dyDescent="0.5">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x14ac:dyDescent="0.5">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5">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5">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5">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5">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5">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5">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5">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5">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5">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5">
      <c r="A310" s="9"/>
      <c r="B310" s="9"/>
      <c r="C310" s="9"/>
      <c r="D310" s="9"/>
      <c r="E310" s="21"/>
      <c r="F310" s="5"/>
      <c r="G310" s="6"/>
      <c r="H310" s="19"/>
      <c r="I310" s="14" t="str">
        <f t="shared" ref="I310:I324" si="66">IF(A309="section","{","")</f>
        <v/>
      </c>
      <c r="J310" s="13" t="str">
        <f t="shared" ref="J310:J324" si="67">IF(A310=A309,"",""""&amp;A310&amp;""": {")</f>
        <v/>
      </c>
      <c r="K310" s="13" t="str">
        <f t="shared" ref="K310:K324" si="68">IF(B310=B309,"",""""&amp;B310&amp;""": {")</f>
        <v/>
      </c>
      <c r="L310" s="25" t="str">
        <f t="shared" ref="L310:L324" si="69">IF(AND(B310=B309,C310=C309),"",""""&amp;C310&amp;""": {")</f>
        <v/>
      </c>
      <c r="M310" s="13" t="str">
        <f t="shared" ref="M310:M343" si="70">""""&amp;D310&amp;""": """&amp;SUBSTITUTE(G310,"""","'")&amp;""""</f>
        <v>"": ""</v>
      </c>
      <c r="N310" s="26" t="str">
        <f t="shared" ref="N310:N323" si="71">IF(AND(B311=B310,C311=C310),",","}")</f>
        <v>,</v>
      </c>
      <c r="O310" s="13" t="str">
        <f t="shared" ref="O310:O323" si="72">IF(NOT(B310=B311),"}",IF(C310=C311,"",","))</f>
        <v/>
      </c>
      <c r="P310" s="13" t="str">
        <f t="shared" ref="P310:P323" si="73">IF(B310=B311,"",IF(A310=A311,",",""))</f>
        <v/>
      </c>
      <c r="Q310" s="13" t="str">
        <f t="shared" ref="Q310:Q323" si="74">IF(A311=A310,"",IF(A311="","}","},"))</f>
        <v/>
      </c>
      <c r="R310" s="13" t="str">
        <f t="shared" ref="R310:R323" si="75">IF(A311="","}","")</f>
        <v>}</v>
      </c>
      <c r="S310" s="13" t="str">
        <f t="shared" ref="S310:S343" si="76">IF(A310="","",I310&amp;J310&amp;K310&amp;L310&amp;M310&amp;N310&amp;O310&amp;P310&amp;Q310&amp;R310)</f>
        <v/>
      </c>
    </row>
    <row r="311" spans="1:19" x14ac:dyDescent="0.5">
      <c r="A311" s="9"/>
      <c r="B311" s="9"/>
      <c r="C311" s="9"/>
      <c r="D311" s="9"/>
      <c r="E311" s="21"/>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
      <c r="A312" s="9"/>
      <c r="B312" s="9"/>
      <c r="C312" s="9"/>
      <c r="D312" s="9"/>
      <c r="E312" s="21"/>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
      <c r="A313" s="9"/>
      <c r="B313" s="9"/>
      <c r="C313" s="9"/>
      <c r="D313" s="9"/>
      <c r="E313" s="21"/>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
      <c r="A314" s="9"/>
      <c r="B314" s="9"/>
      <c r="C314" s="9"/>
      <c r="D314" s="9"/>
      <c r="E314" s="21"/>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
      <c r="A315" s="9"/>
      <c r="B315" s="9"/>
      <c r="C315" s="9"/>
      <c r="D315" s="9"/>
      <c r="E315" s="21"/>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
      <c r="A316" s="9"/>
      <c r="B316" s="9"/>
      <c r="C316" s="9"/>
      <c r="D316" s="9"/>
      <c r="E316" s="21"/>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
      <c r="A317" s="9"/>
      <c r="B317" s="9"/>
      <c r="C317" s="9"/>
      <c r="D317" s="9"/>
      <c r="E317" s="21"/>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
      <c r="A318" s="9"/>
      <c r="B318" s="9"/>
      <c r="C318" s="9"/>
      <c r="D318" s="9"/>
      <c r="E318" s="21"/>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
      <c r="A319" s="9"/>
      <c r="B319" s="9"/>
      <c r="C319" s="9"/>
      <c r="D319" s="9"/>
      <c r="E319" s="21"/>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
      <c r="A320" s="9"/>
      <c r="B320" s="9"/>
      <c r="C320" s="9"/>
      <c r="D320" s="9"/>
      <c r="E320" s="21"/>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
      <c r="A321" s="9"/>
      <c r="B321" s="9"/>
      <c r="C321" s="9"/>
      <c r="D321" s="9"/>
      <c r="E321" s="21"/>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
      <c r="A322" s="9"/>
      <c r="B322" s="9"/>
      <c r="C322" s="9"/>
      <c r="D322" s="9"/>
      <c r="E322" s="21"/>
      <c r="F322" s="5"/>
      <c r="G322" s="6"/>
      <c r="H322" s="19"/>
      <c r="I322" s="14" t="str">
        <f t="shared" si="66"/>
        <v/>
      </c>
      <c r="J322" s="13" t="str">
        <f t="shared" si="67"/>
        <v/>
      </c>
      <c r="K322" s="13" t="str">
        <f t="shared" si="68"/>
        <v/>
      </c>
      <c r="L322" s="25" t="str">
        <f t="shared" si="69"/>
        <v/>
      </c>
      <c r="M322" s="13" t="str">
        <f t="shared" si="70"/>
        <v>"": ""</v>
      </c>
      <c r="N322" s="26" t="str">
        <f t="shared" si="71"/>
        <v>,</v>
      </c>
      <c r="O322" s="13" t="str">
        <f t="shared" si="72"/>
        <v/>
      </c>
      <c r="P322" s="13" t="str">
        <f t="shared" si="73"/>
        <v/>
      </c>
      <c r="Q322" s="13" t="str">
        <f t="shared" si="74"/>
        <v/>
      </c>
      <c r="R322" s="13" t="str">
        <f t="shared" si="75"/>
        <v>}</v>
      </c>
      <c r="S322" s="13" t="str">
        <f t="shared" si="76"/>
        <v/>
      </c>
    </row>
    <row r="323" spans="1:19" x14ac:dyDescent="0.5">
      <c r="A323" s="9"/>
      <c r="B323" s="9"/>
      <c r="C323" s="9"/>
      <c r="D323" s="9"/>
      <c r="E323" s="21"/>
      <c r="F323" s="5"/>
      <c r="G323" s="6"/>
      <c r="H323" s="19"/>
      <c r="I323" s="14" t="str">
        <f t="shared" si="66"/>
        <v/>
      </c>
      <c r="J323" s="13" t="str">
        <f t="shared" si="67"/>
        <v/>
      </c>
      <c r="K323" s="13" t="str">
        <f t="shared" si="68"/>
        <v/>
      </c>
      <c r="L323" s="25" t="str">
        <f t="shared" si="69"/>
        <v/>
      </c>
      <c r="M323" s="13" t="str">
        <f t="shared" si="70"/>
        <v>"": ""</v>
      </c>
      <c r="N323" s="26" t="str">
        <f t="shared" si="71"/>
        <v>,</v>
      </c>
      <c r="O323" s="13" t="str">
        <f t="shared" si="72"/>
        <v/>
      </c>
      <c r="P323" s="13" t="str">
        <f t="shared" si="73"/>
        <v/>
      </c>
      <c r="Q323" s="13" t="str">
        <f t="shared" si="74"/>
        <v/>
      </c>
      <c r="R323" s="13" t="str">
        <f t="shared" si="75"/>
        <v>}</v>
      </c>
      <c r="S323" s="13" t="str">
        <f t="shared" si="76"/>
        <v/>
      </c>
    </row>
    <row r="324" spans="1:19" x14ac:dyDescent="0.5">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ref="N324:N387" si="77">IF(AND(B325=B324,C325=C324),",","}")</f>
        <v>,</v>
      </c>
      <c r="O324" s="13" t="str">
        <f t="shared" ref="O324:O387" si="78">IF(NOT(B324=B325),"}",IF(C324=C325,"",","))</f>
        <v/>
      </c>
      <c r="P324" s="13" t="str">
        <f t="shared" ref="P324:P387" si="79">IF(B324=B325,"",IF(A324=A325,",",""))</f>
        <v/>
      </c>
      <c r="Q324" s="13" t="str">
        <f t="shared" ref="Q324:Q387" si="80">IF(A325=A324,"",IF(A325="","}","},"))</f>
        <v/>
      </c>
      <c r="R324" s="13" t="str">
        <f t="shared" ref="R324:R387" si="81">IF(A325="","}","")</f>
        <v>}</v>
      </c>
      <c r="S324" s="13" t="str">
        <f t="shared" si="76"/>
        <v/>
      </c>
    </row>
    <row r="325" spans="1:19" x14ac:dyDescent="0.5">
      <c r="A325" s="9"/>
      <c r="B325" s="9"/>
      <c r="C325" s="9"/>
      <c r="D325" s="9"/>
      <c r="E325" s="21"/>
      <c r="F325" s="5"/>
      <c r="G325" s="6"/>
      <c r="H325" s="19"/>
      <c r="I325" s="14" t="str">
        <f t="shared" ref="I325:I388" si="82">IF(A324="section","{","")</f>
        <v/>
      </c>
      <c r="J325" s="13" t="str">
        <f t="shared" ref="J325:J388" si="83">IF(A325=A324,"",""""&amp;A325&amp;""": {")</f>
        <v/>
      </c>
      <c r="K325" s="13" t="str">
        <f t="shared" ref="K325:K388" si="84">IF(B325=B324,"",""""&amp;B325&amp;""": {")</f>
        <v/>
      </c>
      <c r="L325" s="25" t="str">
        <f t="shared" ref="L325:L388" si="85">IF(AND(B325=B324,C325=C324),"",""""&amp;C325&amp;""": {")</f>
        <v/>
      </c>
      <c r="M325" s="13" t="str">
        <f t="shared" si="70"/>
        <v>"": ""</v>
      </c>
      <c r="N325" s="26" t="str">
        <f t="shared" si="77"/>
        <v>,</v>
      </c>
      <c r="O325" s="13" t="str">
        <f t="shared" si="78"/>
        <v/>
      </c>
      <c r="P325" s="13" t="str">
        <f t="shared" si="79"/>
        <v/>
      </c>
      <c r="Q325" s="13" t="str">
        <f t="shared" si="80"/>
        <v/>
      </c>
      <c r="R325" s="13" t="str">
        <f t="shared" si="81"/>
        <v>}</v>
      </c>
      <c r="S325" s="13" t="str">
        <f t="shared" si="76"/>
        <v/>
      </c>
    </row>
    <row r="326" spans="1:19" x14ac:dyDescent="0.5">
      <c r="A326" s="9"/>
      <c r="B326" s="9"/>
      <c r="C326" s="9"/>
      <c r="D326" s="9"/>
      <c r="E326" s="21"/>
      <c r="F326" s="5"/>
      <c r="G326" s="6"/>
      <c r="H326" s="19"/>
      <c r="I326" s="14" t="str">
        <f t="shared" si="82"/>
        <v/>
      </c>
      <c r="J326" s="13" t="str">
        <f t="shared" si="83"/>
        <v/>
      </c>
      <c r="K326" s="13" t="str">
        <f t="shared" si="84"/>
        <v/>
      </c>
      <c r="L326" s="25" t="str">
        <f t="shared" si="85"/>
        <v/>
      </c>
      <c r="M326" s="13" t="str">
        <f t="shared" si="70"/>
        <v>"": ""</v>
      </c>
      <c r="N326" s="26" t="str">
        <f t="shared" si="77"/>
        <v>,</v>
      </c>
      <c r="O326" s="13" t="str">
        <f t="shared" si="78"/>
        <v/>
      </c>
      <c r="P326" s="13" t="str">
        <f t="shared" si="79"/>
        <v/>
      </c>
      <c r="Q326" s="13" t="str">
        <f t="shared" si="80"/>
        <v/>
      </c>
      <c r="R326" s="13" t="str">
        <f t="shared" si="81"/>
        <v>}</v>
      </c>
      <c r="S326" s="13" t="str">
        <f t="shared" si="76"/>
        <v/>
      </c>
    </row>
    <row r="327" spans="1:19" x14ac:dyDescent="0.5">
      <c r="A327" s="9"/>
      <c r="B327" s="9"/>
      <c r="C327" s="9"/>
      <c r="D327" s="9"/>
      <c r="E327" s="21"/>
      <c r="F327" s="5"/>
      <c r="G327" s="6"/>
      <c r="H327" s="19"/>
      <c r="I327" s="14" t="str">
        <f t="shared" si="82"/>
        <v/>
      </c>
      <c r="J327" s="13" t="str">
        <f t="shared" si="83"/>
        <v/>
      </c>
      <c r="K327" s="13" t="str">
        <f t="shared" si="84"/>
        <v/>
      </c>
      <c r="L327" s="25" t="str">
        <f t="shared" si="85"/>
        <v/>
      </c>
      <c r="M327" s="13" t="str">
        <f t="shared" si="70"/>
        <v>"": ""</v>
      </c>
      <c r="N327" s="26" t="str">
        <f t="shared" si="77"/>
        <v>,</v>
      </c>
      <c r="O327" s="13" t="str">
        <f t="shared" si="78"/>
        <v/>
      </c>
      <c r="P327" s="13" t="str">
        <f t="shared" si="79"/>
        <v/>
      </c>
      <c r="Q327" s="13" t="str">
        <f t="shared" si="80"/>
        <v/>
      </c>
      <c r="R327" s="13" t="str">
        <f t="shared" si="81"/>
        <v>}</v>
      </c>
      <c r="S327" s="13" t="str">
        <f t="shared" si="76"/>
        <v/>
      </c>
    </row>
    <row r="328" spans="1:19" x14ac:dyDescent="0.5">
      <c r="A328" s="9"/>
      <c r="B328" s="9"/>
      <c r="C328" s="9"/>
      <c r="D328" s="9"/>
      <c r="E328" s="21"/>
      <c r="F328" s="5"/>
      <c r="G328" s="6"/>
      <c r="H328" s="19"/>
      <c r="I328" s="14" t="str">
        <f t="shared" si="82"/>
        <v/>
      </c>
      <c r="J328" s="13" t="str">
        <f t="shared" si="83"/>
        <v/>
      </c>
      <c r="K328" s="13" t="str">
        <f t="shared" si="84"/>
        <v/>
      </c>
      <c r="L328" s="25" t="str">
        <f t="shared" si="85"/>
        <v/>
      </c>
      <c r="M328" s="13" t="str">
        <f t="shared" si="70"/>
        <v>"": ""</v>
      </c>
      <c r="N328" s="26" t="str">
        <f t="shared" si="77"/>
        <v>,</v>
      </c>
      <c r="O328" s="13" t="str">
        <f t="shared" si="78"/>
        <v/>
      </c>
      <c r="P328" s="13" t="str">
        <f t="shared" si="79"/>
        <v/>
      </c>
      <c r="Q328" s="13" t="str">
        <f t="shared" si="80"/>
        <v/>
      </c>
      <c r="R328" s="13" t="str">
        <f t="shared" si="81"/>
        <v>}</v>
      </c>
      <c r="S328" s="13" t="str">
        <f t="shared" si="76"/>
        <v/>
      </c>
    </row>
    <row r="329" spans="1:19" x14ac:dyDescent="0.5">
      <c r="A329" s="9"/>
      <c r="B329" s="9"/>
      <c r="C329" s="9"/>
      <c r="D329" s="9"/>
      <c r="E329" s="21"/>
      <c r="F329" s="5"/>
      <c r="G329" s="6"/>
      <c r="H329" s="19"/>
      <c r="I329" s="14" t="str">
        <f t="shared" si="82"/>
        <v/>
      </c>
      <c r="J329" s="13" t="str">
        <f t="shared" si="83"/>
        <v/>
      </c>
      <c r="K329" s="13" t="str">
        <f t="shared" si="84"/>
        <v/>
      </c>
      <c r="L329" s="25" t="str">
        <f t="shared" si="85"/>
        <v/>
      </c>
      <c r="M329" s="13" t="str">
        <f t="shared" si="70"/>
        <v>"": ""</v>
      </c>
      <c r="N329" s="26" t="str">
        <f t="shared" si="77"/>
        <v>,</v>
      </c>
      <c r="O329" s="13" t="str">
        <f t="shared" si="78"/>
        <v/>
      </c>
      <c r="P329" s="13" t="str">
        <f t="shared" si="79"/>
        <v/>
      </c>
      <c r="Q329" s="13" t="str">
        <f t="shared" si="80"/>
        <v/>
      </c>
      <c r="R329" s="13" t="str">
        <f t="shared" si="81"/>
        <v>}</v>
      </c>
      <c r="S329" s="13" t="str">
        <f t="shared" si="76"/>
        <v/>
      </c>
    </row>
    <row r="330" spans="1:19" x14ac:dyDescent="0.5">
      <c r="A330" s="9"/>
      <c r="B330" s="9"/>
      <c r="C330" s="9"/>
      <c r="D330" s="9"/>
      <c r="E330" s="21"/>
      <c r="F330" s="5"/>
      <c r="G330" s="6"/>
      <c r="H330" s="19"/>
      <c r="I330" s="14" t="str">
        <f t="shared" si="82"/>
        <v/>
      </c>
      <c r="J330" s="13" t="str">
        <f t="shared" si="83"/>
        <v/>
      </c>
      <c r="K330" s="13" t="str">
        <f t="shared" si="84"/>
        <v/>
      </c>
      <c r="L330" s="25" t="str">
        <f t="shared" si="85"/>
        <v/>
      </c>
      <c r="M330" s="13" t="str">
        <f t="shared" si="70"/>
        <v>"": ""</v>
      </c>
      <c r="N330" s="26" t="str">
        <f t="shared" si="77"/>
        <v>,</v>
      </c>
      <c r="O330" s="13" t="str">
        <f t="shared" si="78"/>
        <v/>
      </c>
      <c r="P330" s="13" t="str">
        <f t="shared" si="79"/>
        <v/>
      </c>
      <c r="Q330" s="13" t="str">
        <f t="shared" si="80"/>
        <v/>
      </c>
      <c r="R330" s="13" t="str">
        <f t="shared" si="81"/>
        <v>}</v>
      </c>
      <c r="S330" s="13" t="str">
        <f t="shared" si="76"/>
        <v/>
      </c>
    </row>
    <row r="331" spans="1:19" x14ac:dyDescent="0.5">
      <c r="A331" s="9"/>
      <c r="B331" s="9"/>
      <c r="C331" s="9"/>
      <c r="D331" s="9"/>
      <c r="E331" s="21"/>
      <c r="F331" s="5"/>
      <c r="G331" s="6"/>
      <c r="H331" s="19"/>
      <c r="I331" s="14" t="str">
        <f t="shared" si="82"/>
        <v/>
      </c>
      <c r="J331" s="13" t="str">
        <f t="shared" si="83"/>
        <v/>
      </c>
      <c r="K331" s="13" t="str">
        <f t="shared" si="84"/>
        <v/>
      </c>
      <c r="L331" s="25" t="str">
        <f t="shared" si="85"/>
        <v/>
      </c>
      <c r="M331" s="13" t="str">
        <f t="shared" si="70"/>
        <v>"": ""</v>
      </c>
      <c r="N331" s="26" t="str">
        <f t="shared" si="77"/>
        <v>,</v>
      </c>
      <c r="O331" s="13" t="str">
        <f t="shared" si="78"/>
        <v/>
      </c>
      <c r="P331" s="13" t="str">
        <f t="shared" si="79"/>
        <v/>
      </c>
      <c r="Q331" s="13" t="str">
        <f t="shared" si="80"/>
        <v/>
      </c>
      <c r="R331" s="13" t="str">
        <f t="shared" si="81"/>
        <v>}</v>
      </c>
      <c r="S331" s="13" t="str">
        <f t="shared" si="76"/>
        <v/>
      </c>
    </row>
    <row r="332" spans="1:19" x14ac:dyDescent="0.5">
      <c r="A332" s="9"/>
      <c r="B332" s="9"/>
      <c r="C332" s="9"/>
      <c r="D332" s="9"/>
      <c r="E332" s="21"/>
      <c r="F332" s="5"/>
      <c r="G332" s="6"/>
      <c r="H332" s="19"/>
      <c r="I332" s="14" t="str">
        <f t="shared" si="82"/>
        <v/>
      </c>
      <c r="J332" s="13" t="str">
        <f t="shared" si="83"/>
        <v/>
      </c>
      <c r="K332" s="13" t="str">
        <f t="shared" si="84"/>
        <v/>
      </c>
      <c r="L332" s="25" t="str">
        <f t="shared" si="85"/>
        <v/>
      </c>
      <c r="M332" s="13" t="str">
        <f t="shared" si="70"/>
        <v>"": ""</v>
      </c>
      <c r="N332" s="26" t="str">
        <f t="shared" si="77"/>
        <v>,</v>
      </c>
      <c r="O332" s="13" t="str">
        <f t="shared" si="78"/>
        <v/>
      </c>
      <c r="P332" s="13" t="str">
        <f t="shared" si="79"/>
        <v/>
      </c>
      <c r="Q332" s="13" t="str">
        <f t="shared" si="80"/>
        <v/>
      </c>
      <c r="R332" s="13" t="str">
        <f t="shared" si="81"/>
        <v>}</v>
      </c>
      <c r="S332" s="13" t="str">
        <f t="shared" si="76"/>
        <v/>
      </c>
    </row>
    <row r="333" spans="1:19" x14ac:dyDescent="0.5">
      <c r="A333" s="9"/>
      <c r="B333" s="9"/>
      <c r="C333" s="9"/>
      <c r="D333" s="9"/>
      <c r="E333" s="21"/>
      <c r="F333" s="5"/>
      <c r="G333" s="6"/>
      <c r="H333" s="19"/>
      <c r="I333" s="14" t="str">
        <f t="shared" si="82"/>
        <v/>
      </c>
      <c r="J333" s="13" t="str">
        <f t="shared" si="83"/>
        <v/>
      </c>
      <c r="K333" s="13" t="str">
        <f t="shared" si="84"/>
        <v/>
      </c>
      <c r="L333" s="25" t="str">
        <f t="shared" si="85"/>
        <v/>
      </c>
      <c r="M333" s="13" t="str">
        <f t="shared" si="70"/>
        <v>"": ""</v>
      </c>
      <c r="N333" s="26" t="str">
        <f t="shared" si="77"/>
        <v>,</v>
      </c>
      <c r="O333" s="13" t="str">
        <f t="shared" si="78"/>
        <v/>
      </c>
      <c r="P333" s="13" t="str">
        <f t="shared" si="79"/>
        <v/>
      </c>
      <c r="Q333" s="13" t="str">
        <f t="shared" si="80"/>
        <v/>
      </c>
      <c r="R333" s="13" t="str">
        <f t="shared" si="81"/>
        <v>}</v>
      </c>
      <c r="S333" s="13" t="str">
        <f t="shared" si="76"/>
        <v/>
      </c>
    </row>
    <row r="334" spans="1:19" x14ac:dyDescent="0.5">
      <c r="A334" s="9"/>
      <c r="B334" s="9"/>
      <c r="C334" s="9"/>
      <c r="D334" s="9"/>
      <c r="E334" s="21"/>
      <c r="F334" s="5"/>
      <c r="G334" s="6"/>
      <c r="H334" s="19"/>
      <c r="I334" s="14" t="str">
        <f t="shared" si="82"/>
        <v/>
      </c>
      <c r="J334" s="13" t="str">
        <f t="shared" si="83"/>
        <v/>
      </c>
      <c r="K334" s="13" t="str">
        <f t="shared" si="84"/>
        <v/>
      </c>
      <c r="L334" s="25" t="str">
        <f t="shared" si="85"/>
        <v/>
      </c>
      <c r="M334" s="13" t="str">
        <f t="shared" si="70"/>
        <v>"": ""</v>
      </c>
      <c r="N334" s="26" t="str">
        <f t="shared" si="77"/>
        <v>,</v>
      </c>
      <c r="O334" s="13" t="str">
        <f t="shared" si="78"/>
        <v/>
      </c>
      <c r="P334" s="13" t="str">
        <f t="shared" si="79"/>
        <v/>
      </c>
      <c r="Q334" s="13" t="str">
        <f t="shared" si="80"/>
        <v/>
      </c>
      <c r="R334" s="13" t="str">
        <f t="shared" si="81"/>
        <v>}</v>
      </c>
      <c r="S334" s="13" t="str">
        <f t="shared" si="76"/>
        <v/>
      </c>
    </row>
    <row r="335" spans="1:19" x14ac:dyDescent="0.5">
      <c r="A335" s="9"/>
      <c r="B335" s="9"/>
      <c r="C335" s="9"/>
      <c r="D335" s="9"/>
      <c r="E335" s="21"/>
      <c r="F335" s="5"/>
      <c r="G335" s="6"/>
      <c r="H335" s="19"/>
      <c r="I335" s="14" t="str">
        <f t="shared" si="82"/>
        <v/>
      </c>
      <c r="J335" s="13" t="str">
        <f t="shared" si="83"/>
        <v/>
      </c>
      <c r="K335" s="13" t="str">
        <f t="shared" si="84"/>
        <v/>
      </c>
      <c r="L335" s="25" t="str">
        <f t="shared" si="85"/>
        <v/>
      </c>
      <c r="M335" s="13" t="str">
        <f t="shared" si="70"/>
        <v>"": ""</v>
      </c>
      <c r="N335" s="26" t="str">
        <f t="shared" si="77"/>
        <v>,</v>
      </c>
      <c r="O335" s="13" t="str">
        <f t="shared" si="78"/>
        <v/>
      </c>
      <c r="P335" s="13" t="str">
        <f t="shared" si="79"/>
        <v/>
      </c>
      <c r="Q335" s="13" t="str">
        <f t="shared" si="80"/>
        <v/>
      </c>
      <c r="R335" s="13" t="str">
        <f t="shared" si="81"/>
        <v>}</v>
      </c>
      <c r="S335" s="13" t="str">
        <f t="shared" si="76"/>
        <v/>
      </c>
    </row>
    <row r="336" spans="1:19" x14ac:dyDescent="0.5">
      <c r="A336" s="9"/>
      <c r="B336" s="9"/>
      <c r="C336" s="9"/>
      <c r="D336" s="9"/>
      <c r="E336" s="21"/>
      <c r="F336" s="5"/>
      <c r="G336" s="6"/>
      <c r="H336" s="19"/>
      <c r="I336" s="14" t="str">
        <f t="shared" si="82"/>
        <v/>
      </c>
      <c r="J336" s="13" t="str">
        <f t="shared" si="83"/>
        <v/>
      </c>
      <c r="K336" s="13" t="str">
        <f t="shared" si="84"/>
        <v/>
      </c>
      <c r="L336" s="25" t="str">
        <f t="shared" si="85"/>
        <v/>
      </c>
      <c r="M336" s="13" t="str">
        <f t="shared" si="70"/>
        <v>"": ""</v>
      </c>
      <c r="N336" s="26" t="str">
        <f t="shared" si="77"/>
        <v>,</v>
      </c>
      <c r="O336" s="13" t="str">
        <f t="shared" si="78"/>
        <v/>
      </c>
      <c r="P336" s="13" t="str">
        <f t="shared" si="79"/>
        <v/>
      </c>
      <c r="Q336" s="13" t="str">
        <f t="shared" si="80"/>
        <v/>
      </c>
      <c r="R336" s="13" t="str">
        <f t="shared" si="81"/>
        <v>}</v>
      </c>
      <c r="S336" s="13" t="str">
        <f t="shared" si="76"/>
        <v/>
      </c>
    </row>
    <row r="337" spans="1:19" x14ac:dyDescent="0.5">
      <c r="A337" s="9"/>
      <c r="B337" s="9"/>
      <c r="C337" s="9"/>
      <c r="D337" s="9"/>
      <c r="E337" s="21"/>
      <c r="F337" s="5"/>
      <c r="G337" s="6"/>
      <c r="H337" s="19"/>
      <c r="I337" s="14" t="str">
        <f t="shared" si="82"/>
        <v/>
      </c>
      <c r="J337" s="13" t="str">
        <f t="shared" si="83"/>
        <v/>
      </c>
      <c r="K337" s="13" t="str">
        <f t="shared" si="84"/>
        <v/>
      </c>
      <c r="L337" s="25" t="str">
        <f t="shared" si="85"/>
        <v/>
      </c>
      <c r="M337" s="13" t="str">
        <f t="shared" si="70"/>
        <v>"": ""</v>
      </c>
      <c r="N337" s="26" t="str">
        <f t="shared" si="77"/>
        <v>,</v>
      </c>
      <c r="O337" s="13" t="str">
        <f t="shared" si="78"/>
        <v/>
      </c>
      <c r="P337" s="13" t="str">
        <f t="shared" si="79"/>
        <v/>
      </c>
      <c r="Q337" s="13" t="str">
        <f t="shared" si="80"/>
        <v/>
      </c>
      <c r="R337" s="13" t="str">
        <f t="shared" si="81"/>
        <v>}</v>
      </c>
      <c r="S337" s="13" t="str">
        <f t="shared" si="76"/>
        <v/>
      </c>
    </row>
    <row r="338" spans="1:19" x14ac:dyDescent="0.5">
      <c r="A338" s="9"/>
      <c r="B338" s="9"/>
      <c r="C338" s="9"/>
      <c r="D338" s="9"/>
      <c r="E338" s="21"/>
      <c r="F338" s="5"/>
      <c r="G338" s="6"/>
      <c r="H338" s="19"/>
      <c r="I338" s="14" t="str">
        <f t="shared" si="82"/>
        <v/>
      </c>
      <c r="J338" s="13" t="str">
        <f t="shared" si="83"/>
        <v/>
      </c>
      <c r="K338" s="13" t="str">
        <f t="shared" si="84"/>
        <v/>
      </c>
      <c r="L338" s="25" t="str">
        <f t="shared" si="85"/>
        <v/>
      </c>
      <c r="M338" s="13" t="str">
        <f t="shared" si="70"/>
        <v>"": ""</v>
      </c>
      <c r="N338" s="26" t="str">
        <f t="shared" si="77"/>
        <v>,</v>
      </c>
      <c r="O338" s="13" t="str">
        <f t="shared" si="78"/>
        <v/>
      </c>
      <c r="P338" s="13" t="str">
        <f t="shared" si="79"/>
        <v/>
      </c>
      <c r="Q338" s="13" t="str">
        <f t="shared" si="80"/>
        <v/>
      </c>
      <c r="R338" s="13" t="str">
        <f t="shared" si="81"/>
        <v>}</v>
      </c>
      <c r="S338" s="13" t="str">
        <f t="shared" si="76"/>
        <v/>
      </c>
    </row>
    <row r="339" spans="1:19" x14ac:dyDescent="0.5">
      <c r="A339" s="9"/>
      <c r="B339" s="9"/>
      <c r="C339" s="9"/>
      <c r="D339" s="9"/>
      <c r="E339" s="21"/>
      <c r="F339" s="5"/>
      <c r="G339" s="6"/>
      <c r="H339" s="19"/>
      <c r="I339" s="14" t="str">
        <f t="shared" si="82"/>
        <v/>
      </c>
      <c r="J339" s="13" t="str">
        <f t="shared" si="83"/>
        <v/>
      </c>
      <c r="K339" s="13" t="str">
        <f t="shared" si="84"/>
        <v/>
      </c>
      <c r="L339" s="25" t="str">
        <f t="shared" si="85"/>
        <v/>
      </c>
      <c r="M339" s="13" t="str">
        <f t="shared" si="70"/>
        <v>"": ""</v>
      </c>
      <c r="N339" s="26" t="str">
        <f t="shared" si="77"/>
        <v>,</v>
      </c>
      <c r="O339" s="13" t="str">
        <f t="shared" si="78"/>
        <v/>
      </c>
      <c r="P339" s="13" t="str">
        <f t="shared" si="79"/>
        <v/>
      </c>
      <c r="Q339" s="13" t="str">
        <f t="shared" si="80"/>
        <v/>
      </c>
      <c r="R339" s="13" t="str">
        <f t="shared" si="81"/>
        <v>}</v>
      </c>
      <c r="S339" s="13" t="str">
        <f t="shared" si="76"/>
        <v/>
      </c>
    </row>
    <row r="340" spans="1:19" x14ac:dyDescent="0.5">
      <c r="A340" s="9"/>
      <c r="B340" s="9"/>
      <c r="C340" s="9"/>
      <c r="D340" s="9"/>
      <c r="E340" s="21"/>
      <c r="F340" s="5"/>
      <c r="G340" s="6"/>
      <c r="H340" s="19"/>
      <c r="I340" s="14" t="str">
        <f t="shared" si="82"/>
        <v/>
      </c>
      <c r="J340" s="13" t="str">
        <f t="shared" si="83"/>
        <v/>
      </c>
      <c r="K340" s="13" t="str">
        <f t="shared" si="84"/>
        <v/>
      </c>
      <c r="L340" s="25" t="str">
        <f t="shared" si="85"/>
        <v/>
      </c>
      <c r="M340" s="13" t="str">
        <f t="shared" si="70"/>
        <v>"": ""</v>
      </c>
      <c r="N340" s="26" t="str">
        <f t="shared" si="77"/>
        <v>,</v>
      </c>
      <c r="O340" s="13" t="str">
        <f t="shared" si="78"/>
        <v/>
      </c>
      <c r="P340" s="13" t="str">
        <f t="shared" si="79"/>
        <v/>
      </c>
      <c r="Q340" s="13" t="str">
        <f t="shared" si="80"/>
        <v/>
      </c>
      <c r="R340" s="13" t="str">
        <f t="shared" si="81"/>
        <v>}</v>
      </c>
      <c r="S340" s="13" t="str">
        <f t="shared" si="76"/>
        <v/>
      </c>
    </row>
    <row r="341" spans="1:19" x14ac:dyDescent="0.5">
      <c r="A341" s="9"/>
      <c r="B341" s="9"/>
      <c r="C341" s="9"/>
      <c r="D341" s="9"/>
      <c r="E341" s="21"/>
      <c r="F341" s="5"/>
      <c r="G341" s="6"/>
      <c r="H341" s="19"/>
      <c r="I341" s="14" t="str">
        <f t="shared" si="82"/>
        <v/>
      </c>
      <c r="J341" s="13" t="str">
        <f t="shared" si="83"/>
        <v/>
      </c>
      <c r="K341" s="13" t="str">
        <f t="shared" si="84"/>
        <v/>
      </c>
      <c r="L341" s="25" t="str">
        <f t="shared" si="85"/>
        <v/>
      </c>
      <c r="M341" s="13" t="str">
        <f t="shared" si="70"/>
        <v>"": ""</v>
      </c>
      <c r="N341" s="26" t="str">
        <f t="shared" si="77"/>
        <v>,</v>
      </c>
      <c r="O341" s="13" t="str">
        <f t="shared" si="78"/>
        <v/>
      </c>
      <c r="P341" s="13" t="str">
        <f t="shared" si="79"/>
        <v/>
      </c>
      <c r="Q341" s="13" t="str">
        <f t="shared" si="80"/>
        <v/>
      </c>
      <c r="R341" s="13" t="str">
        <f t="shared" si="81"/>
        <v>}</v>
      </c>
      <c r="S341" s="13" t="str">
        <f t="shared" si="76"/>
        <v/>
      </c>
    </row>
    <row r="342" spans="1:19" x14ac:dyDescent="0.5">
      <c r="A342" s="9"/>
      <c r="B342" s="9"/>
      <c r="C342" s="9"/>
      <c r="D342" s="9"/>
      <c r="E342" s="21"/>
      <c r="F342" s="5"/>
      <c r="G342" s="6"/>
      <c r="H342" s="19"/>
      <c r="I342" s="14" t="str">
        <f t="shared" si="82"/>
        <v/>
      </c>
      <c r="J342" s="13" t="str">
        <f t="shared" si="83"/>
        <v/>
      </c>
      <c r="K342" s="13" t="str">
        <f t="shared" si="84"/>
        <v/>
      </c>
      <c r="L342" s="25" t="str">
        <f t="shared" si="85"/>
        <v/>
      </c>
      <c r="M342" s="13" t="str">
        <f t="shared" si="70"/>
        <v>"": ""</v>
      </c>
      <c r="N342" s="26" t="str">
        <f t="shared" si="77"/>
        <v>,</v>
      </c>
      <c r="O342" s="13" t="str">
        <f t="shared" si="78"/>
        <v/>
      </c>
      <c r="P342" s="13" t="str">
        <f t="shared" si="79"/>
        <v/>
      </c>
      <c r="Q342" s="13" t="str">
        <f t="shared" si="80"/>
        <v/>
      </c>
      <c r="R342" s="13" t="str">
        <f t="shared" si="81"/>
        <v>}</v>
      </c>
      <c r="S342" s="13" t="str">
        <f t="shared" si="76"/>
        <v/>
      </c>
    </row>
    <row r="343" spans="1:19" x14ac:dyDescent="0.5">
      <c r="A343" s="9"/>
      <c r="B343" s="9"/>
      <c r="C343" s="9"/>
      <c r="D343" s="9"/>
      <c r="E343" s="21"/>
      <c r="F343" s="5"/>
      <c r="G343" s="6"/>
      <c r="H343" s="19"/>
      <c r="I343" s="14" t="str">
        <f t="shared" si="82"/>
        <v/>
      </c>
      <c r="J343" s="13" t="str">
        <f t="shared" si="83"/>
        <v/>
      </c>
      <c r="K343" s="13" t="str">
        <f t="shared" si="84"/>
        <v/>
      </c>
      <c r="L343" s="25" t="str">
        <f t="shared" si="85"/>
        <v/>
      </c>
      <c r="M343" s="13" t="str">
        <f t="shared" si="70"/>
        <v>"": ""</v>
      </c>
      <c r="N343" s="26" t="str">
        <f t="shared" si="77"/>
        <v>,</v>
      </c>
      <c r="O343" s="13" t="str">
        <f t="shared" si="78"/>
        <v/>
      </c>
      <c r="P343" s="13" t="str">
        <f t="shared" si="79"/>
        <v/>
      </c>
      <c r="Q343" s="13" t="str">
        <f t="shared" si="80"/>
        <v/>
      </c>
      <c r="R343" s="13" t="str">
        <f t="shared" si="81"/>
        <v>}</v>
      </c>
      <c r="S343" s="13" t="str">
        <f t="shared" si="76"/>
        <v/>
      </c>
    </row>
    <row r="344" spans="1:19" x14ac:dyDescent="0.5">
      <c r="A344" s="9"/>
      <c r="B344" s="9"/>
      <c r="C344" s="9"/>
      <c r="D344" s="9"/>
      <c r="E344" s="21"/>
      <c r="F344" s="5"/>
      <c r="G344" s="6"/>
      <c r="H344" s="19"/>
      <c r="I344" s="14" t="str">
        <f t="shared" si="82"/>
        <v/>
      </c>
      <c r="J344" s="13" t="str">
        <f t="shared" si="83"/>
        <v/>
      </c>
      <c r="K344" s="13" t="str">
        <f t="shared" si="84"/>
        <v/>
      </c>
      <c r="L344" s="25" t="str">
        <f t="shared" si="85"/>
        <v/>
      </c>
      <c r="M344" s="13" t="str">
        <f t="shared" ref="M344:M407" si="86">""""&amp;D344&amp;""": """&amp;SUBSTITUTE(G344,"""","'")&amp;""""</f>
        <v>"": ""</v>
      </c>
      <c r="N344" s="26" t="str">
        <f t="shared" si="77"/>
        <v>,</v>
      </c>
      <c r="O344" s="13" t="str">
        <f t="shared" si="78"/>
        <v/>
      </c>
      <c r="P344" s="13" t="str">
        <f t="shared" si="79"/>
        <v/>
      </c>
      <c r="Q344" s="13" t="str">
        <f t="shared" si="80"/>
        <v/>
      </c>
      <c r="R344" s="13" t="str">
        <f t="shared" si="81"/>
        <v>}</v>
      </c>
      <c r="S344" s="13" t="str">
        <f t="shared" ref="S344:S407" si="87">IF(A344="","",I344&amp;J344&amp;K344&amp;L344&amp;M344&amp;N344&amp;O344&amp;P344&amp;Q344&amp;R344)</f>
        <v/>
      </c>
    </row>
    <row r="345" spans="1:19" x14ac:dyDescent="0.5">
      <c r="A345" s="9"/>
      <c r="B345" s="9"/>
      <c r="C345" s="9"/>
      <c r="D345" s="9"/>
      <c r="E345" s="21"/>
      <c r="F345" s="5"/>
      <c r="G345" s="6"/>
      <c r="H345" s="19"/>
      <c r="I345" s="14" t="str">
        <f t="shared" si="82"/>
        <v/>
      </c>
      <c r="J345" s="13" t="str">
        <f t="shared" si="83"/>
        <v/>
      </c>
      <c r="K345" s="13" t="str">
        <f t="shared" si="84"/>
        <v/>
      </c>
      <c r="L345" s="25" t="str">
        <f t="shared" si="85"/>
        <v/>
      </c>
      <c r="M345" s="13" t="str">
        <f t="shared" si="86"/>
        <v>"": ""</v>
      </c>
      <c r="N345" s="26" t="str">
        <f t="shared" si="77"/>
        <v>,</v>
      </c>
      <c r="O345" s="13" t="str">
        <f t="shared" si="78"/>
        <v/>
      </c>
      <c r="P345" s="13" t="str">
        <f t="shared" si="79"/>
        <v/>
      </c>
      <c r="Q345" s="13" t="str">
        <f t="shared" si="80"/>
        <v/>
      </c>
      <c r="R345" s="13" t="str">
        <f t="shared" si="81"/>
        <v>}</v>
      </c>
      <c r="S345" s="13" t="str">
        <f t="shared" si="87"/>
        <v/>
      </c>
    </row>
    <row r="346" spans="1:19" x14ac:dyDescent="0.5">
      <c r="A346" s="9"/>
      <c r="B346" s="9"/>
      <c r="C346" s="9"/>
      <c r="D346" s="9"/>
      <c r="E346" s="21"/>
      <c r="F346" s="5"/>
      <c r="G346" s="6"/>
      <c r="H346" s="19"/>
      <c r="I346" s="14" t="str">
        <f t="shared" si="82"/>
        <v/>
      </c>
      <c r="J346" s="13" t="str">
        <f t="shared" si="83"/>
        <v/>
      </c>
      <c r="K346" s="13" t="str">
        <f t="shared" si="84"/>
        <v/>
      </c>
      <c r="L346" s="25" t="str">
        <f t="shared" si="85"/>
        <v/>
      </c>
      <c r="M346" s="13" t="str">
        <f t="shared" si="86"/>
        <v>"": ""</v>
      </c>
      <c r="N346" s="26" t="str">
        <f t="shared" si="77"/>
        <v>,</v>
      </c>
      <c r="O346" s="13" t="str">
        <f t="shared" si="78"/>
        <v/>
      </c>
      <c r="P346" s="13" t="str">
        <f t="shared" si="79"/>
        <v/>
      </c>
      <c r="Q346" s="13" t="str">
        <f t="shared" si="80"/>
        <v/>
      </c>
      <c r="R346" s="13" t="str">
        <f t="shared" si="81"/>
        <v>}</v>
      </c>
      <c r="S346" s="13" t="str">
        <f t="shared" si="87"/>
        <v/>
      </c>
    </row>
    <row r="347" spans="1:19" x14ac:dyDescent="0.5">
      <c r="A347" s="9"/>
      <c r="B347" s="9"/>
      <c r="C347" s="9"/>
      <c r="D347" s="9"/>
      <c r="E347" s="21"/>
      <c r="F347" s="5"/>
      <c r="G347" s="6"/>
      <c r="H347" s="19"/>
      <c r="I347" s="14" t="str">
        <f t="shared" si="82"/>
        <v/>
      </c>
      <c r="J347" s="13" t="str">
        <f t="shared" si="83"/>
        <v/>
      </c>
      <c r="K347" s="13" t="str">
        <f t="shared" si="84"/>
        <v/>
      </c>
      <c r="L347" s="25" t="str">
        <f t="shared" si="85"/>
        <v/>
      </c>
      <c r="M347" s="13" t="str">
        <f t="shared" si="86"/>
        <v>"": ""</v>
      </c>
      <c r="N347" s="26" t="str">
        <f t="shared" si="77"/>
        <v>,</v>
      </c>
      <c r="O347" s="13" t="str">
        <f t="shared" si="78"/>
        <v/>
      </c>
      <c r="P347" s="13" t="str">
        <f t="shared" si="79"/>
        <v/>
      </c>
      <c r="Q347" s="13" t="str">
        <f t="shared" si="80"/>
        <v/>
      </c>
      <c r="R347" s="13" t="str">
        <f t="shared" si="81"/>
        <v>}</v>
      </c>
      <c r="S347" s="13" t="str">
        <f t="shared" si="87"/>
        <v/>
      </c>
    </row>
    <row r="348" spans="1:19" x14ac:dyDescent="0.5">
      <c r="A348" s="9"/>
      <c r="B348" s="9"/>
      <c r="C348" s="9"/>
      <c r="D348" s="9"/>
      <c r="E348" s="21"/>
      <c r="F348" s="5"/>
      <c r="G348" s="6"/>
      <c r="H348" s="19"/>
      <c r="I348" s="14" t="str">
        <f t="shared" si="82"/>
        <v/>
      </c>
      <c r="J348" s="13" t="str">
        <f t="shared" si="83"/>
        <v/>
      </c>
      <c r="K348" s="13" t="str">
        <f t="shared" si="84"/>
        <v/>
      </c>
      <c r="L348" s="25" t="str">
        <f t="shared" si="85"/>
        <v/>
      </c>
      <c r="M348" s="13" t="str">
        <f t="shared" si="86"/>
        <v>"": ""</v>
      </c>
      <c r="N348" s="26" t="str">
        <f t="shared" si="77"/>
        <v>,</v>
      </c>
      <c r="O348" s="13" t="str">
        <f t="shared" si="78"/>
        <v/>
      </c>
      <c r="P348" s="13" t="str">
        <f t="shared" si="79"/>
        <v/>
      </c>
      <c r="Q348" s="13" t="str">
        <f t="shared" si="80"/>
        <v/>
      </c>
      <c r="R348" s="13" t="str">
        <f t="shared" si="81"/>
        <v>}</v>
      </c>
      <c r="S348" s="13" t="str">
        <f t="shared" si="87"/>
        <v/>
      </c>
    </row>
    <row r="349" spans="1:19" x14ac:dyDescent="0.5">
      <c r="A349" s="9"/>
      <c r="B349" s="9"/>
      <c r="C349" s="9"/>
      <c r="D349" s="9"/>
      <c r="E349" s="21"/>
      <c r="F349" s="5"/>
      <c r="G349" s="6"/>
      <c r="H349" s="19"/>
      <c r="I349" s="14" t="str">
        <f t="shared" si="82"/>
        <v/>
      </c>
      <c r="J349" s="13" t="str">
        <f t="shared" si="83"/>
        <v/>
      </c>
      <c r="K349" s="13" t="str">
        <f t="shared" si="84"/>
        <v/>
      </c>
      <c r="L349" s="25" t="str">
        <f t="shared" si="85"/>
        <v/>
      </c>
      <c r="M349" s="13" t="str">
        <f t="shared" si="86"/>
        <v>"": ""</v>
      </c>
      <c r="N349" s="26" t="str">
        <f t="shared" si="77"/>
        <v>,</v>
      </c>
      <c r="O349" s="13" t="str">
        <f t="shared" si="78"/>
        <v/>
      </c>
      <c r="P349" s="13" t="str">
        <f t="shared" si="79"/>
        <v/>
      </c>
      <c r="Q349" s="13" t="str">
        <f t="shared" si="80"/>
        <v/>
      </c>
      <c r="R349" s="13" t="str">
        <f t="shared" si="81"/>
        <v>}</v>
      </c>
      <c r="S349" s="13" t="str">
        <f t="shared" si="87"/>
        <v/>
      </c>
    </row>
    <row r="350" spans="1:19" x14ac:dyDescent="0.5">
      <c r="A350" s="9"/>
      <c r="B350" s="9"/>
      <c r="C350" s="9"/>
      <c r="D350" s="9"/>
      <c r="E350" s="21"/>
      <c r="F350" s="5"/>
      <c r="G350" s="6"/>
      <c r="H350" s="19"/>
      <c r="I350" s="14" t="str">
        <f t="shared" si="82"/>
        <v/>
      </c>
      <c r="J350" s="13" t="str">
        <f t="shared" si="83"/>
        <v/>
      </c>
      <c r="K350" s="13" t="str">
        <f t="shared" si="84"/>
        <v/>
      </c>
      <c r="L350" s="25" t="str">
        <f t="shared" si="85"/>
        <v/>
      </c>
      <c r="M350" s="13" t="str">
        <f t="shared" si="86"/>
        <v>"": ""</v>
      </c>
      <c r="N350" s="26" t="str">
        <f t="shared" si="77"/>
        <v>,</v>
      </c>
      <c r="O350" s="13" t="str">
        <f t="shared" si="78"/>
        <v/>
      </c>
      <c r="P350" s="13" t="str">
        <f t="shared" si="79"/>
        <v/>
      </c>
      <c r="Q350" s="13" t="str">
        <f t="shared" si="80"/>
        <v/>
      </c>
      <c r="R350" s="13" t="str">
        <f t="shared" si="81"/>
        <v>}</v>
      </c>
      <c r="S350" s="13" t="str">
        <f t="shared" si="87"/>
        <v/>
      </c>
    </row>
    <row r="351" spans="1:19" x14ac:dyDescent="0.5">
      <c r="A351" s="9"/>
      <c r="B351" s="9"/>
      <c r="C351" s="9"/>
      <c r="D351" s="9"/>
      <c r="E351" s="21"/>
      <c r="F351" s="5"/>
      <c r="G351" s="6"/>
      <c r="H351" s="19"/>
      <c r="I351" s="14" t="str">
        <f t="shared" si="82"/>
        <v/>
      </c>
      <c r="J351" s="13" t="str">
        <f t="shared" si="83"/>
        <v/>
      </c>
      <c r="K351" s="13" t="str">
        <f t="shared" si="84"/>
        <v/>
      </c>
      <c r="L351" s="25" t="str">
        <f t="shared" si="85"/>
        <v/>
      </c>
      <c r="M351" s="13" t="str">
        <f t="shared" si="86"/>
        <v>"": ""</v>
      </c>
      <c r="N351" s="26" t="str">
        <f t="shared" si="77"/>
        <v>,</v>
      </c>
      <c r="O351" s="13" t="str">
        <f t="shared" si="78"/>
        <v/>
      </c>
      <c r="P351" s="13" t="str">
        <f t="shared" si="79"/>
        <v/>
      </c>
      <c r="Q351" s="13" t="str">
        <f t="shared" si="80"/>
        <v/>
      </c>
      <c r="R351" s="13" t="str">
        <f t="shared" si="81"/>
        <v>}</v>
      </c>
      <c r="S351" s="13" t="str">
        <f t="shared" si="87"/>
        <v/>
      </c>
    </row>
    <row r="352" spans="1:19" x14ac:dyDescent="0.5">
      <c r="A352" s="9"/>
      <c r="B352" s="9"/>
      <c r="C352" s="9"/>
      <c r="D352" s="9"/>
      <c r="E352" s="21"/>
      <c r="F352" s="5"/>
      <c r="G352" s="6"/>
      <c r="H352" s="19"/>
      <c r="I352" s="14" t="str">
        <f t="shared" si="82"/>
        <v/>
      </c>
      <c r="J352" s="13" t="str">
        <f t="shared" si="83"/>
        <v/>
      </c>
      <c r="K352" s="13" t="str">
        <f t="shared" si="84"/>
        <v/>
      </c>
      <c r="L352" s="25" t="str">
        <f t="shared" si="85"/>
        <v/>
      </c>
      <c r="M352" s="13" t="str">
        <f t="shared" si="86"/>
        <v>"": ""</v>
      </c>
      <c r="N352" s="26" t="str">
        <f t="shared" si="77"/>
        <v>,</v>
      </c>
      <c r="O352" s="13" t="str">
        <f t="shared" si="78"/>
        <v/>
      </c>
      <c r="P352" s="13" t="str">
        <f t="shared" si="79"/>
        <v/>
      </c>
      <c r="Q352" s="13" t="str">
        <f t="shared" si="80"/>
        <v/>
      </c>
      <c r="R352" s="13" t="str">
        <f t="shared" si="81"/>
        <v>}</v>
      </c>
      <c r="S352" s="13" t="str">
        <f t="shared" si="87"/>
        <v/>
      </c>
    </row>
    <row r="353" spans="1:19" x14ac:dyDescent="0.5">
      <c r="A353" s="9"/>
      <c r="B353" s="9"/>
      <c r="C353" s="9"/>
      <c r="D353" s="9"/>
      <c r="E353" s="21"/>
      <c r="F353" s="5"/>
      <c r="G353" s="6"/>
      <c r="H353" s="19"/>
      <c r="I353" s="14" t="str">
        <f t="shared" si="82"/>
        <v/>
      </c>
      <c r="J353" s="13" t="str">
        <f t="shared" si="83"/>
        <v/>
      </c>
      <c r="K353" s="13" t="str">
        <f t="shared" si="84"/>
        <v/>
      </c>
      <c r="L353" s="25" t="str">
        <f t="shared" si="85"/>
        <v/>
      </c>
      <c r="M353" s="13" t="str">
        <f t="shared" si="86"/>
        <v>"": ""</v>
      </c>
      <c r="N353" s="26" t="str">
        <f t="shared" si="77"/>
        <v>,</v>
      </c>
      <c r="O353" s="13" t="str">
        <f t="shared" si="78"/>
        <v/>
      </c>
      <c r="P353" s="13" t="str">
        <f t="shared" si="79"/>
        <v/>
      </c>
      <c r="Q353" s="13" t="str">
        <f t="shared" si="80"/>
        <v/>
      </c>
      <c r="R353" s="13" t="str">
        <f t="shared" si="81"/>
        <v>}</v>
      </c>
      <c r="S353" s="13" t="str">
        <f t="shared" si="87"/>
        <v/>
      </c>
    </row>
    <row r="354" spans="1:19" x14ac:dyDescent="0.5">
      <c r="A354" s="9"/>
      <c r="B354" s="9"/>
      <c r="C354" s="9"/>
      <c r="D354" s="9"/>
      <c r="E354" s="21"/>
      <c r="F354" s="5"/>
      <c r="G354" s="6"/>
      <c r="H354" s="19"/>
      <c r="I354" s="14" t="str">
        <f t="shared" si="82"/>
        <v/>
      </c>
      <c r="J354" s="13" t="str">
        <f t="shared" si="83"/>
        <v/>
      </c>
      <c r="K354" s="13" t="str">
        <f t="shared" si="84"/>
        <v/>
      </c>
      <c r="L354" s="25" t="str">
        <f t="shared" si="85"/>
        <v/>
      </c>
      <c r="M354" s="13" t="str">
        <f t="shared" si="86"/>
        <v>"": ""</v>
      </c>
      <c r="N354" s="26" t="str">
        <f t="shared" si="77"/>
        <v>,</v>
      </c>
      <c r="O354" s="13" t="str">
        <f t="shared" si="78"/>
        <v/>
      </c>
      <c r="P354" s="13" t="str">
        <f t="shared" si="79"/>
        <v/>
      </c>
      <c r="Q354" s="13" t="str">
        <f t="shared" si="80"/>
        <v/>
      </c>
      <c r="R354" s="13" t="str">
        <f t="shared" si="81"/>
        <v>}</v>
      </c>
      <c r="S354" s="13" t="str">
        <f t="shared" si="87"/>
        <v/>
      </c>
    </row>
    <row r="355" spans="1:19" x14ac:dyDescent="0.5">
      <c r="A355" s="9"/>
      <c r="B355" s="9"/>
      <c r="C355" s="9"/>
      <c r="D355" s="9"/>
      <c r="E355" s="21"/>
      <c r="F355" s="5"/>
      <c r="G355" s="6"/>
      <c r="H355" s="19"/>
      <c r="I355" s="14" t="str">
        <f t="shared" si="82"/>
        <v/>
      </c>
      <c r="J355" s="13" t="str">
        <f t="shared" si="83"/>
        <v/>
      </c>
      <c r="K355" s="13" t="str">
        <f t="shared" si="84"/>
        <v/>
      </c>
      <c r="L355" s="25" t="str">
        <f t="shared" si="85"/>
        <v/>
      </c>
      <c r="M355" s="13" t="str">
        <f t="shared" si="86"/>
        <v>"": ""</v>
      </c>
      <c r="N355" s="26" t="str">
        <f t="shared" si="77"/>
        <v>,</v>
      </c>
      <c r="O355" s="13" t="str">
        <f t="shared" si="78"/>
        <v/>
      </c>
      <c r="P355" s="13" t="str">
        <f t="shared" si="79"/>
        <v/>
      </c>
      <c r="Q355" s="13" t="str">
        <f t="shared" si="80"/>
        <v/>
      </c>
      <c r="R355" s="13" t="str">
        <f t="shared" si="81"/>
        <v>}</v>
      </c>
      <c r="S355" s="13" t="str">
        <f t="shared" si="87"/>
        <v/>
      </c>
    </row>
    <row r="356" spans="1:19" x14ac:dyDescent="0.5">
      <c r="A356" s="9"/>
      <c r="B356" s="9"/>
      <c r="C356" s="9"/>
      <c r="D356" s="9"/>
      <c r="E356" s="21"/>
      <c r="F356" s="5"/>
      <c r="G356" s="6"/>
      <c r="H356" s="19"/>
      <c r="I356" s="14" t="str">
        <f t="shared" si="82"/>
        <v/>
      </c>
      <c r="J356" s="13" t="str">
        <f t="shared" si="83"/>
        <v/>
      </c>
      <c r="K356" s="13" t="str">
        <f t="shared" si="84"/>
        <v/>
      </c>
      <c r="L356" s="25" t="str">
        <f t="shared" si="85"/>
        <v/>
      </c>
      <c r="M356" s="13" t="str">
        <f t="shared" si="86"/>
        <v>"": ""</v>
      </c>
      <c r="N356" s="26" t="str">
        <f t="shared" si="77"/>
        <v>,</v>
      </c>
      <c r="O356" s="13" t="str">
        <f t="shared" si="78"/>
        <v/>
      </c>
      <c r="P356" s="13" t="str">
        <f t="shared" si="79"/>
        <v/>
      </c>
      <c r="Q356" s="13" t="str">
        <f t="shared" si="80"/>
        <v/>
      </c>
      <c r="R356" s="13" t="str">
        <f t="shared" si="81"/>
        <v>}</v>
      </c>
      <c r="S356" s="13" t="str">
        <f t="shared" si="87"/>
        <v/>
      </c>
    </row>
    <row r="357" spans="1:19" x14ac:dyDescent="0.5">
      <c r="A357" s="9"/>
      <c r="B357" s="9"/>
      <c r="C357" s="9"/>
      <c r="D357" s="9"/>
      <c r="E357" s="21"/>
      <c r="F357" s="5"/>
      <c r="G357" s="6"/>
      <c r="H357" s="19"/>
      <c r="I357" s="14" t="str">
        <f t="shared" si="82"/>
        <v/>
      </c>
      <c r="J357" s="13" t="str">
        <f t="shared" si="83"/>
        <v/>
      </c>
      <c r="K357" s="13" t="str">
        <f t="shared" si="84"/>
        <v/>
      </c>
      <c r="L357" s="25" t="str">
        <f t="shared" si="85"/>
        <v/>
      </c>
      <c r="M357" s="13" t="str">
        <f t="shared" si="86"/>
        <v>"": ""</v>
      </c>
      <c r="N357" s="26" t="str">
        <f t="shared" si="77"/>
        <v>,</v>
      </c>
      <c r="O357" s="13" t="str">
        <f t="shared" si="78"/>
        <v/>
      </c>
      <c r="P357" s="13" t="str">
        <f t="shared" si="79"/>
        <v/>
      </c>
      <c r="Q357" s="13" t="str">
        <f t="shared" si="80"/>
        <v/>
      </c>
      <c r="R357" s="13" t="str">
        <f t="shared" si="81"/>
        <v>}</v>
      </c>
      <c r="S357" s="13" t="str">
        <f t="shared" si="87"/>
        <v/>
      </c>
    </row>
    <row r="358" spans="1:19" x14ac:dyDescent="0.5">
      <c r="A358" s="9"/>
      <c r="B358" s="9"/>
      <c r="C358" s="9"/>
      <c r="D358" s="9"/>
      <c r="E358" s="21"/>
      <c r="F358" s="5"/>
      <c r="G358" s="6"/>
      <c r="H358" s="19"/>
      <c r="I358" s="14" t="str">
        <f t="shared" si="82"/>
        <v/>
      </c>
      <c r="J358" s="13" t="str">
        <f t="shared" si="83"/>
        <v/>
      </c>
      <c r="K358" s="13" t="str">
        <f t="shared" si="84"/>
        <v/>
      </c>
      <c r="L358" s="25" t="str">
        <f t="shared" si="85"/>
        <v/>
      </c>
      <c r="M358" s="13" t="str">
        <f t="shared" si="86"/>
        <v>"": ""</v>
      </c>
      <c r="N358" s="26" t="str">
        <f t="shared" si="77"/>
        <v>,</v>
      </c>
      <c r="O358" s="13" t="str">
        <f t="shared" si="78"/>
        <v/>
      </c>
      <c r="P358" s="13" t="str">
        <f t="shared" si="79"/>
        <v/>
      </c>
      <c r="Q358" s="13" t="str">
        <f t="shared" si="80"/>
        <v/>
      </c>
      <c r="R358" s="13" t="str">
        <f t="shared" si="81"/>
        <v>}</v>
      </c>
      <c r="S358" s="13" t="str">
        <f t="shared" si="87"/>
        <v/>
      </c>
    </row>
    <row r="359" spans="1:19" x14ac:dyDescent="0.5">
      <c r="A359" s="9"/>
      <c r="B359" s="9"/>
      <c r="C359" s="9"/>
      <c r="D359" s="9"/>
      <c r="E359" s="21"/>
      <c r="F359" s="5"/>
      <c r="G359" s="6"/>
      <c r="H359" s="19"/>
      <c r="I359" s="14" t="str">
        <f t="shared" si="82"/>
        <v/>
      </c>
      <c r="J359" s="13" t="str">
        <f t="shared" si="83"/>
        <v/>
      </c>
      <c r="K359" s="13" t="str">
        <f t="shared" si="84"/>
        <v/>
      </c>
      <c r="L359" s="25" t="str">
        <f t="shared" si="85"/>
        <v/>
      </c>
      <c r="M359" s="13" t="str">
        <f t="shared" si="86"/>
        <v>"": ""</v>
      </c>
      <c r="N359" s="26" t="str">
        <f t="shared" si="77"/>
        <v>,</v>
      </c>
      <c r="O359" s="13" t="str">
        <f t="shared" si="78"/>
        <v/>
      </c>
      <c r="P359" s="13" t="str">
        <f t="shared" si="79"/>
        <v/>
      </c>
      <c r="Q359" s="13" t="str">
        <f t="shared" si="80"/>
        <v/>
      </c>
      <c r="R359" s="13" t="str">
        <f t="shared" si="81"/>
        <v>}</v>
      </c>
      <c r="S359" s="13" t="str">
        <f t="shared" si="87"/>
        <v/>
      </c>
    </row>
    <row r="360" spans="1:19" x14ac:dyDescent="0.5">
      <c r="A360" s="9"/>
      <c r="B360" s="9"/>
      <c r="C360" s="9"/>
      <c r="D360" s="9"/>
      <c r="E360" s="21"/>
      <c r="F360" s="5"/>
      <c r="G360" s="6"/>
      <c r="H360" s="19"/>
      <c r="I360" s="14" t="str">
        <f t="shared" si="82"/>
        <v/>
      </c>
      <c r="J360" s="13" t="str">
        <f t="shared" si="83"/>
        <v/>
      </c>
      <c r="K360" s="13" t="str">
        <f t="shared" si="84"/>
        <v/>
      </c>
      <c r="L360" s="25" t="str">
        <f t="shared" si="85"/>
        <v/>
      </c>
      <c r="M360" s="13" t="str">
        <f t="shared" si="86"/>
        <v>"": ""</v>
      </c>
      <c r="N360" s="26" t="str">
        <f t="shared" si="77"/>
        <v>,</v>
      </c>
      <c r="O360" s="13" t="str">
        <f t="shared" si="78"/>
        <v/>
      </c>
      <c r="P360" s="13" t="str">
        <f t="shared" si="79"/>
        <v/>
      </c>
      <c r="Q360" s="13" t="str">
        <f t="shared" si="80"/>
        <v/>
      </c>
      <c r="R360" s="13" t="str">
        <f t="shared" si="81"/>
        <v>}</v>
      </c>
      <c r="S360" s="13" t="str">
        <f t="shared" si="87"/>
        <v/>
      </c>
    </row>
    <row r="361" spans="1:19" x14ac:dyDescent="0.5">
      <c r="A361" s="9"/>
      <c r="B361" s="9"/>
      <c r="C361" s="9"/>
      <c r="D361" s="9"/>
      <c r="E361" s="21"/>
      <c r="F361" s="5"/>
      <c r="G361" s="6"/>
      <c r="H361" s="19"/>
      <c r="I361" s="14" t="str">
        <f t="shared" si="82"/>
        <v/>
      </c>
      <c r="J361" s="13" t="str">
        <f t="shared" si="83"/>
        <v/>
      </c>
      <c r="K361" s="13" t="str">
        <f t="shared" si="84"/>
        <v/>
      </c>
      <c r="L361" s="25" t="str">
        <f t="shared" si="85"/>
        <v/>
      </c>
      <c r="M361" s="13" t="str">
        <f t="shared" si="86"/>
        <v>"": ""</v>
      </c>
      <c r="N361" s="26" t="str">
        <f t="shared" si="77"/>
        <v>,</v>
      </c>
      <c r="O361" s="13" t="str">
        <f t="shared" si="78"/>
        <v/>
      </c>
      <c r="P361" s="13" t="str">
        <f t="shared" si="79"/>
        <v/>
      </c>
      <c r="Q361" s="13" t="str">
        <f t="shared" si="80"/>
        <v/>
      </c>
      <c r="R361" s="13" t="str">
        <f t="shared" si="81"/>
        <v>}</v>
      </c>
      <c r="S361" s="13" t="str">
        <f t="shared" si="87"/>
        <v/>
      </c>
    </row>
    <row r="362" spans="1:19" x14ac:dyDescent="0.5">
      <c r="A362" s="9"/>
      <c r="B362" s="9"/>
      <c r="C362" s="9"/>
      <c r="D362" s="9"/>
      <c r="E362" s="21"/>
      <c r="F362" s="5"/>
      <c r="G362" s="6"/>
      <c r="H362" s="19"/>
      <c r="I362" s="14" t="str">
        <f t="shared" si="82"/>
        <v/>
      </c>
      <c r="J362" s="13" t="str">
        <f t="shared" si="83"/>
        <v/>
      </c>
      <c r="K362" s="13" t="str">
        <f t="shared" si="84"/>
        <v/>
      </c>
      <c r="L362" s="25" t="str">
        <f t="shared" si="85"/>
        <v/>
      </c>
      <c r="M362" s="13" t="str">
        <f t="shared" si="86"/>
        <v>"": ""</v>
      </c>
      <c r="N362" s="26" t="str">
        <f t="shared" si="77"/>
        <v>,</v>
      </c>
      <c r="O362" s="13" t="str">
        <f t="shared" si="78"/>
        <v/>
      </c>
      <c r="P362" s="13" t="str">
        <f t="shared" si="79"/>
        <v/>
      </c>
      <c r="Q362" s="13" t="str">
        <f t="shared" si="80"/>
        <v/>
      </c>
      <c r="R362" s="13" t="str">
        <f t="shared" si="81"/>
        <v>}</v>
      </c>
      <c r="S362" s="13" t="str">
        <f t="shared" si="87"/>
        <v/>
      </c>
    </row>
    <row r="363" spans="1:19" x14ac:dyDescent="0.5">
      <c r="A363" s="9"/>
      <c r="B363" s="9"/>
      <c r="C363" s="9"/>
      <c r="D363" s="9"/>
      <c r="E363" s="21"/>
      <c r="F363" s="5"/>
      <c r="G363" s="6"/>
      <c r="H363" s="19"/>
      <c r="I363" s="14" t="str">
        <f t="shared" si="82"/>
        <v/>
      </c>
      <c r="J363" s="13" t="str">
        <f t="shared" si="83"/>
        <v/>
      </c>
      <c r="K363" s="13" t="str">
        <f t="shared" si="84"/>
        <v/>
      </c>
      <c r="L363" s="25" t="str">
        <f t="shared" si="85"/>
        <v/>
      </c>
      <c r="M363" s="13" t="str">
        <f t="shared" si="86"/>
        <v>"": ""</v>
      </c>
      <c r="N363" s="26" t="str">
        <f t="shared" si="77"/>
        <v>,</v>
      </c>
      <c r="O363" s="13" t="str">
        <f t="shared" si="78"/>
        <v/>
      </c>
      <c r="P363" s="13" t="str">
        <f t="shared" si="79"/>
        <v/>
      </c>
      <c r="Q363" s="13" t="str">
        <f t="shared" si="80"/>
        <v/>
      </c>
      <c r="R363" s="13" t="str">
        <f t="shared" si="81"/>
        <v>}</v>
      </c>
      <c r="S363" s="13" t="str">
        <f t="shared" si="87"/>
        <v/>
      </c>
    </row>
    <row r="364" spans="1:19" x14ac:dyDescent="0.5">
      <c r="A364" s="9"/>
      <c r="B364" s="9"/>
      <c r="C364" s="9"/>
      <c r="D364" s="9"/>
      <c r="E364" s="21"/>
      <c r="F364" s="5"/>
      <c r="G364" s="6"/>
      <c r="H364" s="19"/>
      <c r="I364" s="14" t="str">
        <f t="shared" si="82"/>
        <v/>
      </c>
      <c r="J364" s="13" t="str">
        <f t="shared" si="83"/>
        <v/>
      </c>
      <c r="K364" s="13" t="str">
        <f t="shared" si="84"/>
        <v/>
      </c>
      <c r="L364" s="25" t="str">
        <f t="shared" si="85"/>
        <v/>
      </c>
      <c r="M364" s="13" t="str">
        <f t="shared" si="86"/>
        <v>"": ""</v>
      </c>
      <c r="N364" s="26" t="str">
        <f t="shared" si="77"/>
        <v>,</v>
      </c>
      <c r="O364" s="13" t="str">
        <f t="shared" si="78"/>
        <v/>
      </c>
      <c r="P364" s="13" t="str">
        <f t="shared" si="79"/>
        <v/>
      </c>
      <c r="Q364" s="13" t="str">
        <f t="shared" si="80"/>
        <v/>
      </c>
      <c r="R364" s="13" t="str">
        <f t="shared" si="81"/>
        <v>}</v>
      </c>
      <c r="S364" s="13" t="str">
        <f t="shared" si="87"/>
        <v/>
      </c>
    </row>
    <row r="365" spans="1:19" x14ac:dyDescent="0.5">
      <c r="A365" s="9"/>
      <c r="B365" s="9"/>
      <c r="C365" s="9"/>
      <c r="D365" s="9"/>
      <c r="E365" s="21"/>
      <c r="F365" s="5"/>
      <c r="G365" s="6"/>
      <c r="H365" s="19"/>
      <c r="I365" s="14" t="str">
        <f t="shared" si="82"/>
        <v/>
      </c>
      <c r="J365" s="13" t="str">
        <f t="shared" si="83"/>
        <v/>
      </c>
      <c r="K365" s="13" t="str">
        <f t="shared" si="84"/>
        <v/>
      </c>
      <c r="L365" s="25" t="str">
        <f t="shared" si="85"/>
        <v/>
      </c>
      <c r="M365" s="13" t="str">
        <f t="shared" si="86"/>
        <v>"": ""</v>
      </c>
      <c r="N365" s="26" t="str">
        <f t="shared" si="77"/>
        <v>,</v>
      </c>
      <c r="O365" s="13" t="str">
        <f t="shared" si="78"/>
        <v/>
      </c>
      <c r="P365" s="13" t="str">
        <f t="shared" si="79"/>
        <v/>
      </c>
      <c r="Q365" s="13" t="str">
        <f t="shared" si="80"/>
        <v/>
      </c>
      <c r="R365" s="13" t="str">
        <f t="shared" si="81"/>
        <v>}</v>
      </c>
      <c r="S365" s="13" t="str">
        <f t="shared" si="87"/>
        <v/>
      </c>
    </row>
    <row r="366" spans="1:19" x14ac:dyDescent="0.5">
      <c r="A366" s="9"/>
      <c r="B366" s="9"/>
      <c r="C366" s="9"/>
      <c r="D366" s="9"/>
      <c r="E366" s="21"/>
      <c r="F366" s="5"/>
      <c r="G366" s="6"/>
      <c r="H366" s="19"/>
      <c r="I366" s="14" t="str">
        <f t="shared" si="82"/>
        <v/>
      </c>
      <c r="J366" s="13" t="str">
        <f t="shared" si="83"/>
        <v/>
      </c>
      <c r="K366" s="13" t="str">
        <f t="shared" si="84"/>
        <v/>
      </c>
      <c r="L366" s="25" t="str">
        <f t="shared" si="85"/>
        <v/>
      </c>
      <c r="M366" s="13" t="str">
        <f t="shared" si="86"/>
        <v>"": ""</v>
      </c>
      <c r="N366" s="26" t="str">
        <f t="shared" si="77"/>
        <v>,</v>
      </c>
      <c r="O366" s="13" t="str">
        <f t="shared" si="78"/>
        <v/>
      </c>
      <c r="P366" s="13" t="str">
        <f t="shared" si="79"/>
        <v/>
      </c>
      <c r="Q366" s="13" t="str">
        <f t="shared" si="80"/>
        <v/>
      </c>
      <c r="R366" s="13" t="str">
        <f t="shared" si="81"/>
        <v>}</v>
      </c>
      <c r="S366" s="13" t="str">
        <f t="shared" si="87"/>
        <v/>
      </c>
    </row>
    <row r="367" spans="1:19" x14ac:dyDescent="0.5">
      <c r="A367" s="9"/>
      <c r="B367" s="9"/>
      <c r="C367" s="9"/>
      <c r="D367" s="9"/>
      <c r="E367" s="21"/>
      <c r="F367" s="5"/>
      <c r="G367" s="6"/>
      <c r="H367" s="19"/>
      <c r="I367" s="14" t="str">
        <f t="shared" si="82"/>
        <v/>
      </c>
      <c r="J367" s="13" t="str">
        <f t="shared" si="83"/>
        <v/>
      </c>
      <c r="K367" s="13" t="str">
        <f t="shared" si="84"/>
        <v/>
      </c>
      <c r="L367" s="25" t="str">
        <f t="shared" si="85"/>
        <v/>
      </c>
      <c r="M367" s="13" t="str">
        <f t="shared" si="86"/>
        <v>"": ""</v>
      </c>
      <c r="N367" s="26" t="str">
        <f t="shared" si="77"/>
        <v>,</v>
      </c>
      <c r="O367" s="13" t="str">
        <f t="shared" si="78"/>
        <v/>
      </c>
      <c r="P367" s="13" t="str">
        <f t="shared" si="79"/>
        <v/>
      </c>
      <c r="Q367" s="13" t="str">
        <f t="shared" si="80"/>
        <v/>
      </c>
      <c r="R367" s="13" t="str">
        <f t="shared" si="81"/>
        <v>}</v>
      </c>
      <c r="S367" s="13" t="str">
        <f t="shared" si="87"/>
        <v/>
      </c>
    </row>
    <row r="368" spans="1:19" x14ac:dyDescent="0.5">
      <c r="A368" s="9"/>
      <c r="B368" s="9"/>
      <c r="C368" s="9"/>
      <c r="D368" s="9"/>
      <c r="E368" s="21"/>
      <c r="F368" s="5"/>
      <c r="G368" s="6"/>
      <c r="H368" s="19"/>
      <c r="I368" s="14" t="str">
        <f t="shared" si="82"/>
        <v/>
      </c>
      <c r="J368" s="13" t="str">
        <f t="shared" si="83"/>
        <v/>
      </c>
      <c r="K368" s="13" t="str">
        <f t="shared" si="84"/>
        <v/>
      </c>
      <c r="L368" s="25" t="str">
        <f t="shared" si="85"/>
        <v/>
      </c>
      <c r="M368" s="13" t="str">
        <f t="shared" si="86"/>
        <v>"": ""</v>
      </c>
      <c r="N368" s="26" t="str">
        <f t="shared" si="77"/>
        <v>,</v>
      </c>
      <c r="O368" s="13" t="str">
        <f t="shared" si="78"/>
        <v/>
      </c>
      <c r="P368" s="13" t="str">
        <f t="shared" si="79"/>
        <v/>
      </c>
      <c r="Q368" s="13" t="str">
        <f t="shared" si="80"/>
        <v/>
      </c>
      <c r="R368" s="13" t="str">
        <f t="shared" si="81"/>
        <v>}</v>
      </c>
      <c r="S368" s="13" t="str">
        <f t="shared" si="87"/>
        <v/>
      </c>
    </row>
    <row r="369" spans="1:19" x14ac:dyDescent="0.5">
      <c r="A369" s="9"/>
      <c r="B369" s="9"/>
      <c r="C369" s="9"/>
      <c r="D369" s="9"/>
      <c r="E369" s="21"/>
      <c r="F369" s="5"/>
      <c r="G369" s="6"/>
      <c r="H369" s="19"/>
      <c r="I369" s="14" t="str">
        <f t="shared" si="82"/>
        <v/>
      </c>
      <c r="J369" s="13" t="str">
        <f t="shared" si="83"/>
        <v/>
      </c>
      <c r="K369" s="13" t="str">
        <f t="shared" si="84"/>
        <v/>
      </c>
      <c r="L369" s="25" t="str">
        <f t="shared" si="85"/>
        <v/>
      </c>
      <c r="M369" s="13" t="str">
        <f t="shared" si="86"/>
        <v>"": ""</v>
      </c>
      <c r="N369" s="26" t="str">
        <f t="shared" si="77"/>
        <v>,</v>
      </c>
      <c r="O369" s="13" t="str">
        <f t="shared" si="78"/>
        <v/>
      </c>
      <c r="P369" s="13" t="str">
        <f t="shared" si="79"/>
        <v/>
      </c>
      <c r="Q369" s="13" t="str">
        <f t="shared" si="80"/>
        <v/>
      </c>
      <c r="R369" s="13" t="str">
        <f t="shared" si="81"/>
        <v>}</v>
      </c>
      <c r="S369" s="13" t="str">
        <f t="shared" si="87"/>
        <v/>
      </c>
    </row>
    <row r="370" spans="1:19" x14ac:dyDescent="0.5">
      <c r="A370" s="9"/>
      <c r="B370" s="9"/>
      <c r="C370" s="9"/>
      <c r="D370" s="9"/>
      <c r="E370" s="21"/>
      <c r="F370" s="5"/>
      <c r="G370" s="6"/>
      <c r="H370" s="19"/>
      <c r="I370" s="14" t="str">
        <f t="shared" si="82"/>
        <v/>
      </c>
      <c r="J370" s="13" t="str">
        <f t="shared" si="83"/>
        <v/>
      </c>
      <c r="K370" s="13" t="str">
        <f t="shared" si="84"/>
        <v/>
      </c>
      <c r="L370" s="25" t="str">
        <f t="shared" si="85"/>
        <v/>
      </c>
      <c r="M370" s="13" t="str">
        <f t="shared" si="86"/>
        <v>"": ""</v>
      </c>
      <c r="N370" s="26" t="str">
        <f t="shared" si="77"/>
        <v>,</v>
      </c>
      <c r="O370" s="13" t="str">
        <f t="shared" si="78"/>
        <v/>
      </c>
      <c r="P370" s="13" t="str">
        <f t="shared" si="79"/>
        <v/>
      </c>
      <c r="Q370" s="13" t="str">
        <f t="shared" si="80"/>
        <v/>
      </c>
      <c r="R370" s="13" t="str">
        <f t="shared" si="81"/>
        <v>}</v>
      </c>
      <c r="S370" s="13" t="str">
        <f t="shared" si="87"/>
        <v/>
      </c>
    </row>
    <row r="371" spans="1:19" x14ac:dyDescent="0.5">
      <c r="A371" s="9"/>
      <c r="B371" s="9"/>
      <c r="C371" s="9"/>
      <c r="D371" s="9"/>
      <c r="E371" s="21"/>
      <c r="F371" s="5"/>
      <c r="G371" s="6"/>
      <c r="H371" s="19"/>
      <c r="I371" s="14" t="str">
        <f t="shared" si="82"/>
        <v/>
      </c>
      <c r="J371" s="13" t="str">
        <f t="shared" si="83"/>
        <v/>
      </c>
      <c r="K371" s="13" t="str">
        <f t="shared" si="84"/>
        <v/>
      </c>
      <c r="L371" s="25" t="str">
        <f t="shared" si="85"/>
        <v/>
      </c>
      <c r="M371" s="13" t="str">
        <f t="shared" si="86"/>
        <v>"": ""</v>
      </c>
      <c r="N371" s="26" t="str">
        <f t="shared" si="77"/>
        <v>,</v>
      </c>
      <c r="O371" s="13" t="str">
        <f t="shared" si="78"/>
        <v/>
      </c>
      <c r="P371" s="13" t="str">
        <f t="shared" si="79"/>
        <v/>
      </c>
      <c r="Q371" s="13" t="str">
        <f t="shared" si="80"/>
        <v/>
      </c>
      <c r="R371" s="13" t="str">
        <f t="shared" si="81"/>
        <v>}</v>
      </c>
      <c r="S371" s="13" t="str">
        <f t="shared" si="87"/>
        <v/>
      </c>
    </row>
    <row r="372" spans="1:19" x14ac:dyDescent="0.5">
      <c r="A372" s="9"/>
      <c r="B372" s="9"/>
      <c r="C372" s="9"/>
      <c r="D372" s="9"/>
      <c r="E372" s="21"/>
      <c r="F372" s="5"/>
      <c r="G372" s="6"/>
      <c r="H372" s="19"/>
      <c r="I372" s="14" t="str">
        <f t="shared" si="82"/>
        <v/>
      </c>
      <c r="J372" s="13" t="str">
        <f t="shared" si="83"/>
        <v/>
      </c>
      <c r="K372" s="13" t="str">
        <f t="shared" si="84"/>
        <v/>
      </c>
      <c r="L372" s="25" t="str">
        <f t="shared" si="85"/>
        <v/>
      </c>
      <c r="M372" s="13" t="str">
        <f t="shared" si="86"/>
        <v>"": ""</v>
      </c>
      <c r="N372" s="26" t="str">
        <f t="shared" si="77"/>
        <v>,</v>
      </c>
      <c r="O372" s="13" t="str">
        <f t="shared" si="78"/>
        <v/>
      </c>
      <c r="P372" s="13" t="str">
        <f t="shared" si="79"/>
        <v/>
      </c>
      <c r="Q372" s="13" t="str">
        <f t="shared" si="80"/>
        <v/>
      </c>
      <c r="R372" s="13" t="str">
        <f t="shared" si="81"/>
        <v>}</v>
      </c>
      <c r="S372" s="13" t="str">
        <f t="shared" si="87"/>
        <v/>
      </c>
    </row>
    <row r="373" spans="1:19" x14ac:dyDescent="0.5">
      <c r="A373" s="9"/>
      <c r="B373" s="9"/>
      <c r="C373" s="9"/>
      <c r="D373" s="9"/>
      <c r="E373" s="21"/>
      <c r="F373" s="5"/>
      <c r="G373" s="6"/>
      <c r="H373" s="19"/>
      <c r="I373" s="14" t="str">
        <f t="shared" si="82"/>
        <v/>
      </c>
      <c r="J373" s="13" t="str">
        <f t="shared" si="83"/>
        <v/>
      </c>
      <c r="K373" s="13" t="str">
        <f t="shared" si="84"/>
        <v/>
      </c>
      <c r="L373" s="25" t="str">
        <f t="shared" si="85"/>
        <v/>
      </c>
      <c r="M373" s="13" t="str">
        <f t="shared" si="86"/>
        <v>"": ""</v>
      </c>
      <c r="N373" s="26" t="str">
        <f t="shared" si="77"/>
        <v>,</v>
      </c>
      <c r="O373" s="13" t="str">
        <f t="shared" si="78"/>
        <v/>
      </c>
      <c r="P373" s="13" t="str">
        <f t="shared" si="79"/>
        <v/>
      </c>
      <c r="Q373" s="13" t="str">
        <f t="shared" si="80"/>
        <v/>
      </c>
      <c r="R373" s="13" t="str">
        <f t="shared" si="81"/>
        <v>}</v>
      </c>
      <c r="S373" s="13" t="str">
        <f t="shared" si="87"/>
        <v/>
      </c>
    </row>
    <row r="374" spans="1:19" x14ac:dyDescent="0.5">
      <c r="A374" s="9"/>
      <c r="B374" s="9"/>
      <c r="C374" s="9"/>
      <c r="D374" s="9"/>
      <c r="E374" s="21"/>
      <c r="F374" s="5"/>
      <c r="G374" s="6"/>
      <c r="H374" s="19"/>
      <c r="I374" s="14" t="str">
        <f t="shared" si="82"/>
        <v/>
      </c>
      <c r="J374" s="13" t="str">
        <f t="shared" si="83"/>
        <v/>
      </c>
      <c r="K374" s="13" t="str">
        <f t="shared" si="84"/>
        <v/>
      </c>
      <c r="L374" s="25" t="str">
        <f t="shared" si="85"/>
        <v/>
      </c>
      <c r="M374" s="13" t="str">
        <f t="shared" si="86"/>
        <v>"": ""</v>
      </c>
      <c r="N374" s="26" t="str">
        <f t="shared" si="77"/>
        <v>,</v>
      </c>
      <c r="O374" s="13" t="str">
        <f t="shared" si="78"/>
        <v/>
      </c>
      <c r="P374" s="13" t="str">
        <f t="shared" si="79"/>
        <v/>
      </c>
      <c r="Q374" s="13" t="str">
        <f t="shared" si="80"/>
        <v/>
      </c>
      <c r="R374" s="13" t="str">
        <f t="shared" si="81"/>
        <v>}</v>
      </c>
      <c r="S374" s="13" t="str">
        <f t="shared" si="87"/>
        <v/>
      </c>
    </row>
    <row r="375" spans="1:19" x14ac:dyDescent="0.5">
      <c r="A375" s="9"/>
      <c r="B375" s="9"/>
      <c r="C375" s="9"/>
      <c r="D375" s="9"/>
      <c r="E375" s="21"/>
      <c r="F375" s="5"/>
      <c r="G375" s="6"/>
      <c r="H375" s="19"/>
      <c r="I375" s="14" t="str">
        <f t="shared" si="82"/>
        <v/>
      </c>
      <c r="J375" s="13" t="str">
        <f t="shared" si="83"/>
        <v/>
      </c>
      <c r="K375" s="13" t="str">
        <f t="shared" si="84"/>
        <v/>
      </c>
      <c r="L375" s="25" t="str">
        <f t="shared" si="85"/>
        <v/>
      </c>
      <c r="M375" s="13" t="str">
        <f t="shared" si="86"/>
        <v>"": ""</v>
      </c>
      <c r="N375" s="26" t="str">
        <f t="shared" si="77"/>
        <v>,</v>
      </c>
      <c r="O375" s="13" t="str">
        <f t="shared" si="78"/>
        <v/>
      </c>
      <c r="P375" s="13" t="str">
        <f t="shared" si="79"/>
        <v/>
      </c>
      <c r="Q375" s="13" t="str">
        <f t="shared" si="80"/>
        <v/>
      </c>
      <c r="R375" s="13" t="str">
        <f t="shared" si="81"/>
        <v>}</v>
      </c>
      <c r="S375" s="13" t="str">
        <f t="shared" si="87"/>
        <v/>
      </c>
    </row>
    <row r="376" spans="1:19" x14ac:dyDescent="0.5">
      <c r="A376" s="9"/>
      <c r="B376" s="9"/>
      <c r="C376" s="9"/>
      <c r="D376" s="9"/>
      <c r="E376" s="21"/>
      <c r="F376" s="5"/>
      <c r="G376" s="6"/>
      <c r="H376" s="19"/>
      <c r="I376" s="14" t="str">
        <f t="shared" si="82"/>
        <v/>
      </c>
      <c r="J376" s="13" t="str">
        <f t="shared" si="83"/>
        <v/>
      </c>
      <c r="K376" s="13" t="str">
        <f t="shared" si="84"/>
        <v/>
      </c>
      <c r="L376" s="25" t="str">
        <f t="shared" si="85"/>
        <v/>
      </c>
      <c r="M376" s="13" t="str">
        <f t="shared" si="86"/>
        <v>"": ""</v>
      </c>
      <c r="N376" s="26" t="str">
        <f t="shared" si="77"/>
        <v>,</v>
      </c>
      <c r="O376" s="13" t="str">
        <f t="shared" si="78"/>
        <v/>
      </c>
      <c r="P376" s="13" t="str">
        <f t="shared" si="79"/>
        <v/>
      </c>
      <c r="Q376" s="13" t="str">
        <f t="shared" si="80"/>
        <v/>
      </c>
      <c r="R376" s="13" t="str">
        <f t="shared" si="81"/>
        <v>}</v>
      </c>
      <c r="S376" s="13" t="str">
        <f t="shared" si="87"/>
        <v/>
      </c>
    </row>
    <row r="377" spans="1:19" x14ac:dyDescent="0.5">
      <c r="A377" s="9"/>
      <c r="B377" s="9"/>
      <c r="C377" s="9"/>
      <c r="D377" s="9"/>
      <c r="E377" s="21"/>
      <c r="F377" s="5"/>
      <c r="G377" s="6"/>
      <c r="H377" s="19"/>
      <c r="I377" s="14" t="str">
        <f t="shared" si="82"/>
        <v/>
      </c>
      <c r="J377" s="13" t="str">
        <f t="shared" si="83"/>
        <v/>
      </c>
      <c r="K377" s="13" t="str">
        <f t="shared" si="84"/>
        <v/>
      </c>
      <c r="L377" s="25" t="str">
        <f t="shared" si="85"/>
        <v/>
      </c>
      <c r="M377" s="13" t="str">
        <f t="shared" si="86"/>
        <v>"": ""</v>
      </c>
      <c r="N377" s="26" t="str">
        <f t="shared" si="77"/>
        <v>,</v>
      </c>
      <c r="O377" s="13" t="str">
        <f t="shared" si="78"/>
        <v/>
      </c>
      <c r="P377" s="13" t="str">
        <f t="shared" si="79"/>
        <v/>
      </c>
      <c r="Q377" s="13" t="str">
        <f t="shared" si="80"/>
        <v/>
      </c>
      <c r="R377" s="13" t="str">
        <f t="shared" si="81"/>
        <v>}</v>
      </c>
      <c r="S377" s="13" t="str">
        <f t="shared" si="87"/>
        <v/>
      </c>
    </row>
    <row r="378" spans="1:19" x14ac:dyDescent="0.5">
      <c r="A378" s="9"/>
      <c r="B378" s="9"/>
      <c r="C378" s="9"/>
      <c r="D378" s="9"/>
      <c r="E378" s="21"/>
      <c r="F378" s="5"/>
      <c r="G378" s="6"/>
      <c r="H378" s="19"/>
      <c r="I378" s="14" t="str">
        <f t="shared" si="82"/>
        <v/>
      </c>
      <c r="J378" s="13" t="str">
        <f t="shared" si="83"/>
        <v/>
      </c>
      <c r="K378" s="13" t="str">
        <f t="shared" si="84"/>
        <v/>
      </c>
      <c r="L378" s="25" t="str">
        <f t="shared" si="85"/>
        <v/>
      </c>
      <c r="M378" s="13" t="str">
        <f t="shared" si="86"/>
        <v>"": ""</v>
      </c>
      <c r="N378" s="26" t="str">
        <f t="shared" si="77"/>
        <v>,</v>
      </c>
      <c r="O378" s="13" t="str">
        <f t="shared" si="78"/>
        <v/>
      </c>
      <c r="P378" s="13" t="str">
        <f t="shared" si="79"/>
        <v/>
      </c>
      <c r="Q378" s="13" t="str">
        <f t="shared" si="80"/>
        <v/>
      </c>
      <c r="R378" s="13" t="str">
        <f t="shared" si="81"/>
        <v>}</v>
      </c>
      <c r="S378" s="13" t="str">
        <f t="shared" si="87"/>
        <v/>
      </c>
    </row>
    <row r="379" spans="1:19" x14ac:dyDescent="0.5">
      <c r="A379" s="9"/>
      <c r="B379" s="9"/>
      <c r="C379" s="9"/>
      <c r="D379" s="9"/>
      <c r="E379" s="21"/>
      <c r="F379" s="5"/>
      <c r="G379" s="6"/>
      <c r="H379" s="19"/>
      <c r="I379" s="14" t="str">
        <f t="shared" si="82"/>
        <v/>
      </c>
      <c r="J379" s="13" t="str">
        <f t="shared" si="83"/>
        <v/>
      </c>
      <c r="K379" s="13" t="str">
        <f t="shared" si="84"/>
        <v/>
      </c>
      <c r="L379" s="25" t="str">
        <f t="shared" si="85"/>
        <v/>
      </c>
      <c r="M379" s="13" t="str">
        <f t="shared" si="86"/>
        <v>"": ""</v>
      </c>
      <c r="N379" s="26" t="str">
        <f t="shared" si="77"/>
        <v>,</v>
      </c>
      <c r="O379" s="13" t="str">
        <f t="shared" si="78"/>
        <v/>
      </c>
      <c r="P379" s="13" t="str">
        <f t="shared" si="79"/>
        <v/>
      </c>
      <c r="Q379" s="13" t="str">
        <f t="shared" si="80"/>
        <v/>
      </c>
      <c r="R379" s="13" t="str">
        <f t="shared" si="81"/>
        <v>}</v>
      </c>
      <c r="S379" s="13" t="str">
        <f t="shared" si="87"/>
        <v/>
      </c>
    </row>
    <row r="380" spans="1:19" x14ac:dyDescent="0.5">
      <c r="A380" s="9"/>
      <c r="B380" s="9"/>
      <c r="C380" s="9"/>
      <c r="D380" s="9"/>
      <c r="E380" s="21"/>
      <c r="F380" s="5"/>
      <c r="G380" s="6"/>
      <c r="H380" s="19"/>
      <c r="I380" s="14" t="str">
        <f t="shared" si="82"/>
        <v/>
      </c>
      <c r="J380" s="13" t="str">
        <f t="shared" si="83"/>
        <v/>
      </c>
      <c r="K380" s="13" t="str">
        <f t="shared" si="84"/>
        <v/>
      </c>
      <c r="L380" s="25" t="str">
        <f t="shared" si="85"/>
        <v/>
      </c>
      <c r="M380" s="13" t="str">
        <f t="shared" si="86"/>
        <v>"": ""</v>
      </c>
      <c r="N380" s="26" t="str">
        <f t="shared" si="77"/>
        <v>,</v>
      </c>
      <c r="O380" s="13" t="str">
        <f t="shared" si="78"/>
        <v/>
      </c>
      <c r="P380" s="13" t="str">
        <f t="shared" si="79"/>
        <v/>
      </c>
      <c r="Q380" s="13" t="str">
        <f t="shared" si="80"/>
        <v/>
      </c>
      <c r="R380" s="13" t="str">
        <f t="shared" si="81"/>
        <v>}</v>
      </c>
      <c r="S380" s="13" t="str">
        <f t="shared" si="87"/>
        <v/>
      </c>
    </row>
    <row r="381" spans="1:19" x14ac:dyDescent="0.5">
      <c r="A381" s="9"/>
      <c r="B381" s="9"/>
      <c r="C381" s="9"/>
      <c r="D381" s="9"/>
      <c r="E381" s="21"/>
      <c r="F381" s="5"/>
      <c r="G381" s="6"/>
      <c r="H381" s="19"/>
      <c r="I381" s="14" t="str">
        <f t="shared" si="82"/>
        <v/>
      </c>
      <c r="J381" s="13" t="str">
        <f t="shared" si="83"/>
        <v/>
      </c>
      <c r="K381" s="13" t="str">
        <f t="shared" si="84"/>
        <v/>
      </c>
      <c r="L381" s="25" t="str">
        <f t="shared" si="85"/>
        <v/>
      </c>
      <c r="M381" s="13" t="str">
        <f t="shared" si="86"/>
        <v>"": ""</v>
      </c>
      <c r="N381" s="26" t="str">
        <f t="shared" si="77"/>
        <v>,</v>
      </c>
      <c r="O381" s="13" t="str">
        <f t="shared" si="78"/>
        <v/>
      </c>
      <c r="P381" s="13" t="str">
        <f t="shared" si="79"/>
        <v/>
      </c>
      <c r="Q381" s="13" t="str">
        <f t="shared" si="80"/>
        <v/>
      </c>
      <c r="R381" s="13" t="str">
        <f t="shared" si="81"/>
        <v>}</v>
      </c>
      <c r="S381" s="13" t="str">
        <f t="shared" si="87"/>
        <v/>
      </c>
    </row>
    <row r="382" spans="1:19" x14ac:dyDescent="0.5">
      <c r="A382" s="9"/>
      <c r="B382" s="9"/>
      <c r="C382" s="9"/>
      <c r="D382" s="9"/>
      <c r="E382" s="21"/>
      <c r="F382" s="5"/>
      <c r="G382" s="6"/>
      <c r="H382" s="19"/>
      <c r="I382" s="14" t="str">
        <f t="shared" si="82"/>
        <v/>
      </c>
      <c r="J382" s="13" t="str">
        <f t="shared" si="83"/>
        <v/>
      </c>
      <c r="K382" s="13" t="str">
        <f t="shared" si="84"/>
        <v/>
      </c>
      <c r="L382" s="25" t="str">
        <f t="shared" si="85"/>
        <v/>
      </c>
      <c r="M382" s="13" t="str">
        <f t="shared" si="86"/>
        <v>"": ""</v>
      </c>
      <c r="N382" s="26" t="str">
        <f t="shared" si="77"/>
        <v>,</v>
      </c>
      <c r="O382" s="13" t="str">
        <f t="shared" si="78"/>
        <v/>
      </c>
      <c r="P382" s="13" t="str">
        <f t="shared" si="79"/>
        <v/>
      </c>
      <c r="Q382" s="13" t="str">
        <f t="shared" si="80"/>
        <v/>
      </c>
      <c r="R382" s="13" t="str">
        <f t="shared" si="81"/>
        <v>}</v>
      </c>
      <c r="S382" s="13" t="str">
        <f t="shared" si="87"/>
        <v/>
      </c>
    </row>
    <row r="383" spans="1:19" x14ac:dyDescent="0.5">
      <c r="A383" s="9"/>
      <c r="B383" s="9"/>
      <c r="C383" s="9"/>
      <c r="D383" s="9"/>
      <c r="E383" s="21"/>
      <c r="F383" s="5"/>
      <c r="G383" s="6"/>
      <c r="H383" s="19"/>
      <c r="I383" s="14" t="str">
        <f t="shared" si="82"/>
        <v/>
      </c>
      <c r="J383" s="13" t="str">
        <f t="shared" si="83"/>
        <v/>
      </c>
      <c r="K383" s="13" t="str">
        <f t="shared" si="84"/>
        <v/>
      </c>
      <c r="L383" s="25" t="str">
        <f t="shared" si="85"/>
        <v/>
      </c>
      <c r="M383" s="13" t="str">
        <f t="shared" si="86"/>
        <v>"": ""</v>
      </c>
      <c r="N383" s="26" t="str">
        <f t="shared" si="77"/>
        <v>,</v>
      </c>
      <c r="O383" s="13" t="str">
        <f t="shared" si="78"/>
        <v/>
      </c>
      <c r="P383" s="13" t="str">
        <f t="shared" si="79"/>
        <v/>
      </c>
      <c r="Q383" s="13" t="str">
        <f t="shared" si="80"/>
        <v/>
      </c>
      <c r="R383" s="13" t="str">
        <f t="shared" si="81"/>
        <v>}</v>
      </c>
      <c r="S383" s="13" t="str">
        <f t="shared" si="87"/>
        <v/>
      </c>
    </row>
    <row r="384" spans="1:19" x14ac:dyDescent="0.5">
      <c r="A384" s="9"/>
      <c r="B384" s="9"/>
      <c r="C384" s="9"/>
      <c r="D384" s="9"/>
      <c r="E384" s="21"/>
      <c r="F384" s="5"/>
      <c r="G384" s="6"/>
      <c r="H384" s="19"/>
      <c r="I384" s="14" t="str">
        <f t="shared" si="82"/>
        <v/>
      </c>
      <c r="J384" s="13" t="str">
        <f t="shared" si="83"/>
        <v/>
      </c>
      <c r="K384" s="13" t="str">
        <f t="shared" si="84"/>
        <v/>
      </c>
      <c r="L384" s="25" t="str">
        <f t="shared" si="85"/>
        <v/>
      </c>
      <c r="M384" s="13" t="str">
        <f t="shared" si="86"/>
        <v>"": ""</v>
      </c>
      <c r="N384" s="26" t="str">
        <f t="shared" si="77"/>
        <v>,</v>
      </c>
      <c r="O384" s="13" t="str">
        <f t="shared" si="78"/>
        <v/>
      </c>
      <c r="P384" s="13" t="str">
        <f t="shared" si="79"/>
        <v/>
      </c>
      <c r="Q384" s="13" t="str">
        <f t="shared" si="80"/>
        <v/>
      </c>
      <c r="R384" s="13" t="str">
        <f t="shared" si="81"/>
        <v>}</v>
      </c>
      <c r="S384" s="13" t="str">
        <f t="shared" si="87"/>
        <v/>
      </c>
    </row>
    <row r="385" spans="1:19" x14ac:dyDescent="0.5">
      <c r="A385" s="9"/>
      <c r="B385" s="9"/>
      <c r="C385" s="9"/>
      <c r="D385" s="9"/>
      <c r="E385" s="21"/>
      <c r="F385" s="5"/>
      <c r="G385" s="6"/>
      <c r="H385" s="19"/>
      <c r="I385" s="14" t="str">
        <f t="shared" si="82"/>
        <v/>
      </c>
      <c r="J385" s="13" t="str">
        <f t="shared" si="83"/>
        <v/>
      </c>
      <c r="K385" s="13" t="str">
        <f t="shared" si="84"/>
        <v/>
      </c>
      <c r="L385" s="25" t="str">
        <f t="shared" si="85"/>
        <v/>
      </c>
      <c r="M385" s="13" t="str">
        <f t="shared" si="86"/>
        <v>"": ""</v>
      </c>
      <c r="N385" s="26" t="str">
        <f t="shared" si="77"/>
        <v>,</v>
      </c>
      <c r="O385" s="13" t="str">
        <f t="shared" si="78"/>
        <v/>
      </c>
      <c r="P385" s="13" t="str">
        <f t="shared" si="79"/>
        <v/>
      </c>
      <c r="Q385" s="13" t="str">
        <f t="shared" si="80"/>
        <v/>
      </c>
      <c r="R385" s="13" t="str">
        <f t="shared" si="81"/>
        <v>}</v>
      </c>
      <c r="S385" s="13" t="str">
        <f t="shared" si="87"/>
        <v/>
      </c>
    </row>
    <row r="386" spans="1:19" x14ac:dyDescent="0.5">
      <c r="A386" s="9"/>
      <c r="B386" s="9"/>
      <c r="C386" s="9"/>
      <c r="D386" s="9"/>
      <c r="E386" s="21"/>
      <c r="F386" s="5"/>
      <c r="G386" s="6"/>
      <c r="H386" s="19"/>
      <c r="I386" s="14" t="str">
        <f t="shared" si="82"/>
        <v/>
      </c>
      <c r="J386" s="13" t="str">
        <f t="shared" si="83"/>
        <v/>
      </c>
      <c r="K386" s="13" t="str">
        <f t="shared" si="84"/>
        <v/>
      </c>
      <c r="L386" s="25" t="str">
        <f t="shared" si="85"/>
        <v/>
      </c>
      <c r="M386" s="13" t="str">
        <f t="shared" si="86"/>
        <v>"": ""</v>
      </c>
      <c r="N386" s="26" t="str">
        <f t="shared" si="77"/>
        <v>,</v>
      </c>
      <c r="O386" s="13" t="str">
        <f t="shared" si="78"/>
        <v/>
      </c>
      <c r="P386" s="13" t="str">
        <f t="shared" si="79"/>
        <v/>
      </c>
      <c r="Q386" s="13" t="str">
        <f t="shared" si="80"/>
        <v/>
      </c>
      <c r="R386" s="13" t="str">
        <f t="shared" si="81"/>
        <v>}</v>
      </c>
      <c r="S386" s="13" t="str">
        <f t="shared" si="87"/>
        <v/>
      </c>
    </row>
    <row r="387" spans="1:19" x14ac:dyDescent="0.5">
      <c r="A387" s="9"/>
      <c r="B387" s="9"/>
      <c r="C387" s="9"/>
      <c r="D387" s="9"/>
      <c r="E387" s="21"/>
      <c r="F387" s="5"/>
      <c r="G387" s="6"/>
      <c r="H387" s="19"/>
      <c r="I387" s="14" t="str">
        <f t="shared" si="82"/>
        <v/>
      </c>
      <c r="J387" s="13" t="str">
        <f t="shared" si="83"/>
        <v/>
      </c>
      <c r="K387" s="13" t="str">
        <f t="shared" si="84"/>
        <v/>
      </c>
      <c r="L387" s="25" t="str">
        <f t="shared" si="85"/>
        <v/>
      </c>
      <c r="M387" s="13" t="str">
        <f t="shared" si="86"/>
        <v>"": ""</v>
      </c>
      <c r="N387" s="26" t="str">
        <f t="shared" si="77"/>
        <v>,</v>
      </c>
      <c r="O387" s="13" t="str">
        <f t="shared" si="78"/>
        <v/>
      </c>
      <c r="P387" s="13" t="str">
        <f t="shared" si="79"/>
        <v/>
      </c>
      <c r="Q387" s="13" t="str">
        <f t="shared" si="80"/>
        <v/>
      </c>
      <c r="R387" s="13" t="str">
        <f t="shared" si="81"/>
        <v>}</v>
      </c>
      <c r="S387" s="13" t="str">
        <f t="shared" si="87"/>
        <v/>
      </c>
    </row>
    <row r="388" spans="1:19" x14ac:dyDescent="0.5">
      <c r="A388" s="9"/>
      <c r="B388" s="9"/>
      <c r="C388" s="9"/>
      <c r="D388" s="9"/>
      <c r="E388" s="21"/>
      <c r="F388" s="5"/>
      <c r="G388" s="6"/>
      <c r="H388" s="19"/>
      <c r="I388" s="14" t="str">
        <f t="shared" si="82"/>
        <v/>
      </c>
      <c r="J388" s="13" t="str">
        <f t="shared" si="83"/>
        <v/>
      </c>
      <c r="K388" s="13" t="str">
        <f t="shared" si="84"/>
        <v/>
      </c>
      <c r="L388" s="25" t="str">
        <f t="shared" si="85"/>
        <v/>
      </c>
      <c r="M388" s="13" t="str">
        <f t="shared" si="86"/>
        <v>"": ""</v>
      </c>
      <c r="N388" s="26" t="str">
        <f t="shared" ref="N388:N429" si="88">IF(AND(B389=B388,C389=C388),",","}")</f>
        <v>,</v>
      </c>
      <c r="O388" s="13" t="str">
        <f t="shared" ref="O388:O429" si="89">IF(NOT(B388=B389),"}",IF(C388=C389,"",","))</f>
        <v/>
      </c>
      <c r="P388" s="13" t="str">
        <f t="shared" ref="P388:P429" si="90">IF(B388=B389,"",IF(A388=A389,",",""))</f>
        <v/>
      </c>
      <c r="Q388" s="13" t="str">
        <f t="shared" ref="Q388:Q429" si="91">IF(A389=A388,"",IF(A389="","}","},"))</f>
        <v/>
      </c>
      <c r="R388" s="13" t="str">
        <f t="shared" ref="R388:R429" si="92">IF(A389="","}","")</f>
        <v>}</v>
      </c>
      <c r="S388" s="13" t="str">
        <f t="shared" si="87"/>
        <v/>
      </c>
    </row>
    <row r="389" spans="1:19" x14ac:dyDescent="0.5">
      <c r="A389" s="9"/>
      <c r="B389" s="9"/>
      <c r="C389" s="9"/>
      <c r="D389" s="9"/>
      <c r="E389" s="21"/>
      <c r="F389" s="5"/>
      <c r="G389" s="6"/>
      <c r="H389" s="19"/>
      <c r="I389" s="14" t="str">
        <f t="shared" ref="I389:I429" si="93">IF(A388="section","{","")</f>
        <v/>
      </c>
      <c r="J389" s="13" t="str">
        <f t="shared" ref="J389:J429" si="94">IF(A389=A388,"",""""&amp;A389&amp;""": {")</f>
        <v/>
      </c>
      <c r="K389" s="13" t="str">
        <f t="shared" ref="K389:K429" si="95">IF(B389=B388,"",""""&amp;B389&amp;""": {")</f>
        <v/>
      </c>
      <c r="L389" s="25" t="str">
        <f t="shared" ref="L389:L429" si="96">IF(AND(B389=B388,C389=C388),"",""""&amp;C389&amp;""": {")</f>
        <v/>
      </c>
      <c r="M389" s="13" t="str">
        <f t="shared" si="86"/>
        <v>"": ""</v>
      </c>
      <c r="N389" s="26" t="str">
        <f t="shared" si="88"/>
        <v>,</v>
      </c>
      <c r="O389" s="13" t="str">
        <f t="shared" si="89"/>
        <v/>
      </c>
      <c r="P389" s="13" t="str">
        <f t="shared" si="90"/>
        <v/>
      </c>
      <c r="Q389" s="13" t="str">
        <f t="shared" si="91"/>
        <v/>
      </c>
      <c r="R389" s="13" t="str">
        <f t="shared" si="92"/>
        <v>}</v>
      </c>
      <c r="S389" s="13" t="str">
        <f t="shared" si="87"/>
        <v/>
      </c>
    </row>
    <row r="390" spans="1:19" x14ac:dyDescent="0.5">
      <c r="A390" s="9"/>
      <c r="B390" s="9"/>
      <c r="C390" s="9"/>
      <c r="D390" s="9"/>
      <c r="E390" s="21"/>
      <c r="F390" s="5"/>
      <c r="G390" s="6"/>
      <c r="H390" s="19"/>
      <c r="I390" s="14" t="str">
        <f t="shared" si="93"/>
        <v/>
      </c>
      <c r="J390" s="13" t="str">
        <f t="shared" si="94"/>
        <v/>
      </c>
      <c r="K390" s="13" t="str">
        <f t="shared" si="95"/>
        <v/>
      </c>
      <c r="L390" s="25" t="str">
        <f t="shared" si="96"/>
        <v/>
      </c>
      <c r="M390" s="13" t="str">
        <f t="shared" si="86"/>
        <v>"": ""</v>
      </c>
      <c r="N390" s="26" t="str">
        <f t="shared" si="88"/>
        <v>,</v>
      </c>
      <c r="O390" s="13" t="str">
        <f t="shared" si="89"/>
        <v/>
      </c>
      <c r="P390" s="13" t="str">
        <f t="shared" si="90"/>
        <v/>
      </c>
      <c r="Q390" s="13" t="str">
        <f t="shared" si="91"/>
        <v/>
      </c>
      <c r="R390" s="13" t="str">
        <f t="shared" si="92"/>
        <v>}</v>
      </c>
      <c r="S390" s="13" t="str">
        <f t="shared" si="87"/>
        <v/>
      </c>
    </row>
    <row r="391" spans="1:19" x14ac:dyDescent="0.5">
      <c r="A391" s="9"/>
      <c r="B391" s="9"/>
      <c r="C391" s="9"/>
      <c r="D391" s="9"/>
      <c r="E391" s="21"/>
      <c r="F391" s="5"/>
      <c r="G391" s="6"/>
      <c r="H391" s="19"/>
      <c r="I391" s="14" t="str">
        <f t="shared" si="93"/>
        <v/>
      </c>
      <c r="J391" s="13" t="str">
        <f t="shared" si="94"/>
        <v/>
      </c>
      <c r="K391" s="13" t="str">
        <f t="shared" si="95"/>
        <v/>
      </c>
      <c r="L391" s="25" t="str">
        <f t="shared" si="96"/>
        <v/>
      </c>
      <c r="M391" s="13" t="str">
        <f t="shared" si="86"/>
        <v>"": ""</v>
      </c>
      <c r="N391" s="26" t="str">
        <f t="shared" si="88"/>
        <v>,</v>
      </c>
      <c r="O391" s="13" t="str">
        <f t="shared" si="89"/>
        <v/>
      </c>
      <c r="P391" s="13" t="str">
        <f t="shared" si="90"/>
        <v/>
      </c>
      <c r="Q391" s="13" t="str">
        <f t="shared" si="91"/>
        <v/>
      </c>
      <c r="R391" s="13" t="str">
        <f t="shared" si="92"/>
        <v>}</v>
      </c>
      <c r="S391" s="13" t="str">
        <f t="shared" si="87"/>
        <v/>
      </c>
    </row>
    <row r="392" spans="1:19" x14ac:dyDescent="0.5">
      <c r="A392" s="9"/>
      <c r="B392" s="9"/>
      <c r="C392" s="9"/>
      <c r="D392" s="9"/>
      <c r="E392" s="21"/>
      <c r="F392" s="5"/>
      <c r="G392" s="6"/>
      <c r="H392" s="19"/>
      <c r="I392" s="14" t="str">
        <f t="shared" si="93"/>
        <v/>
      </c>
      <c r="J392" s="13" t="str">
        <f t="shared" si="94"/>
        <v/>
      </c>
      <c r="K392" s="13" t="str">
        <f t="shared" si="95"/>
        <v/>
      </c>
      <c r="L392" s="25" t="str">
        <f t="shared" si="96"/>
        <v/>
      </c>
      <c r="M392" s="13" t="str">
        <f t="shared" si="86"/>
        <v>"": ""</v>
      </c>
      <c r="N392" s="26" t="str">
        <f t="shared" si="88"/>
        <v>,</v>
      </c>
      <c r="O392" s="13" t="str">
        <f t="shared" si="89"/>
        <v/>
      </c>
      <c r="P392" s="13" t="str">
        <f t="shared" si="90"/>
        <v/>
      </c>
      <c r="Q392" s="13" t="str">
        <f t="shared" si="91"/>
        <v/>
      </c>
      <c r="R392" s="13" t="str">
        <f t="shared" si="92"/>
        <v>}</v>
      </c>
      <c r="S392" s="13" t="str">
        <f t="shared" si="87"/>
        <v/>
      </c>
    </row>
    <row r="393" spans="1:19" x14ac:dyDescent="0.5">
      <c r="A393" s="9"/>
      <c r="B393" s="9"/>
      <c r="C393" s="9"/>
      <c r="D393" s="9"/>
      <c r="E393" s="21"/>
      <c r="F393" s="5"/>
      <c r="G393" s="6"/>
      <c r="H393" s="19"/>
      <c r="I393" s="14" t="str">
        <f t="shared" si="93"/>
        <v/>
      </c>
      <c r="J393" s="13" t="str">
        <f t="shared" si="94"/>
        <v/>
      </c>
      <c r="K393" s="13" t="str">
        <f t="shared" si="95"/>
        <v/>
      </c>
      <c r="L393" s="25" t="str">
        <f t="shared" si="96"/>
        <v/>
      </c>
      <c r="M393" s="13" t="str">
        <f t="shared" si="86"/>
        <v>"": ""</v>
      </c>
      <c r="N393" s="26" t="str">
        <f t="shared" si="88"/>
        <v>,</v>
      </c>
      <c r="O393" s="13" t="str">
        <f t="shared" si="89"/>
        <v/>
      </c>
      <c r="P393" s="13" t="str">
        <f t="shared" si="90"/>
        <v/>
      </c>
      <c r="Q393" s="13" t="str">
        <f t="shared" si="91"/>
        <v/>
      </c>
      <c r="R393" s="13" t="str">
        <f t="shared" si="92"/>
        <v>}</v>
      </c>
      <c r="S393" s="13" t="str">
        <f t="shared" si="87"/>
        <v/>
      </c>
    </row>
    <row r="394" spans="1:19" x14ac:dyDescent="0.5">
      <c r="A394" s="9"/>
      <c r="B394" s="9"/>
      <c r="C394" s="9"/>
      <c r="D394" s="9"/>
      <c r="E394" s="21"/>
      <c r="F394" s="5"/>
      <c r="G394" s="6"/>
      <c r="H394" s="19"/>
      <c r="I394" s="14" t="str">
        <f t="shared" si="93"/>
        <v/>
      </c>
      <c r="J394" s="13" t="str">
        <f t="shared" si="94"/>
        <v/>
      </c>
      <c r="K394" s="13" t="str">
        <f t="shared" si="95"/>
        <v/>
      </c>
      <c r="L394" s="25" t="str">
        <f t="shared" si="96"/>
        <v/>
      </c>
      <c r="M394" s="13" t="str">
        <f t="shared" si="86"/>
        <v>"": ""</v>
      </c>
      <c r="N394" s="26" t="str">
        <f t="shared" si="88"/>
        <v>,</v>
      </c>
      <c r="O394" s="13" t="str">
        <f t="shared" si="89"/>
        <v/>
      </c>
      <c r="P394" s="13" t="str">
        <f t="shared" si="90"/>
        <v/>
      </c>
      <c r="Q394" s="13" t="str">
        <f t="shared" si="91"/>
        <v/>
      </c>
      <c r="R394" s="13" t="str">
        <f t="shared" si="92"/>
        <v>}</v>
      </c>
      <c r="S394" s="13" t="str">
        <f t="shared" si="87"/>
        <v/>
      </c>
    </row>
    <row r="395" spans="1:19" x14ac:dyDescent="0.5">
      <c r="A395" s="9"/>
      <c r="B395" s="9"/>
      <c r="C395" s="9"/>
      <c r="D395" s="9"/>
      <c r="E395" s="21"/>
      <c r="F395" s="5"/>
      <c r="G395" s="6"/>
      <c r="H395" s="19"/>
      <c r="I395" s="14" t="str">
        <f t="shared" si="93"/>
        <v/>
      </c>
      <c r="J395" s="13" t="str">
        <f t="shared" si="94"/>
        <v/>
      </c>
      <c r="K395" s="13" t="str">
        <f t="shared" si="95"/>
        <v/>
      </c>
      <c r="L395" s="25" t="str">
        <f t="shared" si="96"/>
        <v/>
      </c>
      <c r="M395" s="13" t="str">
        <f t="shared" si="86"/>
        <v>"": ""</v>
      </c>
      <c r="N395" s="26" t="str">
        <f t="shared" si="88"/>
        <v>,</v>
      </c>
      <c r="O395" s="13" t="str">
        <f t="shared" si="89"/>
        <v/>
      </c>
      <c r="P395" s="13" t="str">
        <f t="shared" si="90"/>
        <v/>
      </c>
      <c r="Q395" s="13" t="str">
        <f t="shared" si="91"/>
        <v/>
      </c>
      <c r="R395" s="13" t="str">
        <f t="shared" si="92"/>
        <v>}</v>
      </c>
      <c r="S395" s="13" t="str">
        <f t="shared" si="87"/>
        <v/>
      </c>
    </row>
    <row r="396" spans="1:19" x14ac:dyDescent="0.5">
      <c r="A396" s="9"/>
      <c r="B396" s="9"/>
      <c r="C396" s="9"/>
      <c r="D396" s="9"/>
      <c r="E396" s="21"/>
      <c r="F396" s="5"/>
      <c r="G396" s="6"/>
      <c r="H396" s="19"/>
      <c r="I396" s="14" t="str">
        <f t="shared" si="93"/>
        <v/>
      </c>
      <c r="J396" s="13" t="str">
        <f t="shared" si="94"/>
        <v/>
      </c>
      <c r="K396" s="13" t="str">
        <f t="shared" si="95"/>
        <v/>
      </c>
      <c r="L396" s="25" t="str">
        <f t="shared" si="96"/>
        <v/>
      </c>
      <c r="M396" s="13" t="str">
        <f t="shared" si="86"/>
        <v>"": ""</v>
      </c>
      <c r="N396" s="26" t="str">
        <f t="shared" si="88"/>
        <v>,</v>
      </c>
      <c r="O396" s="13" t="str">
        <f t="shared" si="89"/>
        <v/>
      </c>
      <c r="P396" s="13" t="str">
        <f t="shared" si="90"/>
        <v/>
      </c>
      <c r="Q396" s="13" t="str">
        <f t="shared" si="91"/>
        <v/>
      </c>
      <c r="R396" s="13" t="str">
        <f t="shared" si="92"/>
        <v>}</v>
      </c>
      <c r="S396" s="13" t="str">
        <f t="shared" si="87"/>
        <v/>
      </c>
    </row>
    <row r="397" spans="1:19" x14ac:dyDescent="0.5">
      <c r="A397" s="9"/>
      <c r="B397" s="9"/>
      <c r="C397" s="9"/>
      <c r="D397" s="9"/>
      <c r="E397" s="21"/>
      <c r="F397" s="5"/>
      <c r="G397" s="6"/>
      <c r="H397" s="19"/>
      <c r="I397" s="14" t="str">
        <f t="shared" si="93"/>
        <v/>
      </c>
      <c r="J397" s="13" t="str">
        <f t="shared" si="94"/>
        <v/>
      </c>
      <c r="K397" s="13" t="str">
        <f t="shared" si="95"/>
        <v/>
      </c>
      <c r="L397" s="25" t="str">
        <f t="shared" si="96"/>
        <v/>
      </c>
      <c r="M397" s="13" t="str">
        <f t="shared" si="86"/>
        <v>"": ""</v>
      </c>
      <c r="N397" s="26" t="str">
        <f t="shared" si="88"/>
        <v>,</v>
      </c>
      <c r="O397" s="13" t="str">
        <f t="shared" si="89"/>
        <v/>
      </c>
      <c r="P397" s="13" t="str">
        <f t="shared" si="90"/>
        <v/>
      </c>
      <c r="Q397" s="13" t="str">
        <f t="shared" si="91"/>
        <v/>
      </c>
      <c r="R397" s="13" t="str">
        <f t="shared" si="92"/>
        <v>}</v>
      </c>
      <c r="S397" s="13" t="str">
        <f t="shared" si="87"/>
        <v/>
      </c>
    </row>
    <row r="398" spans="1:19" x14ac:dyDescent="0.5">
      <c r="A398" s="9"/>
      <c r="B398" s="9"/>
      <c r="C398" s="9"/>
      <c r="D398" s="9"/>
      <c r="E398" s="21"/>
      <c r="F398" s="5"/>
      <c r="G398" s="6"/>
      <c r="H398" s="19"/>
      <c r="I398" s="14" t="str">
        <f t="shared" si="93"/>
        <v/>
      </c>
      <c r="J398" s="13" t="str">
        <f t="shared" si="94"/>
        <v/>
      </c>
      <c r="K398" s="13" t="str">
        <f t="shared" si="95"/>
        <v/>
      </c>
      <c r="L398" s="25" t="str">
        <f t="shared" si="96"/>
        <v/>
      </c>
      <c r="M398" s="13" t="str">
        <f t="shared" si="86"/>
        <v>"": ""</v>
      </c>
      <c r="N398" s="26" t="str">
        <f t="shared" si="88"/>
        <v>,</v>
      </c>
      <c r="O398" s="13" t="str">
        <f t="shared" si="89"/>
        <v/>
      </c>
      <c r="P398" s="13" t="str">
        <f t="shared" si="90"/>
        <v/>
      </c>
      <c r="Q398" s="13" t="str">
        <f t="shared" si="91"/>
        <v/>
      </c>
      <c r="R398" s="13" t="str">
        <f t="shared" si="92"/>
        <v>}</v>
      </c>
      <c r="S398" s="13" t="str">
        <f t="shared" si="87"/>
        <v/>
      </c>
    </row>
    <row r="399" spans="1:19" x14ac:dyDescent="0.5">
      <c r="A399" s="9"/>
      <c r="B399" s="9"/>
      <c r="C399" s="9"/>
      <c r="D399" s="9"/>
      <c r="E399" s="21"/>
      <c r="F399" s="5"/>
      <c r="G399" s="6"/>
      <c r="H399" s="19"/>
      <c r="I399" s="14" t="str">
        <f t="shared" si="93"/>
        <v/>
      </c>
      <c r="J399" s="13" t="str">
        <f t="shared" si="94"/>
        <v/>
      </c>
      <c r="K399" s="13" t="str">
        <f t="shared" si="95"/>
        <v/>
      </c>
      <c r="L399" s="25" t="str">
        <f t="shared" si="96"/>
        <v/>
      </c>
      <c r="M399" s="13" t="str">
        <f t="shared" si="86"/>
        <v>"": ""</v>
      </c>
      <c r="N399" s="26" t="str">
        <f t="shared" si="88"/>
        <v>,</v>
      </c>
      <c r="O399" s="13" t="str">
        <f t="shared" si="89"/>
        <v/>
      </c>
      <c r="P399" s="13" t="str">
        <f t="shared" si="90"/>
        <v/>
      </c>
      <c r="Q399" s="13" t="str">
        <f t="shared" si="91"/>
        <v/>
      </c>
      <c r="R399" s="13" t="str">
        <f t="shared" si="92"/>
        <v>}</v>
      </c>
      <c r="S399" s="13" t="str">
        <f t="shared" si="87"/>
        <v/>
      </c>
    </row>
    <row r="400" spans="1:19" x14ac:dyDescent="0.5">
      <c r="A400" s="9"/>
      <c r="B400" s="9"/>
      <c r="C400" s="9"/>
      <c r="D400" s="9"/>
      <c r="E400" s="21"/>
      <c r="F400" s="5"/>
      <c r="G400" s="6"/>
      <c r="H400" s="19"/>
      <c r="I400" s="14" t="str">
        <f t="shared" si="93"/>
        <v/>
      </c>
      <c r="J400" s="13" t="str">
        <f t="shared" si="94"/>
        <v/>
      </c>
      <c r="K400" s="13" t="str">
        <f t="shared" si="95"/>
        <v/>
      </c>
      <c r="L400" s="25" t="str">
        <f t="shared" si="96"/>
        <v/>
      </c>
      <c r="M400" s="13" t="str">
        <f t="shared" si="86"/>
        <v>"": ""</v>
      </c>
      <c r="N400" s="26" t="str">
        <f t="shared" si="88"/>
        <v>,</v>
      </c>
      <c r="O400" s="13" t="str">
        <f t="shared" si="89"/>
        <v/>
      </c>
      <c r="P400" s="13" t="str">
        <f t="shared" si="90"/>
        <v/>
      </c>
      <c r="Q400" s="13" t="str">
        <f t="shared" si="91"/>
        <v/>
      </c>
      <c r="R400" s="13" t="str">
        <f t="shared" si="92"/>
        <v>}</v>
      </c>
      <c r="S400" s="13" t="str">
        <f t="shared" si="87"/>
        <v/>
      </c>
    </row>
    <row r="401" spans="1:19" x14ac:dyDescent="0.5">
      <c r="A401" s="9"/>
      <c r="B401" s="9"/>
      <c r="C401" s="9"/>
      <c r="D401" s="9"/>
      <c r="E401" s="21"/>
      <c r="F401" s="5"/>
      <c r="G401" s="6"/>
      <c r="H401" s="19"/>
      <c r="I401" s="14" t="str">
        <f t="shared" si="93"/>
        <v/>
      </c>
      <c r="J401" s="13" t="str">
        <f t="shared" si="94"/>
        <v/>
      </c>
      <c r="K401" s="13" t="str">
        <f t="shared" si="95"/>
        <v/>
      </c>
      <c r="L401" s="25" t="str">
        <f t="shared" si="96"/>
        <v/>
      </c>
      <c r="M401" s="13" t="str">
        <f t="shared" si="86"/>
        <v>"": ""</v>
      </c>
      <c r="N401" s="26" t="str">
        <f t="shared" si="88"/>
        <v>,</v>
      </c>
      <c r="O401" s="13" t="str">
        <f t="shared" si="89"/>
        <v/>
      </c>
      <c r="P401" s="13" t="str">
        <f t="shared" si="90"/>
        <v/>
      </c>
      <c r="Q401" s="13" t="str">
        <f t="shared" si="91"/>
        <v/>
      </c>
      <c r="R401" s="13" t="str">
        <f t="shared" si="92"/>
        <v>}</v>
      </c>
      <c r="S401" s="13" t="str">
        <f t="shared" si="87"/>
        <v/>
      </c>
    </row>
    <row r="402" spans="1:19" x14ac:dyDescent="0.5">
      <c r="A402" s="9"/>
      <c r="B402" s="9"/>
      <c r="C402" s="9"/>
      <c r="D402" s="9"/>
      <c r="E402" s="21"/>
      <c r="F402" s="5"/>
      <c r="G402" s="6"/>
      <c r="H402" s="19"/>
      <c r="I402" s="14" t="str">
        <f t="shared" si="93"/>
        <v/>
      </c>
      <c r="J402" s="13" t="str">
        <f t="shared" si="94"/>
        <v/>
      </c>
      <c r="K402" s="13" t="str">
        <f t="shared" si="95"/>
        <v/>
      </c>
      <c r="L402" s="25" t="str">
        <f t="shared" si="96"/>
        <v/>
      </c>
      <c r="M402" s="13" t="str">
        <f t="shared" si="86"/>
        <v>"": ""</v>
      </c>
      <c r="N402" s="26" t="str">
        <f t="shared" si="88"/>
        <v>,</v>
      </c>
      <c r="O402" s="13" t="str">
        <f t="shared" si="89"/>
        <v/>
      </c>
      <c r="P402" s="13" t="str">
        <f t="shared" si="90"/>
        <v/>
      </c>
      <c r="Q402" s="13" t="str">
        <f t="shared" si="91"/>
        <v/>
      </c>
      <c r="R402" s="13" t="str">
        <f t="shared" si="92"/>
        <v>}</v>
      </c>
      <c r="S402" s="13" t="str">
        <f t="shared" si="87"/>
        <v/>
      </c>
    </row>
    <row r="403" spans="1:19" x14ac:dyDescent="0.5">
      <c r="A403" s="9"/>
      <c r="B403" s="9"/>
      <c r="C403" s="9"/>
      <c r="D403" s="9"/>
      <c r="E403" s="21"/>
      <c r="F403" s="5"/>
      <c r="G403" s="6"/>
      <c r="H403" s="19"/>
      <c r="I403" s="14" t="str">
        <f t="shared" si="93"/>
        <v/>
      </c>
      <c r="J403" s="13" t="str">
        <f t="shared" si="94"/>
        <v/>
      </c>
      <c r="K403" s="13" t="str">
        <f t="shared" si="95"/>
        <v/>
      </c>
      <c r="L403" s="25" t="str">
        <f t="shared" si="96"/>
        <v/>
      </c>
      <c r="M403" s="13" t="str">
        <f t="shared" si="86"/>
        <v>"": ""</v>
      </c>
      <c r="N403" s="26" t="str">
        <f t="shared" si="88"/>
        <v>,</v>
      </c>
      <c r="O403" s="13" t="str">
        <f t="shared" si="89"/>
        <v/>
      </c>
      <c r="P403" s="13" t="str">
        <f t="shared" si="90"/>
        <v/>
      </c>
      <c r="Q403" s="13" t="str">
        <f t="shared" si="91"/>
        <v/>
      </c>
      <c r="R403" s="13" t="str">
        <f t="shared" si="92"/>
        <v>}</v>
      </c>
      <c r="S403" s="13" t="str">
        <f t="shared" si="87"/>
        <v/>
      </c>
    </row>
    <row r="404" spans="1:19" x14ac:dyDescent="0.5">
      <c r="A404" s="9"/>
      <c r="B404" s="9"/>
      <c r="C404" s="9"/>
      <c r="D404" s="9"/>
      <c r="E404" s="21"/>
      <c r="F404" s="5"/>
      <c r="G404" s="6"/>
      <c r="H404" s="19"/>
      <c r="I404" s="14" t="str">
        <f t="shared" si="93"/>
        <v/>
      </c>
      <c r="J404" s="13" t="str">
        <f t="shared" si="94"/>
        <v/>
      </c>
      <c r="K404" s="13" t="str">
        <f t="shared" si="95"/>
        <v/>
      </c>
      <c r="L404" s="25" t="str">
        <f t="shared" si="96"/>
        <v/>
      </c>
      <c r="M404" s="13" t="str">
        <f t="shared" si="86"/>
        <v>"": ""</v>
      </c>
      <c r="N404" s="26" t="str">
        <f t="shared" si="88"/>
        <v>,</v>
      </c>
      <c r="O404" s="13" t="str">
        <f t="shared" si="89"/>
        <v/>
      </c>
      <c r="P404" s="13" t="str">
        <f t="shared" si="90"/>
        <v/>
      </c>
      <c r="Q404" s="13" t="str">
        <f t="shared" si="91"/>
        <v/>
      </c>
      <c r="R404" s="13" t="str">
        <f t="shared" si="92"/>
        <v>}</v>
      </c>
      <c r="S404" s="13" t="str">
        <f t="shared" si="87"/>
        <v/>
      </c>
    </row>
    <row r="405" spans="1:19" x14ac:dyDescent="0.5">
      <c r="A405" s="9"/>
      <c r="B405" s="9"/>
      <c r="C405" s="9"/>
      <c r="D405" s="9"/>
      <c r="E405" s="21"/>
      <c r="F405" s="5"/>
      <c r="G405" s="6"/>
      <c r="H405" s="19"/>
      <c r="I405" s="14" t="str">
        <f t="shared" si="93"/>
        <v/>
      </c>
      <c r="J405" s="13" t="str">
        <f t="shared" si="94"/>
        <v/>
      </c>
      <c r="K405" s="13" t="str">
        <f t="shared" si="95"/>
        <v/>
      </c>
      <c r="L405" s="25" t="str">
        <f t="shared" si="96"/>
        <v/>
      </c>
      <c r="M405" s="13" t="str">
        <f t="shared" si="86"/>
        <v>"": ""</v>
      </c>
      <c r="N405" s="26" t="str">
        <f t="shared" si="88"/>
        <v>,</v>
      </c>
      <c r="O405" s="13" t="str">
        <f t="shared" si="89"/>
        <v/>
      </c>
      <c r="P405" s="13" t="str">
        <f t="shared" si="90"/>
        <v/>
      </c>
      <c r="Q405" s="13" t="str">
        <f t="shared" si="91"/>
        <v/>
      </c>
      <c r="R405" s="13" t="str">
        <f t="shared" si="92"/>
        <v>}</v>
      </c>
      <c r="S405" s="13" t="str">
        <f t="shared" si="87"/>
        <v/>
      </c>
    </row>
    <row r="406" spans="1:19" x14ac:dyDescent="0.5">
      <c r="A406" s="9"/>
      <c r="B406" s="9"/>
      <c r="C406" s="9"/>
      <c r="D406" s="9"/>
      <c r="E406" s="21"/>
      <c r="F406" s="5"/>
      <c r="G406" s="6"/>
      <c r="H406" s="19"/>
      <c r="I406" s="14" t="str">
        <f t="shared" si="93"/>
        <v/>
      </c>
      <c r="J406" s="13" t="str">
        <f t="shared" si="94"/>
        <v/>
      </c>
      <c r="K406" s="13" t="str">
        <f t="shared" si="95"/>
        <v/>
      </c>
      <c r="L406" s="25" t="str">
        <f t="shared" si="96"/>
        <v/>
      </c>
      <c r="M406" s="13" t="str">
        <f t="shared" si="86"/>
        <v>"": ""</v>
      </c>
      <c r="N406" s="26" t="str">
        <f t="shared" si="88"/>
        <v>,</v>
      </c>
      <c r="O406" s="13" t="str">
        <f t="shared" si="89"/>
        <v/>
      </c>
      <c r="P406" s="13" t="str">
        <f t="shared" si="90"/>
        <v/>
      </c>
      <c r="Q406" s="13" t="str">
        <f t="shared" si="91"/>
        <v/>
      </c>
      <c r="R406" s="13" t="str">
        <f t="shared" si="92"/>
        <v>}</v>
      </c>
      <c r="S406" s="13" t="str">
        <f t="shared" si="87"/>
        <v/>
      </c>
    </row>
    <row r="407" spans="1:19" x14ac:dyDescent="0.5">
      <c r="A407" s="9"/>
      <c r="B407" s="9"/>
      <c r="C407" s="9"/>
      <c r="D407" s="9"/>
      <c r="E407" s="21"/>
      <c r="F407" s="5"/>
      <c r="G407" s="6"/>
      <c r="H407" s="19"/>
      <c r="I407" s="14" t="str">
        <f t="shared" si="93"/>
        <v/>
      </c>
      <c r="J407" s="13" t="str">
        <f t="shared" si="94"/>
        <v/>
      </c>
      <c r="K407" s="13" t="str">
        <f t="shared" si="95"/>
        <v/>
      </c>
      <c r="L407" s="25" t="str">
        <f t="shared" si="96"/>
        <v/>
      </c>
      <c r="M407" s="13" t="str">
        <f t="shared" si="86"/>
        <v>"": ""</v>
      </c>
      <c r="N407" s="26" t="str">
        <f t="shared" si="88"/>
        <v>,</v>
      </c>
      <c r="O407" s="13" t="str">
        <f t="shared" si="89"/>
        <v/>
      </c>
      <c r="P407" s="13" t="str">
        <f t="shared" si="90"/>
        <v/>
      </c>
      <c r="Q407" s="13" t="str">
        <f t="shared" si="91"/>
        <v/>
      </c>
      <c r="R407" s="13" t="str">
        <f t="shared" si="92"/>
        <v>}</v>
      </c>
      <c r="S407" s="13" t="str">
        <f t="shared" si="87"/>
        <v/>
      </c>
    </row>
    <row r="408" spans="1:19" x14ac:dyDescent="0.5">
      <c r="A408" s="9"/>
      <c r="B408" s="9"/>
      <c r="C408" s="9"/>
      <c r="D408" s="9"/>
      <c r="E408" s="21"/>
      <c r="F408" s="5"/>
      <c r="G408" s="6"/>
      <c r="H408" s="19"/>
      <c r="I408" s="14" t="str">
        <f t="shared" si="93"/>
        <v/>
      </c>
      <c r="J408" s="13" t="str">
        <f t="shared" si="94"/>
        <v/>
      </c>
      <c r="K408" s="13" t="str">
        <f t="shared" si="95"/>
        <v/>
      </c>
      <c r="L408" s="25" t="str">
        <f t="shared" si="96"/>
        <v/>
      </c>
      <c r="M408" s="13" t="str">
        <f t="shared" ref="M408:M429" si="97">""""&amp;D408&amp;""": """&amp;SUBSTITUTE(G408,"""","'")&amp;""""</f>
        <v>"": ""</v>
      </c>
      <c r="N408" s="26" t="str">
        <f t="shared" si="88"/>
        <v>,</v>
      </c>
      <c r="O408" s="13" t="str">
        <f t="shared" si="89"/>
        <v/>
      </c>
      <c r="P408" s="13" t="str">
        <f t="shared" si="90"/>
        <v/>
      </c>
      <c r="Q408" s="13" t="str">
        <f t="shared" si="91"/>
        <v/>
      </c>
      <c r="R408" s="13" t="str">
        <f t="shared" si="92"/>
        <v>}</v>
      </c>
      <c r="S408" s="13" t="str">
        <f t="shared" ref="S408:S429" si="98">IF(A408="","",I408&amp;J408&amp;K408&amp;L408&amp;M408&amp;N408&amp;O408&amp;P408&amp;Q408&amp;R408)</f>
        <v/>
      </c>
    </row>
    <row r="409" spans="1:19" x14ac:dyDescent="0.5">
      <c r="A409" s="9"/>
      <c r="B409" s="9"/>
      <c r="C409" s="9"/>
      <c r="D409" s="9"/>
      <c r="E409" s="21"/>
      <c r="F409" s="5"/>
      <c r="G409" s="6"/>
      <c r="H409" s="19"/>
      <c r="I409" s="14" t="str">
        <f t="shared" si="93"/>
        <v/>
      </c>
      <c r="J409" s="13" t="str">
        <f t="shared" si="94"/>
        <v/>
      </c>
      <c r="K409" s="13" t="str">
        <f t="shared" si="95"/>
        <v/>
      </c>
      <c r="L409" s="25" t="str">
        <f t="shared" si="96"/>
        <v/>
      </c>
      <c r="M409" s="13" t="str">
        <f t="shared" si="97"/>
        <v>"": ""</v>
      </c>
      <c r="N409" s="26" t="str">
        <f t="shared" si="88"/>
        <v>,</v>
      </c>
      <c r="O409" s="13" t="str">
        <f t="shared" si="89"/>
        <v/>
      </c>
      <c r="P409" s="13" t="str">
        <f t="shared" si="90"/>
        <v/>
      </c>
      <c r="Q409" s="13" t="str">
        <f t="shared" si="91"/>
        <v/>
      </c>
      <c r="R409" s="13" t="str">
        <f t="shared" si="92"/>
        <v>}</v>
      </c>
      <c r="S409" s="13" t="str">
        <f t="shared" si="98"/>
        <v/>
      </c>
    </row>
    <row r="410" spans="1:19" x14ac:dyDescent="0.5">
      <c r="A410" s="9"/>
      <c r="B410" s="9"/>
      <c r="C410" s="9"/>
      <c r="D410" s="9"/>
      <c r="E410" s="21"/>
      <c r="F410" s="5"/>
      <c r="G410" s="6"/>
      <c r="H410" s="19"/>
      <c r="I410" s="14" t="str">
        <f t="shared" si="93"/>
        <v/>
      </c>
      <c r="J410" s="13" t="str">
        <f t="shared" si="94"/>
        <v/>
      </c>
      <c r="K410" s="13" t="str">
        <f t="shared" si="95"/>
        <v/>
      </c>
      <c r="L410" s="25" t="str">
        <f t="shared" si="96"/>
        <v/>
      </c>
      <c r="M410" s="13" t="str">
        <f t="shared" si="97"/>
        <v>"": ""</v>
      </c>
      <c r="N410" s="26" t="str">
        <f t="shared" si="88"/>
        <v>,</v>
      </c>
      <c r="O410" s="13" t="str">
        <f t="shared" si="89"/>
        <v/>
      </c>
      <c r="P410" s="13" t="str">
        <f t="shared" si="90"/>
        <v/>
      </c>
      <c r="Q410" s="13" t="str">
        <f t="shared" si="91"/>
        <v/>
      </c>
      <c r="R410" s="13" t="str">
        <f t="shared" si="92"/>
        <v>}</v>
      </c>
      <c r="S410" s="13" t="str">
        <f t="shared" si="98"/>
        <v/>
      </c>
    </row>
    <row r="411" spans="1:19" x14ac:dyDescent="0.5">
      <c r="A411" s="9"/>
      <c r="B411" s="9"/>
      <c r="C411" s="9"/>
      <c r="D411" s="9"/>
      <c r="E411" s="21"/>
      <c r="F411" s="5"/>
      <c r="G411" s="6"/>
      <c r="H411" s="19"/>
      <c r="I411" s="14" t="str">
        <f t="shared" si="93"/>
        <v/>
      </c>
      <c r="J411" s="13" t="str">
        <f t="shared" si="94"/>
        <v/>
      </c>
      <c r="K411" s="13" t="str">
        <f t="shared" si="95"/>
        <v/>
      </c>
      <c r="L411" s="25" t="str">
        <f t="shared" si="96"/>
        <v/>
      </c>
      <c r="M411" s="13" t="str">
        <f t="shared" si="97"/>
        <v>"": ""</v>
      </c>
      <c r="N411" s="26" t="str">
        <f t="shared" si="88"/>
        <v>,</v>
      </c>
      <c r="O411" s="13" t="str">
        <f t="shared" si="89"/>
        <v/>
      </c>
      <c r="P411" s="13" t="str">
        <f t="shared" si="90"/>
        <v/>
      </c>
      <c r="Q411" s="13" t="str">
        <f t="shared" si="91"/>
        <v/>
      </c>
      <c r="R411" s="13" t="str">
        <f t="shared" si="92"/>
        <v>}</v>
      </c>
      <c r="S411" s="13" t="str">
        <f t="shared" si="98"/>
        <v/>
      </c>
    </row>
    <row r="412" spans="1:19" x14ac:dyDescent="0.5">
      <c r="A412" s="9"/>
      <c r="B412" s="9"/>
      <c r="C412" s="9"/>
      <c r="D412" s="9"/>
      <c r="E412" s="21"/>
      <c r="F412" s="5"/>
      <c r="G412" s="6"/>
      <c r="H412" s="19"/>
      <c r="I412" s="14" t="str">
        <f t="shared" si="93"/>
        <v/>
      </c>
      <c r="J412" s="13" t="str">
        <f t="shared" si="94"/>
        <v/>
      </c>
      <c r="K412" s="13" t="str">
        <f t="shared" si="95"/>
        <v/>
      </c>
      <c r="L412" s="25" t="str">
        <f t="shared" si="96"/>
        <v/>
      </c>
      <c r="M412" s="13" t="str">
        <f t="shared" si="97"/>
        <v>"": ""</v>
      </c>
      <c r="N412" s="26" t="str">
        <f t="shared" si="88"/>
        <v>,</v>
      </c>
      <c r="O412" s="13" t="str">
        <f t="shared" si="89"/>
        <v/>
      </c>
      <c r="P412" s="13" t="str">
        <f t="shared" si="90"/>
        <v/>
      </c>
      <c r="Q412" s="13" t="str">
        <f t="shared" si="91"/>
        <v/>
      </c>
      <c r="R412" s="13" t="str">
        <f t="shared" si="92"/>
        <v>}</v>
      </c>
      <c r="S412" s="13" t="str">
        <f t="shared" si="98"/>
        <v/>
      </c>
    </row>
    <row r="413" spans="1:19" x14ac:dyDescent="0.5">
      <c r="A413" s="9"/>
      <c r="B413" s="9"/>
      <c r="C413" s="9"/>
      <c r="D413" s="9"/>
      <c r="E413" s="21"/>
      <c r="F413" s="5"/>
      <c r="G413" s="6"/>
      <c r="H413" s="19"/>
      <c r="I413" s="14" t="str">
        <f t="shared" si="93"/>
        <v/>
      </c>
      <c r="J413" s="13" t="str">
        <f t="shared" si="94"/>
        <v/>
      </c>
      <c r="K413" s="13" t="str">
        <f t="shared" si="95"/>
        <v/>
      </c>
      <c r="L413" s="25" t="str">
        <f t="shared" si="96"/>
        <v/>
      </c>
      <c r="M413" s="13" t="str">
        <f t="shared" si="97"/>
        <v>"": ""</v>
      </c>
      <c r="N413" s="26" t="str">
        <f t="shared" si="88"/>
        <v>,</v>
      </c>
      <c r="O413" s="13" t="str">
        <f t="shared" si="89"/>
        <v/>
      </c>
      <c r="P413" s="13" t="str">
        <f t="shared" si="90"/>
        <v/>
      </c>
      <c r="Q413" s="13" t="str">
        <f t="shared" si="91"/>
        <v/>
      </c>
      <c r="R413" s="13" t="str">
        <f t="shared" si="92"/>
        <v>}</v>
      </c>
      <c r="S413" s="13" t="str">
        <f t="shared" si="98"/>
        <v/>
      </c>
    </row>
    <row r="414" spans="1:19" x14ac:dyDescent="0.5">
      <c r="A414" s="9"/>
      <c r="B414" s="9"/>
      <c r="C414" s="9"/>
      <c r="D414" s="9"/>
      <c r="E414" s="21"/>
      <c r="F414" s="5"/>
      <c r="G414" s="6"/>
      <c r="H414" s="19"/>
      <c r="I414" s="14" t="str">
        <f t="shared" si="93"/>
        <v/>
      </c>
      <c r="J414" s="13" t="str">
        <f t="shared" si="94"/>
        <v/>
      </c>
      <c r="K414" s="13" t="str">
        <f t="shared" si="95"/>
        <v/>
      </c>
      <c r="L414" s="25" t="str">
        <f t="shared" si="96"/>
        <v/>
      </c>
      <c r="M414" s="13" t="str">
        <f t="shared" si="97"/>
        <v>"": ""</v>
      </c>
      <c r="N414" s="26" t="str">
        <f t="shared" si="88"/>
        <v>,</v>
      </c>
      <c r="O414" s="13" t="str">
        <f t="shared" si="89"/>
        <v/>
      </c>
      <c r="P414" s="13" t="str">
        <f t="shared" si="90"/>
        <v/>
      </c>
      <c r="Q414" s="13" t="str">
        <f t="shared" si="91"/>
        <v/>
      </c>
      <c r="R414" s="13" t="str">
        <f t="shared" si="92"/>
        <v>}</v>
      </c>
      <c r="S414" s="13" t="str">
        <f t="shared" si="98"/>
        <v/>
      </c>
    </row>
    <row r="415" spans="1:19" x14ac:dyDescent="0.5">
      <c r="A415" s="9"/>
      <c r="B415" s="9"/>
      <c r="C415" s="9"/>
      <c r="D415" s="9"/>
      <c r="E415" s="21"/>
      <c r="F415" s="5"/>
      <c r="G415" s="6"/>
      <c r="H415" s="19"/>
      <c r="I415" s="14" t="str">
        <f t="shared" si="93"/>
        <v/>
      </c>
      <c r="J415" s="13" t="str">
        <f t="shared" si="94"/>
        <v/>
      </c>
      <c r="K415" s="13" t="str">
        <f t="shared" si="95"/>
        <v/>
      </c>
      <c r="L415" s="25" t="str">
        <f t="shared" si="96"/>
        <v/>
      </c>
      <c r="M415" s="13" t="str">
        <f t="shared" si="97"/>
        <v>"": ""</v>
      </c>
      <c r="N415" s="26" t="str">
        <f t="shared" si="88"/>
        <v>,</v>
      </c>
      <c r="O415" s="13" t="str">
        <f t="shared" si="89"/>
        <v/>
      </c>
      <c r="P415" s="13" t="str">
        <f t="shared" si="90"/>
        <v/>
      </c>
      <c r="Q415" s="13" t="str">
        <f t="shared" si="91"/>
        <v/>
      </c>
      <c r="R415" s="13" t="str">
        <f t="shared" si="92"/>
        <v>}</v>
      </c>
      <c r="S415" s="13" t="str">
        <f t="shared" si="98"/>
        <v/>
      </c>
    </row>
    <row r="416" spans="1:19" x14ac:dyDescent="0.5">
      <c r="A416" s="9"/>
      <c r="B416" s="9"/>
      <c r="C416" s="9"/>
      <c r="D416" s="9"/>
      <c r="E416" s="21"/>
      <c r="F416" s="5"/>
      <c r="G416" s="6"/>
      <c r="H416" s="19"/>
      <c r="I416" s="14" t="str">
        <f t="shared" si="93"/>
        <v/>
      </c>
      <c r="J416" s="13" t="str">
        <f t="shared" si="94"/>
        <v/>
      </c>
      <c r="K416" s="13" t="str">
        <f t="shared" si="95"/>
        <v/>
      </c>
      <c r="L416" s="25" t="str">
        <f t="shared" si="96"/>
        <v/>
      </c>
      <c r="M416" s="13" t="str">
        <f t="shared" si="97"/>
        <v>"": ""</v>
      </c>
      <c r="N416" s="26" t="str">
        <f t="shared" si="88"/>
        <v>,</v>
      </c>
      <c r="O416" s="13" t="str">
        <f t="shared" si="89"/>
        <v/>
      </c>
      <c r="P416" s="13" t="str">
        <f t="shared" si="90"/>
        <v/>
      </c>
      <c r="Q416" s="13" t="str">
        <f t="shared" si="91"/>
        <v/>
      </c>
      <c r="R416" s="13" t="str">
        <f t="shared" si="92"/>
        <v>}</v>
      </c>
      <c r="S416" s="13" t="str">
        <f t="shared" si="98"/>
        <v/>
      </c>
    </row>
    <row r="417" spans="1:19" x14ac:dyDescent="0.5">
      <c r="A417" s="9"/>
      <c r="B417" s="9"/>
      <c r="C417" s="9"/>
      <c r="D417" s="9"/>
      <c r="E417" s="21"/>
      <c r="F417" s="5"/>
      <c r="G417" s="6"/>
      <c r="H417" s="19"/>
      <c r="I417" s="14" t="str">
        <f t="shared" si="93"/>
        <v/>
      </c>
      <c r="J417" s="13" t="str">
        <f t="shared" si="94"/>
        <v/>
      </c>
      <c r="K417" s="13" t="str">
        <f t="shared" si="95"/>
        <v/>
      </c>
      <c r="L417" s="25" t="str">
        <f t="shared" si="96"/>
        <v/>
      </c>
      <c r="M417" s="13" t="str">
        <f t="shared" si="97"/>
        <v>"": ""</v>
      </c>
      <c r="N417" s="26" t="str">
        <f t="shared" si="88"/>
        <v>,</v>
      </c>
      <c r="O417" s="13" t="str">
        <f t="shared" si="89"/>
        <v/>
      </c>
      <c r="P417" s="13" t="str">
        <f t="shared" si="90"/>
        <v/>
      </c>
      <c r="Q417" s="13" t="str">
        <f t="shared" si="91"/>
        <v/>
      </c>
      <c r="R417" s="13" t="str">
        <f t="shared" si="92"/>
        <v>}</v>
      </c>
      <c r="S417" s="13" t="str">
        <f t="shared" si="98"/>
        <v/>
      </c>
    </row>
    <row r="418" spans="1:19" x14ac:dyDescent="0.5">
      <c r="A418" s="9"/>
      <c r="B418" s="9"/>
      <c r="C418" s="9"/>
      <c r="D418" s="9"/>
      <c r="E418" s="21"/>
      <c r="F418" s="5"/>
      <c r="G418" s="6"/>
      <c r="H418" s="19"/>
      <c r="I418" s="14" t="str">
        <f t="shared" si="93"/>
        <v/>
      </c>
      <c r="J418" s="13" t="str">
        <f t="shared" si="94"/>
        <v/>
      </c>
      <c r="K418" s="13" t="str">
        <f t="shared" si="95"/>
        <v/>
      </c>
      <c r="L418" s="25" t="str">
        <f t="shared" si="96"/>
        <v/>
      </c>
      <c r="M418" s="13" t="str">
        <f t="shared" si="97"/>
        <v>"": ""</v>
      </c>
      <c r="N418" s="26" t="str">
        <f t="shared" si="88"/>
        <v>,</v>
      </c>
      <c r="O418" s="13" t="str">
        <f t="shared" si="89"/>
        <v/>
      </c>
      <c r="P418" s="13" t="str">
        <f t="shared" si="90"/>
        <v/>
      </c>
      <c r="Q418" s="13" t="str">
        <f t="shared" si="91"/>
        <v/>
      </c>
      <c r="R418" s="13" t="str">
        <f t="shared" si="92"/>
        <v>}</v>
      </c>
      <c r="S418" s="13" t="str">
        <f t="shared" si="98"/>
        <v/>
      </c>
    </row>
    <row r="419" spans="1:19" x14ac:dyDescent="0.5">
      <c r="A419" s="9"/>
      <c r="B419" s="9"/>
      <c r="C419" s="9"/>
      <c r="D419" s="9"/>
      <c r="E419" s="21"/>
      <c r="F419" s="5"/>
      <c r="G419" s="6"/>
      <c r="H419" s="19"/>
      <c r="I419" s="14" t="str">
        <f t="shared" si="93"/>
        <v/>
      </c>
      <c r="J419" s="13" t="str">
        <f t="shared" si="94"/>
        <v/>
      </c>
      <c r="K419" s="13" t="str">
        <f t="shared" si="95"/>
        <v/>
      </c>
      <c r="L419" s="25" t="str">
        <f t="shared" si="96"/>
        <v/>
      </c>
      <c r="M419" s="13" t="str">
        <f t="shared" si="97"/>
        <v>"": ""</v>
      </c>
      <c r="N419" s="26" t="str">
        <f t="shared" si="88"/>
        <v>,</v>
      </c>
      <c r="O419" s="13" t="str">
        <f t="shared" si="89"/>
        <v/>
      </c>
      <c r="P419" s="13" t="str">
        <f t="shared" si="90"/>
        <v/>
      </c>
      <c r="Q419" s="13" t="str">
        <f t="shared" si="91"/>
        <v/>
      </c>
      <c r="R419" s="13" t="str">
        <f t="shared" si="92"/>
        <v>}</v>
      </c>
      <c r="S419" s="13" t="str">
        <f t="shared" si="98"/>
        <v/>
      </c>
    </row>
    <row r="420" spans="1:19" x14ac:dyDescent="0.5">
      <c r="A420" s="9"/>
      <c r="B420" s="9"/>
      <c r="C420" s="9"/>
      <c r="D420" s="9"/>
      <c r="E420" s="21"/>
      <c r="F420" s="5"/>
      <c r="G420" s="6"/>
      <c r="H420" s="19"/>
      <c r="I420" s="14" t="str">
        <f t="shared" si="93"/>
        <v/>
      </c>
      <c r="J420" s="13" t="str">
        <f t="shared" si="94"/>
        <v/>
      </c>
      <c r="K420" s="13" t="str">
        <f t="shared" si="95"/>
        <v/>
      </c>
      <c r="L420" s="25" t="str">
        <f t="shared" si="96"/>
        <v/>
      </c>
      <c r="M420" s="13" t="str">
        <f t="shared" si="97"/>
        <v>"": ""</v>
      </c>
      <c r="N420" s="26" t="str">
        <f t="shared" si="88"/>
        <v>,</v>
      </c>
      <c r="O420" s="13" t="str">
        <f t="shared" si="89"/>
        <v/>
      </c>
      <c r="P420" s="13" t="str">
        <f t="shared" si="90"/>
        <v/>
      </c>
      <c r="Q420" s="13" t="str">
        <f t="shared" si="91"/>
        <v/>
      </c>
      <c r="R420" s="13" t="str">
        <f t="shared" si="92"/>
        <v>}</v>
      </c>
      <c r="S420" s="13" t="str">
        <f t="shared" si="98"/>
        <v/>
      </c>
    </row>
    <row r="421" spans="1:19" x14ac:dyDescent="0.5">
      <c r="A421" s="9"/>
      <c r="B421" s="9"/>
      <c r="C421" s="9"/>
      <c r="D421" s="9"/>
      <c r="E421" s="21"/>
      <c r="F421" s="5"/>
      <c r="G421" s="6"/>
      <c r="H421" s="19"/>
      <c r="I421" s="14" t="str">
        <f t="shared" si="93"/>
        <v/>
      </c>
      <c r="J421" s="13" t="str">
        <f t="shared" si="94"/>
        <v/>
      </c>
      <c r="K421" s="13" t="str">
        <f t="shared" si="95"/>
        <v/>
      </c>
      <c r="L421" s="25" t="str">
        <f t="shared" si="96"/>
        <v/>
      </c>
      <c r="M421" s="13" t="str">
        <f t="shared" si="97"/>
        <v>"": ""</v>
      </c>
      <c r="N421" s="26" t="str">
        <f t="shared" si="88"/>
        <v>,</v>
      </c>
      <c r="O421" s="13" t="str">
        <f t="shared" si="89"/>
        <v/>
      </c>
      <c r="P421" s="13" t="str">
        <f t="shared" si="90"/>
        <v/>
      </c>
      <c r="Q421" s="13" t="str">
        <f t="shared" si="91"/>
        <v/>
      </c>
      <c r="R421" s="13" t="str">
        <f t="shared" si="92"/>
        <v>}</v>
      </c>
      <c r="S421" s="13" t="str">
        <f t="shared" si="98"/>
        <v/>
      </c>
    </row>
    <row r="422" spans="1:19" x14ac:dyDescent="0.5">
      <c r="A422" s="9"/>
      <c r="B422" s="9"/>
      <c r="C422" s="9"/>
      <c r="D422" s="9"/>
      <c r="E422" s="21"/>
      <c r="F422" s="5"/>
      <c r="G422" s="6"/>
      <c r="H422" s="19"/>
      <c r="I422" s="14" t="str">
        <f t="shared" si="93"/>
        <v/>
      </c>
      <c r="J422" s="13" t="str">
        <f t="shared" si="94"/>
        <v/>
      </c>
      <c r="K422" s="13" t="str">
        <f t="shared" si="95"/>
        <v/>
      </c>
      <c r="L422" s="25" t="str">
        <f t="shared" si="96"/>
        <v/>
      </c>
      <c r="M422" s="13" t="str">
        <f t="shared" si="97"/>
        <v>"": ""</v>
      </c>
      <c r="N422" s="26" t="str">
        <f t="shared" si="88"/>
        <v>,</v>
      </c>
      <c r="O422" s="13" t="str">
        <f t="shared" si="89"/>
        <v/>
      </c>
      <c r="P422" s="13" t="str">
        <f t="shared" si="90"/>
        <v/>
      </c>
      <c r="Q422" s="13" t="str">
        <f t="shared" si="91"/>
        <v/>
      </c>
      <c r="R422" s="13" t="str">
        <f t="shared" si="92"/>
        <v>}</v>
      </c>
      <c r="S422" s="13" t="str">
        <f t="shared" si="98"/>
        <v/>
      </c>
    </row>
    <row r="423" spans="1:19" x14ac:dyDescent="0.5">
      <c r="A423" s="9"/>
      <c r="B423" s="9"/>
      <c r="C423" s="9"/>
      <c r="D423" s="9"/>
      <c r="E423" s="21"/>
      <c r="F423" s="5"/>
      <c r="G423" s="6"/>
      <c r="H423" s="19"/>
      <c r="I423" s="14" t="str">
        <f t="shared" si="93"/>
        <v/>
      </c>
      <c r="J423" s="13" t="str">
        <f t="shared" si="94"/>
        <v/>
      </c>
      <c r="K423" s="13" t="str">
        <f t="shared" si="95"/>
        <v/>
      </c>
      <c r="L423" s="25" t="str">
        <f t="shared" si="96"/>
        <v/>
      </c>
      <c r="M423" s="13" t="str">
        <f t="shared" si="97"/>
        <v>"": ""</v>
      </c>
      <c r="N423" s="26" t="str">
        <f t="shared" si="88"/>
        <v>,</v>
      </c>
      <c r="O423" s="13" t="str">
        <f t="shared" si="89"/>
        <v/>
      </c>
      <c r="P423" s="13" t="str">
        <f t="shared" si="90"/>
        <v/>
      </c>
      <c r="Q423" s="13" t="str">
        <f t="shared" si="91"/>
        <v/>
      </c>
      <c r="R423" s="13" t="str">
        <f t="shared" si="92"/>
        <v>}</v>
      </c>
      <c r="S423" s="13" t="str">
        <f t="shared" si="98"/>
        <v/>
      </c>
    </row>
    <row r="424" spans="1:19" x14ac:dyDescent="0.5">
      <c r="A424" s="9"/>
      <c r="B424" s="9"/>
      <c r="C424" s="9"/>
      <c r="D424" s="9"/>
      <c r="E424" s="21"/>
      <c r="F424" s="5"/>
      <c r="G424" s="6"/>
      <c r="H424" s="19"/>
      <c r="I424" s="14" t="str">
        <f t="shared" si="93"/>
        <v/>
      </c>
      <c r="J424" s="13" t="str">
        <f t="shared" si="94"/>
        <v/>
      </c>
      <c r="K424" s="13" t="str">
        <f t="shared" si="95"/>
        <v/>
      </c>
      <c r="L424" s="25" t="str">
        <f t="shared" si="96"/>
        <v/>
      </c>
      <c r="M424" s="13" t="str">
        <f t="shared" si="97"/>
        <v>"": ""</v>
      </c>
      <c r="N424" s="26" t="str">
        <f t="shared" si="88"/>
        <v>,</v>
      </c>
      <c r="O424" s="13" t="str">
        <f t="shared" si="89"/>
        <v/>
      </c>
      <c r="P424" s="13" t="str">
        <f t="shared" si="90"/>
        <v/>
      </c>
      <c r="Q424" s="13" t="str">
        <f t="shared" si="91"/>
        <v/>
      </c>
      <c r="R424" s="13" t="str">
        <f t="shared" si="92"/>
        <v>}</v>
      </c>
      <c r="S424" s="13" t="str">
        <f t="shared" si="98"/>
        <v/>
      </c>
    </row>
    <row r="425" spans="1:19" x14ac:dyDescent="0.5">
      <c r="A425" s="9"/>
      <c r="B425" s="9"/>
      <c r="C425" s="9"/>
      <c r="D425" s="9"/>
      <c r="E425" s="21"/>
      <c r="F425" s="5"/>
      <c r="G425" s="6"/>
      <c r="H425" s="19"/>
      <c r="I425" s="14" t="str">
        <f t="shared" si="93"/>
        <v/>
      </c>
      <c r="J425" s="13" t="str">
        <f t="shared" si="94"/>
        <v/>
      </c>
      <c r="K425" s="13" t="str">
        <f t="shared" si="95"/>
        <v/>
      </c>
      <c r="L425" s="25" t="str">
        <f t="shared" si="96"/>
        <v/>
      </c>
      <c r="M425" s="13" t="str">
        <f t="shared" si="97"/>
        <v>"": ""</v>
      </c>
      <c r="N425" s="26" t="str">
        <f t="shared" si="88"/>
        <v>,</v>
      </c>
      <c r="O425" s="13" t="str">
        <f t="shared" si="89"/>
        <v/>
      </c>
      <c r="P425" s="13" t="str">
        <f t="shared" si="90"/>
        <v/>
      </c>
      <c r="Q425" s="13" t="str">
        <f t="shared" si="91"/>
        <v/>
      </c>
      <c r="R425" s="13" t="str">
        <f t="shared" si="92"/>
        <v>}</v>
      </c>
      <c r="S425" s="13" t="str">
        <f t="shared" si="98"/>
        <v/>
      </c>
    </row>
    <row r="426" spans="1:19" x14ac:dyDescent="0.5">
      <c r="A426" s="9"/>
      <c r="B426" s="9"/>
      <c r="C426" s="9"/>
      <c r="D426" s="9"/>
      <c r="E426" s="21"/>
      <c r="F426" s="5"/>
      <c r="G426" s="6"/>
      <c r="H426" s="19"/>
      <c r="I426" s="14" t="str">
        <f t="shared" si="93"/>
        <v/>
      </c>
      <c r="J426" s="13" t="str">
        <f t="shared" si="94"/>
        <v/>
      </c>
      <c r="K426" s="13" t="str">
        <f t="shared" si="95"/>
        <v/>
      </c>
      <c r="L426" s="25" t="str">
        <f t="shared" si="96"/>
        <v/>
      </c>
      <c r="M426" s="13" t="str">
        <f t="shared" si="97"/>
        <v>"": ""</v>
      </c>
      <c r="N426" s="26" t="str">
        <f t="shared" si="88"/>
        <v>,</v>
      </c>
      <c r="O426" s="13" t="str">
        <f t="shared" si="89"/>
        <v/>
      </c>
      <c r="P426" s="13" t="str">
        <f t="shared" si="90"/>
        <v/>
      </c>
      <c r="Q426" s="13" t="str">
        <f t="shared" si="91"/>
        <v/>
      </c>
      <c r="R426" s="13" t="str">
        <f t="shared" si="92"/>
        <v>}</v>
      </c>
      <c r="S426" s="13" t="str">
        <f t="shared" si="98"/>
        <v/>
      </c>
    </row>
    <row r="427" spans="1:19" x14ac:dyDescent="0.5">
      <c r="A427" s="9"/>
      <c r="B427" s="9"/>
      <c r="C427" s="9"/>
      <c r="D427" s="9"/>
      <c r="E427" s="21"/>
      <c r="F427" s="5"/>
      <c r="G427" s="6"/>
      <c r="H427" s="19"/>
      <c r="I427" s="14" t="str">
        <f t="shared" si="93"/>
        <v/>
      </c>
      <c r="J427" s="13" t="str">
        <f t="shared" si="94"/>
        <v/>
      </c>
      <c r="K427" s="13" t="str">
        <f t="shared" si="95"/>
        <v/>
      </c>
      <c r="L427" s="25" t="str">
        <f t="shared" si="96"/>
        <v/>
      </c>
      <c r="M427" s="13" t="str">
        <f t="shared" si="97"/>
        <v>"": ""</v>
      </c>
      <c r="N427" s="26" t="str">
        <f t="shared" si="88"/>
        <v>,</v>
      </c>
      <c r="O427" s="13" t="str">
        <f t="shared" si="89"/>
        <v/>
      </c>
      <c r="P427" s="13" t="str">
        <f t="shared" si="90"/>
        <v/>
      </c>
      <c r="Q427" s="13" t="str">
        <f t="shared" si="91"/>
        <v/>
      </c>
      <c r="R427" s="13" t="str">
        <f t="shared" si="92"/>
        <v>}</v>
      </c>
      <c r="S427" s="13" t="str">
        <f t="shared" si="98"/>
        <v/>
      </c>
    </row>
    <row r="428" spans="1:19" x14ac:dyDescent="0.5">
      <c r="A428" s="9"/>
      <c r="B428" s="9"/>
      <c r="C428" s="9"/>
      <c r="D428" s="9"/>
      <c r="E428" s="21"/>
      <c r="F428" s="5"/>
      <c r="G428" s="6"/>
      <c r="H428" s="19"/>
      <c r="I428" s="14" t="str">
        <f t="shared" si="93"/>
        <v/>
      </c>
      <c r="J428" s="13" t="str">
        <f t="shared" si="94"/>
        <v/>
      </c>
      <c r="K428" s="13" t="str">
        <f t="shared" si="95"/>
        <v/>
      </c>
      <c r="L428" s="25" t="str">
        <f t="shared" si="96"/>
        <v/>
      </c>
      <c r="M428" s="13" t="str">
        <f t="shared" si="97"/>
        <v>"": ""</v>
      </c>
      <c r="N428" s="26" t="str">
        <f t="shared" si="88"/>
        <v>,</v>
      </c>
      <c r="O428" s="13" t="str">
        <f t="shared" si="89"/>
        <v/>
      </c>
      <c r="P428" s="13" t="str">
        <f t="shared" si="90"/>
        <v/>
      </c>
      <c r="Q428" s="13" t="str">
        <f t="shared" si="91"/>
        <v/>
      </c>
      <c r="R428" s="13" t="str">
        <f t="shared" si="92"/>
        <v>}</v>
      </c>
      <c r="S428" s="13" t="str">
        <f t="shared" si="98"/>
        <v/>
      </c>
    </row>
    <row r="429" spans="1:19" x14ac:dyDescent="0.5">
      <c r="I429" s="28" t="str">
        <f t="shared" si="93"/>
        <v/>
      </c>
      <c r="J429" s="15" t="str">
        <f t="shared" si="94"/>
        <v/>
      </c>
      <c r="K429" s="15" t="str">
        <f t="shared" si="95"/>
        <v/>
      </c>
      <c r="L429" s="15" t="str">
        <f t="shared" si="96"/>
        <v/>
      </c>
      <c r="M429" s="13" t="str">
        <f t="shared" si="97"/>
        <v>"": ""</v>
      </c>
      <c r="N429" s="26" t="str">
        <f t="shared" si="88"/>
        <v>,</v>
      </c>
      <c r="O429" s="15" t="str">
        <f t="shared" si="89"/>
        <v/>
      </c>
      <c r="P429" s="15" t="str">
        <f t="shared" si="90"/>
        <v/>
      </c>
      <c r="Q429" s="15" t="str">
        <f t="shared" si="91"/>
        <v/>
      </c>
      <c r="R429" s="15" t="str">
        <f t="shared" si="92"/>
        <v>}</v>
      </c>
      <c r="S429" s="15" t="str">
        <f t="shared" si="98"/>
        <v/>
      </c>
    </row>
  </sheetData>
  <sheetProtection algorithmName="SHA-512" hashValue="OO6gMy6AUGl5uvscFxU1TfaWBSzm7HmWCTegQ46hKFjkjjrynM4gpbR6yiMx0sIUQNpy1Eo2t59PAaMR5WkgAw==" saltValue="m/YMl9NraMM23cOo5T6/n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7">
    <sortCondition ref="A2:A217"/>
    <sortCondition ref="B2:B217"/>
    <sortCondition ref="C2:C21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35" x14ac:dyDescent="0.5"/>
  <cols>
    <col min="1" max="1" width="97.17578125" style="17" customWidth="1"/>
  </cols>
  <sheetData>
    <row r="1" spans="1:1" x14ac:dyDescent="0.5">
      <c r="A1" s="3" t="s">
        <v>5</v>
      </c>
    </row>
    <row r="2" spans="1:1" ht="157.69999999999999" x14ac:dyDescent="0.5">
      <c r="A2" s="6" t="s">
        <v>194</v>
      </c>
    </row>
    <row r="3" spans="1:1" ht="229.35" x14ac:dyDescent="0.5">
      <c r="A3" s="6" t="s">
        <v>13</v>
      </c>
    </row>
    <row r="4" spans="1:1" x14ac:dyDescent="0.5">
      <c r="A4" s="6"/>
    </row>
    <row r="5" spans="1:1" ht="143.35" x14ac:dyDescent="0.5">
      <c r="A5" s="6" t="s">
        <v>163</v>
      </c>
    </row>
    <row r="6" spans="1:1" ht="129" x14ac:dyDescent="0.5">
      <c r="A6" s="6" t="s">
        <v>164</v>
      </c>
    </row>
    <row r="7" spans="1:1" x14ac:dyDescent="0.5">
      <c r="A7" s="6"/>
    </row>
    <row r="8" spans="1:1" ht="129" x14ac:dyDescent="0.5">
      <c r="A8" s="6" t="s">
        <v>155</v>
      </c>
    </row>
    <row r="9" spans="1:1" ht="129" x14ac:dyDescent="0.5">
      <c r="A9" s="6" t="s">
        <v>164</v>
      </c>
    </row>
    <row r="10" spans="1:1" ht="129" x14ac:dyDescent="0.5">
      <c r="A10" s="6" t="s">
        <v>164</v>
      </c>
    </row>
    <row r="11" spans="1:1" ht="200.7" x14ac:dyDescent="0.5">
      <c r="A11" s="6" t="s">
        <v>156</v>
      </c>
    </row>
    <row r="12" spans="1:1" ht="186.35" x14ac:dyDescent="0.5">
      <c r="A12" s="6" t="s">
        <v>165</v>
      </c>
    </row>
    <row r="13" spans="1:1" ht="186.35" x14ac:dyDescent="0.5">
      <c r="A13" s="6" t="s">
        <v>166</v>
      </c>
    </row>
    <row r="14" spans="1:1" ht="57.35" x14ac:dyDescent="0.5">
      <c r="A14" s="6" t="s">
        <v>167</v>
      </c>
    </row>
    <row r="15" spans="1:1" ht="57.35" x14ac:dyDescent="0.5">
      <c r="A15" s="6" t="s">
        <v>167</v>
      </c>
    </row>
    <row r="16" spans="1:1" x14ac:dyDescent="0.5">
      <c r="A16" s="6"/>
    </row>
    <row r="17" spans="1:1" x14ac:dyDescent="0.5">
      <c r="A17" s="6"/>
    </row>
    <row r="18" spans="1:1" ht="57.35" x14ac:dyDescent="0.5">
      <c r="A18" s="6" t="s">
        <v>167</v>
      </c>
    </row>
    <row r="19" spans="1:1" ht="57.35" x14ac:dyDescent="0.5">
      <c r="A19" s="6" t="s">
        <v>167</v>
      </c>
    </row>
    <row r="20" spans="1:1" ht="57.35" x14ac:dyDescent="0.5">
      <c r="A20" s="6" t="s">
        <v>167</v>
      </c>
    </row>
    <row r="21" spans="1:1" ht="71.7" x14ac:dyDescent="0.5">
      <c r="A21" s="6" t="s">
        <v>135</v>
      </c>
    </row>
    <row r="22" spans="1:1" ht="43" x14ac:dyDescent="0.5">
      <c r="A22" s="6" t="s">
        <v>17</v>
      </c>
    </row>
    <row r="23" spans="1:1" ht="43" x14ac:dyDescent="0.5">
      <c r="A23" s="6" t="s">
        <v>168</v>
      </c>
    </row>
    <row r="24" spans="1:1" ht="57.35" x14ac:dyDescent="0.5">
      <c r="A24" s="6" t="s">
        <v>169</v>
      </c>
    </row>
    <row r="25" spans="1:1" ht="43" x14ac:dyDescent="0.5">
      <c r="A25" s="6" t="s">
        <v>170</v>
      </c>
    </row>
    <row r="26" spans="1:1" ht="57.35" x14ac:dyDescent="0.5">
      <c r="A26" s="6" t="s">
        <v>21</v>
      </c>
    </row>
    <row r="27" spans="1:1" ht="43" x14ac:dyDescent="0.5">
      <c r="A27" s="6" t="s">
        <v>171</v>
      </c>
    </row>
    <row r="28" spans="1:1" ht="114.7" x14ac:dyDescent="0.5">
      <c r="A28" s="6" t="s">
        <v>172</v>
      </c>
    </row>
    <row r="29" spans="1:1" x14ac:dyDescent="0.5">
      <c r="A29" s="6" t="s">
        <v>84</v>
      </c>
    </row>
    <row r="30" spans="1:1" x14ac:dyDescent="0.5">
      <c r="A30" s="6"/>
    </row>
    <row r="31" spans="1:1" ht="43" x14ac:dyDescent="0.5">
      <c r="A31" s="6" t="s">
        <v>89</v>
      </c>
    </row>
    <row r="32" spans="1:1" x14ac:dyDescent="0.5">
      <c r="A32" s="6"/>
    </row>
    <row r="33" spans="1:1" ht="71.7" x14ac:dyDescent="0.5">
      <c r="A33" s="6" t="s">
        <v>157</v>
      </c>
    </row>
    <row r="34" spans="1:1" ht="143.35" x14ac:dyDescent="0.5">
      <c r="A34" s="6" t="s">
        <v>173</v>
      </c>
    </row>
    <row r="35" spans="1:1" x14ac:dyDescent="0.5">
      <c r="A35" s="6"/>
    </row>
    <row r="36" spans="1:1" x14ac:dyDescent="0.5">
      <c r="A36" s="6" t="s">
        <v>84</v>
      </c>
    </row>
    <row r="37" spans="1:1" x14ac:dyDescent="0.5">
      <c r="A37" s="6" t="s">
        <v>84</v>
      </c>
    </row>
    <row r="38" spans="1:1" ht="243.7" x14ac:dyDescent="0.5">
      <c r="A38" s="6" t="s">
        <v>158</v>
      </c>
    </row>
    <row r="39" spans="1:1" ht="143.35" x14ac:dyDescent="0.5">
      <c r="A39" s="6" t="s">
        <v>159</v>
      </c>
    </row>
    <row r="40" spans="1:1" ht="143.35" x14ac:dyDescent="0.5">
      <c r="A40" s="6" t="s">
        <v>160</v>
      </c>
    </row>
    <row r="41" spans="1:1" ht="143.35" x14ac:dyDescent="0.5">
      <c r="A41" s="6" t="s">
        <v>63</v>
      </c>
    </row>
    <row r="42" spans="1:1" ht="86" x14ac:dyDescent="0.5">
      <c r="A42" s="6" t="s">
        <v>49</v>
      </c>
    </row>
    <row r="43" spans="1:1" x14ac:dyDescent="0.5">
      <c r="A43" s="6"/>
    </row>
    <row r="44" spans="1:1" ht="86" x14ac:dyDescent="0.5">
      <c r="A44" s="6" t="s">
        <v>49</v>
      </c>
    </row>
    <row r="45" spans="1:1" ht="86" x14ac:dyDescent="0.5">
      <c r="A45" s="6" t="s">
        <v>49</v>
      </c>
    </row>
    <row r="46" spans="1:1" ht="86" x14ac:dyDescent="0.5">
      <c r="A46" s="6" t="s">
        <v>49</v>
      </c>
    </row>
    <row r="47" spans="1:1" ht="86" x14ac:dyDescent="0.5">
      <c r="A47" s="6" t="s">
        <v>50</v>
      </c>
    </row>
    <row r="48" spans="1:1" ht="43" x14ac:dyDescent="0.5">
      <c r="A48" s="6" t="s">
        <v>141</v>
      </c>
    </row>
    <row r="49" spans="1:1" ht="28.7" x14ac:dyDescent="0.5">
      <c r="A49" s="6" t="s">
        <v>174</v>
      </c>
    </row>
    <row r="50" spans="1:1" ht="28.7" x14ac:dyDescent="0.5">
      <c r="A50" s="6" t="s">
        <v>175</v>
      </c>
    </row>
    <row r="51" spans="1:1" x14ac:dyDescent="0.5">
      <c r="A51" s="6" t="s">
        <v>84</v>
      </c>
    </row>
    <row r="52" spans="1:1" x14ac:dyDescent="0.5">
      <c r="A52" s="6"/>
    </row>
    <row r="53" spans="1:1" ht="114.7" x14ac:dyDescent="0.5">
      <c r="A53" s="6" t="s">
        <v>62</v>
      </c>
    </row>
    <row r="54" spans="1:1" ht="43" x14ac:dyDescent="0.5">
      <c r="A54" s="6" t="s">
        <v>26</v>
      </c>
    </row>
    <row r="55" spans="1:1" ht="71.7" x14ac:dyDescent="0.5">
      <c r="A55" s="6" t="s">
        <v>45</v>
      </c>
    </row>
    <row r="56" spans="1:1" ht="71.7" x14ac:dyDescent="0.5">
      <c r="A56" s="6" t="s">
        <v>45</v>
      </c>
    </row>
    <row r="57" spans="1:1" ht="71.7" x14ac:dyDescent="0.5">
      <c r="A57" s="6" t="s">
        <v>45</v>
      </c>
    </row>
    <row r="58" spans="1:1" ht="71.7" x14ac:dyDescent="0.5">
      <c r="A58" s="6" t="s">
        <v>45</v>
      </c>
    </row>
    <row r="59" spans="1:1" ht="200.7" x14ac:dyDescent="0.5">
      <c r="A59" s="6" t="s">
        <v>68</v>
      </c>
    </row>
    <row r="60" spans="1:1" ht="71.7" x14ac:dyDescent="0.5">
      <c r="A60" s="6" t="s">
        <v>152</v>
      </c>
    </row>
    <row r="61" spans="1:1" ht="100.35" x14ac:dyDescent="0.5">
      <c r="A61" s="6" t="s">
        <v>60</v>
      </c>
    </row>
    <row r="62" spans="1:1" ht="157.69999999999999" x14ac:dyDescent="0.5">
      <c r="A62" s="6" t="s">
        <v>33</v>
      </c>
    </row>
    <row r="63" spans="1:1" ht="157.69999999999999" x14ac:dyDescent="0.5">
      <c r="A63" s="6" t="s">
        <v>33</v>
      </c>
    </row>
    <row r="64" spans="1:1" ht="157.69999999999999" x14ac:dyDescent="0.5">
      <c r="A64" s="6" t="s">
        <v>33</v>
      </c>
    </row>
    <row r="65" spans="1:1" ht="157.69999999999999" x14ac:dyDescent="0.5">
      <c r="A65" s="6" t="s">
        <v>33</v>
      </c>
    </row>
    <row r="66" spans="1:1" ht="71.7" x14ac:dyDescent="0.5">
      <c r="A66" s="6" t="s">
        <v>52</v>
      </c>
    </row>
    <row r="67" spans="1:1" x14ac:dyDescent="0.5">
      <c r="A67" s="6"/>
    </row>
    <row r="68" spans="1:1" ht="71.7" x14ac:dyDescent="0.5">
      <c r="A68" s="6" t="s">
        <v>52</v>
      </c>
    </row>
    <row r="69" spans="1:1" ht="71.7" x14ac:dyDescent="0.5">
      <c r="A69" s="6" t="s">
        <v>52</v>
      </c>
    </row>
    <row r="70" spans="1:1" ht="71.7" x14ac:dyDescent="0.5">
      <c r="A70" s="6" t="s">
        <v>52</v>
      </c>
    </row>
    <row r="71" spans="1:1" ht="71.7" x14ac:dyDescent="0.5">
      <c r="A71" s="6" t="s">
        <v>52</v>
      </c>
    </row>
    <row r="72" spans="1:1" ht="43" x14ac:dyDescent="0.5">
      <c r="A72" s="6" t="s">
        <v>65</v>
      </c>
    </row>
    <row r="73" spans="1:1" x14ac:dyDescent="0.5">
      <c r="A73" s="8"/>
    </row>
    <row r="74" spans="1:1" ht="28.7" x14ac:dyDescent="0.5">
      <c r="A74" s="6" t="s">
        <v>154</v>
      </c>
    </row>
    <row r="75" spans="1:1" ht="43" x14ac:dyDescent="0.5">
      <c r="A75" s="6" t="s">
        <v>65</v>
      </c>
    </row>
    <row r="76" spans="1:1" x14ac:dyDescent="0.5">
      <c r="A76" s="6"/>
    </row>
    <row r="77" spans="1:1" x14ac:dyDescent="0.5">
      <c r="A77" s="6"/>
    </row>
    <row r="78" spans="1:1" ht="28.7" x14ac:dyDescent="0.5">
      <c r="A78" s="6" t="s">
        <v>176</v>
      </c>
    </row>
    <row r="79" spans="1:1" ht="28.7" x14ac:dyDescent="0.5">
      <c r="A79" s="6" t="s">
        <v>177</v>
      </c>
    </row>
    <row r="80" spans="1:1" x14ac:dyDescent="0.5">
      <c r="A80" s="6"/>
    </row>
    <row r="81" spans="1:1" ht="28.7" x14ac:dyDescent="0.5">
      <c r="A81" s="6" t="s">
        <v>178</v>
      </c>
    </row>
    <row r="82" spans="1:1" x14ac:dyDescent="0.5">
      <c r="A82" s="6" t="s">
        <v>84</v>
      </c>
    </row>
    <row r="83" spans="1:1" ht="28.7" x14ac:dyDescent="0.5">
      <c r="A83" s="6" t="s">
        <v>179</v>
      </c>
    </row>
    <row r="84" spans="1:1" ht="28.7" x14ac:dyDescent="0.5">
      <c r="A84" s="6" t="s">
        <v>180</v>
      </c>
    </row>
    <row r="85" spans="1:1" x14ac:dyDescent="0.5">
      <c r="A85" s="6"/>
    </row>
    <row r="86" spans="1:1" ht="28.7" x14ac:dyDescent="0.5">
      <c r="A86" s="6" t="s">
        <v>181</v>
      </c>
    </row>
    <row r="87" spans="1:1" ht="43" x14ac:dyDescent="0.5">
      <c r="A87" s="6" t="s">
        <v>182</v>
      </c>
    </row>
    <row r="88" spans="1:1" ht="43" x14ac:dyDescent="0.5">
      <c r="A88" s="6" t="s">
        <v>183</v>
      </c>
    </row>
    <row r="89" spans="1:1" ht="57.35" x14ac:dyDescent="0.5">
      <c r="A89" s="6" t="s">
        <v>184</v>
      </c>
    </row>
    <row r="90" spans="1:1" ht="57.35" x14ac:dyDescent="0.5">
      <c r="A90" s="6" t="s">
        <v>184</v>
      </c>
    </row>
    <row r="91" spans="1:1" x14ac:dyDescent="0.5">
      <c r="A91" s="6"/>
    </row>
    <row r="92" spans="1:1" ht="57.35" x14ac:dyDescent="0.5">
      <c r="A92" s="6" t="s">
        <v>184</v>
      </c>
    </row>
    <row r="93" spans="1:1" ht="57.35" x14ac:dyDescent="0.5">
      <c r="A93" s="6" t="s">
        <v>184</v>
      </c>
    </row>
    <row r="94" spans="1:1" ht="57.35" x14ac:dyDescent="0.5">
      <c r="A94" s="6" t="s">
        <v>184</v>
      </c>
    </row>
    <row r="95" spans="1:1" ht="71.7" x14ac:dyDescent="0.5">
      <c r="A95" s="6" t="s">
        <v>161</v>
      </c>
    </row>
    <row r="96" spans="1:1" ht="143.35" x14ac:dyDescent="0.5">
      <c r="A96" s="6" t="s">
        <v>185</v>
      </c>
    </row>
    <row r="97" spans="1:1" ht="129" x14ac:dyDescent="0.5">
      <c r="A97" s="6" t="s">
        <v>164</v>
      </c>
    </row>
    <row r="98" spans="1:1" x14ac:dyDescent="0.5">
      <c r="A98" s="6"/>
    </row>
    <row r="99" spans="1:1" ht="129" x14ac:dyDescent="0.5">
      <c r="A99" s="6" t="s">
        <v>164</v>
      </c>
    </row>
    <row r="100" spans="1:1" ht="129" x14ac:dyDescent="0.5">
      <c r="A100" s="6" t="s">
        <v>164</v>
      </c>
    </row>
    <row r="101" spans="1:1" ht="129" x14ac:dyDescent="0.5">
      <c r="A101" s="6" t="s">
        <v>164</v>
      </c>
    </row>
    <row r="102" spans="1:1" ht="200.7" x14ac:dyDescent="0.5">
      <c r="A102" s="6" t="s">
        <v>156</v>
      </c>
    </row>
    <row r="103" spans="1:1" ht="143.35" x14ac:dyDescent="0.5">
      <c r="A103" s="6" t="s">
        <v>186</v>
      </c>
    </row>
    <row r="104" spans="1:1" ht="129" x14ac:dyDescent="0.5">
      <c r="A104" s="6" t="s">
        <v>187</v>
      </c>
    </row>
    <row r="105" spans="1:1" ht="129" x14ac:dyDescent="0.5">
      <c r="A105" s="6" t="s">
        <v>162</v>
      </c>
    </row>
    <row r="106" spans="1:1" ht="129" x14ac:dyDescent="0.5">
      <c r="A106" s="6" t="s">
        <v>187</v>
      </c>
    </row>
    <row r="107" spans="1:1" ht="129" x14ac:dyDescent="0.5">
      <c r="A107" s="6" t="s">
        <v>187</v>
      </c>
    </row>
    <row r="108" spans="1:1" ht="43" x14ac:dyDescent="0.5">
      <c r="A108" s="6" t="s">
        <v>188</v>
      </c>
    </row>
    <row r="109" spans="1:1" ht="43" x14ac:dyDescent="0.5">
      <c r="A109" s="6" t="s">
        <v>31</v>
      </c>
    </row>
    <row r="110" spans="1:1" ht="57.35" x14ac:dyDescent="0.5">
      <c r="A110" s="6" t="s">
        <v>28</v>
      </c>
    </row>
    <row r="111" spans="1:1" x14ac:dyDescent="0.5">
      <c r="A111" s="6"/>
    </row>
    <row r="112" spans="1:1" ht="43" x14ac:dyDescent="0.5">
      <c r="A112" s="6" t="s">
        <v>29</v>
      </c>
    </row>
    <row r="113" spans="1:1" ht="43" x14ac:dyDescent="0.5">
      <c r="A113" s="6" t="s">
        <v>189</v>
      </c>
    </row>
    <row r="114" spans="1:1" ht="57.35" x14ac:dyDescent="0.5">
      <c r="A114" s="6" t="s">
        <v>167</v>
      </c>
    </row>
    <row r="115" spans="1:1" ht="57.35" x14ac:dyDescent="0.5">
      <c r="A115" s="6" t="s">
        <v>167</v>
      </c>
    </row>
    <row r="116" spans="1:1" x14ac:dyDescent="0.5">
      <c r="A116" s="6"/>
    </row>
    <row r="117" spans="1:1" x14ac:dyDescent="0.5">
      <c r="A117" s="6"/>
    </row>
    <row r="118" spans="1:1" ht="57.35" x14ac:dyDescent="0.5">
      <c r="A118" s="6" t="s">
        <v>167</v>
      </c>
    </row>
    <row r="119" spans="1:1" ht="57.35" x14ac:dyDescent="0.5">
      <c r="A119" s="6" t="s">
        <v>167</v>
      </c>
    </row>
    <row r="120" spans="1:1" ht="57.35" x14ac:dyDescent="0.5">
      <c r="A120" s="6" t="s">
        <v>167</v>
      </c>
    </row>
    <row r="121" spans="1:1" ht="71.7" x14ac:dyDescent="0.5">
      <c r="A121" s="6" t="s">
        <v>135</v>
      </c>
    </row>
    <row r="122" spans="1:1" ht="43" x14ac:dyDescent="0.5">
      <c r="A122" s="6" t="s">
        <v>17</v>
      </c>
    </row>
    <row r="123" spans="1:1" ht="43" x14ac:dyDescent="0.5">
      <c r="A123" s="6" t="s">
        <v>168</v>
      </c>
    </row>
    <row r="124" spans="1:1" ht="57.35" x14ac:dyDescent="0.5">
      <c r="A124" s="6" t="s">
        <v>169</v>
      </c>
    </row>
    <row r="125" spans="1:1" ht="43" x14ac:dyDescent="0.5">
      <c r="A125" s="6" t="s">
        <v>170</v>
      </c>
    </row>
    <row r="126" spans="1:1" ht="57.35" x14ac:dyDescent="0.5">
      <c r="A126" s="6" t="s">
        <v>21</v>
      </c>
    </row>
    <row r="127" spans="1:1" ht="43" x14ac:dyDescent="0.5">
      <c r="A127" s="6" t="s">
        <v>171</v>
      </c>
    </row>
    <row r="128" spans="1:1" ht="43" x14ac:dyDescent="0.5">
      <c r="A128" s="6" t="s">
        <v>58</v>
      </c>
    </row>
    <row r="129" spans="1:1" x14ac:dyDescent="0.5">
      <c r="A129" s="6" t="s">
        <v>84</v>
      </c>
    </row>
    <row r="130" spans="1:1" x14ac:dyDescent="0.5">
      <c r="A130" s="6" t="s">
        <v>84</v>
      </c>
    </row>
    <row r="131" spans="1:1" ht="57.35" x14ac:dyDescent="0.5">
      <c r="A131" s="6" t="s">
        <v>47</v>
      </c>
    </row>
    <row r="132" spans="1:1" ht="28.7" x14ac:dyDescent="0.5">
      <c r="A132" s="6" t="s">
        <v>39</v>
      </c>
    </row>
    <row r="133" spans="1:1" ht="28.7" x14ac:dyDescent="0.5">
      <c r="A133" s="6" t="s">
        <v>39</v>
      </c>
    </row>
    <row r="134" spans="1:1" ht="28.7" x14ac:dyDescent="0.5">
      <c r="A134" s="6" t="s">
        <v>38</v>
      </c>
    </row>
    <row r="135" spans="1:1" x14ac:dyDescent="0.5">
      <c r="A135" s="6"/>
    </row>
    <row r="136" spans="1:1" x14ac:dyDescent="0.5">
      <c r="A136" s="6"/>
    </row>
    <row r="137" spans="1:1" ht="28.7" x14ac:dyDescent="0.5">
      <c r="A137" s="6" t="s">
        <v>193</v>
      </c>
    </row>
    <row r="138" spans="1:1" ht="28.7" x14ac:dyDescent="0.5">
      <c r="A138" s="6" t="s">
        <v>35</v>
      </c>
    </row>
    <row r="139" spans="1:1" ht="28.7" x14ac:dyDescent="0.5">
      <c r="A139" s="6" t="s">
        <v>37</v>
      </c>
    </row>
    <row r="140" spans="1:1" ht="28.7" x14ac:dyDescent="0.5">
      <c r="A140" s="6" t="s">
        <v>36</v>
      </c>
    </row>
    <row r="141" spans="1:1" ht="57.35" x14ac:dyDescent="0.5">
      <c r="A141" s="6" t="s">
        <v>56</v>
      </c>
    </row>
    <row r="142" spans="1:1" ht="100.35" x14ac:dyDescent="0.5">
      <c r="A142" s="6" t="s">
        <v>190</v>
      </c>
    </row>
    <row r="143" spans="1:1" ht="114.7" x14ac:dyDescent="0.5">
      <c r="A143" s="6" t="s">
        <v>172</v>
      </c>
    </row>
    <row r="144" spans="1:1" x14ac:dyDescent="0.5">
      <c r="A144" s="6" t="s">
        <v>84</v>
      </c>
    </row>
    <row r="145" spans="1:1" x14ac:dyDescent="0.5">
      <c r="A145" s="6" t="s">
        <v>87</v>
      </c>
    </row>
    <row r="146" spans="1:1" x14ac:dyDescent="0.5">
      <c r="A146" s="6"/>
    </row>
    <row r="147" spans="1:1" ht="28.7" x14ac:dyDescent="0.5">
      <c r="A147" s="6" t="s">
        <v>191</v>
      </c>
    </row>
    <row r="148" spans="1:1" x14ac:dyDescent="0.5">
      <c r="A148" s="6"/>
    </row>
    <row r="149" spans="1:1" x14ac:dyDescent="0.5">
      <c r="A149" s="6" t="s">
        <v>84</v>
      </c>
    </row>
    <row r="150" spans="1:1" x14ac:dyDescent="0.5">
      <c r="A150" s="6" t="s">
        <v>84</v>
      </c>
    </row>
    <row r="151" spans="1:1" x14ac:dyDescent="0.5">
      <c r="A151" s="6" t="s">
        <v>84</v>
      </c>
    </row>
    <row r="152" spans="1:1" x14ac:dyDescent="0.5">
      <c r="A152" s="6" t="s">
        <v>84</v>
      </c>
    </row>
    <row r="153" spans="1:1" ht="43" x14ac:dyDescent="0.5">
      <c r="A153" s="6" t="s">
        <v>192</v>
      </c>
    </row>
    <row r="154" spans="1:1" ht="57.35" x14ac:dyDescent="0.5">
      <c r="A154" s="6" t="s">
        <v>54</v>
      </c>
    </row>
    <row r="155" spans="1:1" ht="57.35" x14ac:dyDescent="0.5">
      <c r="A155" s="6" t="s">
        <v>43</v>
      </c>
    </row>
    <row r="156" spans="1:1" x14ac:dyDescent="0.5">
      <c r="A156" s="6"/>
    </row>
    <row r="157" spans="1:1" ht="57.35" x14ac:dyDescent="0.5">
      <c r="A157" s="6" t="s">
        <v>43</v>
      </c>
    </row>
    <row r="158" spans="1:1" ht="57.35" x14ac:dyDescent="0.5">
      <c r="A158" s="6" t="s">
        <v>43</v>
      </c>
    </row>
    <row r="159" spans="1:1" ht="57.35" x14ac:dyDescent="0.5">
      <c r="A159" s="6" t="s">
        <v>43</v>
      </c>
    </row>
    <row r="160" spans="1:1" ht="57.35" x14ac:dyDescent="0.5">
      <c r="A160" s="6" t="s">
        <v>43</v>
      </c>
    </row>
    <row r="161" spans="1:1" x14ac:dyDescent="0.5">
      <c r="A161" s="6" t="s">
        <v>84</v>
      </c>
    </row>
    <row r="162" spans="1:1" x14ac:dyDescent="0.5">
      <c r="A162" s="6"/>
    </row>
    <row r="163" spans="1:1" x14ac:dyDescent="0.5">
      <c r="A163" s="6"/>
    </row>
    <row r="164" spans="1:1" x14ac:dyDescent="0.5">
      <c r="A164" s="6"/>
    </row>
    <row r="165" spans="1:1" x14ac:dyDescent="0.5">
      <c r="A165" s="6"/>
    </row>
    <row r="166" spans="1:1" x14ac:dyDescent="0.5">
      <c r="A166" s="6"/>
    </row>
    <row r="167" spans="1:1" x14ac:dyDescent="0.5">
      <c r="A167" s="6"/>
    </row>
    <row r="168" spans="1:1" x14ac:dyDescent="0.5">
      <c r="A168" s="6"/>
    </row>
    <row r="169" spans="1:1" x14ac:dyDescent="0.5">
      <c r="A169" s="6"/>
    </row>
    <row r="170" spans="1:1" x14ac:dyDescent="0.5">
      <c r="A170" s="6"/>
    </row>
    <row r="171" spans="1:1" x14ac:dyDescent="0.5">
      <c r="A171" s="6"/>
    </row>
    <row r="172" spans="1:1" x14ac:dyDescent="0.5">
      <c r="A172" s="6"/>
    </row>
    <row r="173" spans="1:1" x14ac:dyDescent="0.5">
      <c r="A173" s="6"/>
    </row>
    <row r="174" spans="1:1" x14ac:dyDescent="0.5">
      <c r="A174" s="6"/>
    </row>
    <row r="175" spans="1:1" x14ac:dyDescent="0.5">
      <c r="A175" s="6"/>
    </row>
    <row r="176" spans="1:1" x14ac:dyDescent="0.5">
      <c r="A176" s="6"/>
    </row>
    <row r="177" spans="1:1" x14ac:dyDescent="0.5">
      <c r="A177" s="6"/>
    </row>
    <row r="178" spans="1:1" x14ac:dyDescent="0.5">
      <c r="A178" s="6"/>
    </row>
    <row r="179" spans="1:1" x14ac:dyDescent="0.5">
      <c r="A179" s="6"/>
    </row>
    <row r="180" spans="1:1" x14ac:dyDescent="0.5">
      <c r="A180" s="6"/>
    </row>
    <row r="181" spans="1:1" x14ac:dyDescent="0.5">
      <c r="A181" s="6"/>
    </row>
    <row r="182" spans="1:1" x14ac:dyDescent="0.5">
      <c r="A182" s="6"/>
    </row>
    <row r="183" spans="1:1" x14ac:dyDescent="0.5">
      <c r="A183" s="6"/>
    </row>
    <row r="184" spans="1:1" x14ac:dyDescent="0.5">
      <c r="A184" s="6"/>
    </row>
    <row r="185" spans="1:1" x14ac:dyDescent="0.5">
      <c r="A185" s="6"/>
    </row>
    <row r="186" spans="1:1" x14ac:dyDescent="0.5">
      <c r="A186" s="6"/>
    </row>
    <row r="187" spans="1:1" x14ac:dyDescent="0.5">
      <c r="A187" s="6"/>
    </row>
    <row r="188" spans="1:1" x14ac:dyDescent="0.5">
      <c r="A188" s="6"/>
    </row>
    <row r="189" spans="1:1" x14ac:dyDescent="0.5">
      <c r="A189" s="6"/>
    </row>
    <row r="190" spans="1:1" x14ac:dyDescent="0.5">
      <c r="A190" s="6"/>
    </row>
    <row r="191" spans="1:1" x14ac:dyDescent="0.5">
      <c r="A191" s="6"/>
    </row>
    <row r="192" spans="1:1" x14ac:dyDescent="0.5">
      <c r="A192" s="6"/>
    </row>
    <row r="193" spans="1:1" x14ac:dyDescent="0.5">
      <c r="A193" s="6"/>
    </row>
    <row r="194" spans="1:1" x14ac:dyDescent="0.5">
      <c r="A194" s="6"/>
    </row>
    <row r="195" spans="1:1" x14ac:dyDescent="0.5">
      <c r="A195" s="6"/>
    </row>
    <row r="196" spans="1:1" x14ac:dyDescent="0.5">
      <c r="A196" s="6"/>
    </row>
    <row r="197" spans="1:1" x14ac:dyDescent="0.5">
      <c r="A197" s="6"/>
    </row>
    <row r="198" spans="1:1" x14ac:dyDescent="0.5">
      <c r="A198" s="6"/>
    </row>
    <row r="199" spans="1:1" x14ac:dyDescent="0.5">
      <c r="A199" s="6"/>
    </row>
    <row r="200" spans="1:1" x14ac:dyDescent="0.5">
      <c r="A200" s="6"/>
    </row>
    <row r="201" spans="1:1" x14ac:dyDescent="0.5">
      <c r="A201" s="6"/>
    </row>
    <row r="202" spans="1:1" x14ac:dyDescent="0.5">
      <c r="A202" s="6"/>
    </row>
    <row r="203" spans="1:1" x14ac:dyDescent="0.5">
      <c r="A203" s="6"/>
    </row>
    <row r="204" spans="1:1" x14ac:dyDescent="0.5">
      <c r="A204" s="6"/>
    </row>
    <row r="205" spans="1:1" x14ac:dyDescent="0.5">
      <c r="A205" s="6"/>
    </row>
    <row r="206" spans="1:1" x14ac:dyDescent="0.5">
      <c r="A206" s="6"/>
    </row>
    <row r="207" spans="1:1" x14ac:dyDescent="0.5">
      <c r="A207" s="6"/>
    </row>
    <row r="208" spans="1:1" x14ac:dyDescent="0.5">
      <c r="A208" s="6"/>
    </row>
    <row r="209" spans="1:1" x14ac:dyDescent="0.5">
      <c r="A209" s="6"/>
    </row>
    <row r="210" spans="1:1" x14ac:dyDescent="0.5">
      <c r="A210" s="6"/>
    </row>
    <row r="211" spans="1:1" x14ac:dyDescent="0.5">
      <c r="A211" s="6"/>
    </row>
    <row r="212" spans="1:1" x14ac:dyDescent="0.5">
      <c r="A212" s="6"/>
    </row>
    <row r="213" spans="1:1" x14ac:dyDescent="0.5">
      <c r="A213" s="6"/>
    </row>
    <row r="214" spans="1:1" x14ac:dyDescent="0.5">
      <c r="A214" s="6"/>
    </row>
    <row r="215" spans="1:1" x14ac:dyDescent="0.5">
      <c r="A215" s="6"/>
    </row>
    <row r="216" spans="1:1" x14ac:dyDescent="0.5">
      <c r="A216" s="6"/>
    </row>
    <row r="217" spans="1:1" x14ac:dyDescent="0.5">
      <c r="A217" s="6"/>
    </row>
    <row r="218" spans="1:1" x14ac:dyDescent="0.5">
      <c r="A218" s="6"/>
    </row>
    <row r="219" spans="1:1" x14ac:dyDescent="0.5">
      <c r="A219" s="6"/>
    </row>
    <row r="220" spans="1:1" x14ac:dyDescent="0.5">
      <c r="A220" s="6"/>
    </row>
    <row r="221" spans="1:1" x14ac:dyDescent="0.5">
      <c r="A221" s="6"/>
    </row>
    <row r="222" spans="1:1" x14ac:dyDescent="0.5">
      <c r="A222" s="6"/>
    </row>
    <row r="223" spans="1:1" x14ac:dyDescent="0.5">
      <c r="A223" s="6"/>
    </row>
    <row r="224" spans="1:1" x14ac:dyDescent="0.5">
      <c r="A224" s="6"/>
    </row>
    <row r="225" spans="1:1" x14ac:dyDescent="0.5">
      <c r="A225" s="6"/>
    </row>
    <row r="226" spans="1:1" x14ac:dyDescent="0.5">
      <c r="A226" s="6"/>
    </row>
    <row r="227" spans="1:1" x14ac:dyDescent="0.5">
      <c r="A227" s="6"/>
    </row>
    <row r="228" spans="1:1" x14ac:dyDescent="0.5">
      <c r="A228" s="6"/>
    </row>
    <row r="229" spans="1:1" x14ac:dyDescent="0.5">
      <c r="A229" s="6"/>
    </row>
    <row r="230" spans="1:1" x14ac:dyDescent="0.5">
      <c r="A230" s="6"/>
    </row>
    <row r="231" spans="1:1" x14ac:dyDescent="0.5">
      <c r="A231" s="6"/>
    </row>
    <row r="232" spans="1:1" x14ac:dyDescent="0.5">
      <c r="A232" s="6"/>
    </row>
    <row r="233" spans="1:1" x14ac:dyDescent="0.5">
      <c r="A233" s="6"/>
    </row>
    <row r="234" spans="1:1" x14ac:dyDescent="0.5">
      <c r="A234" s="6"/>
    </row>
    <row r="235" spans="1:1" x14ac:dyDescent="0.5">
      <c r="A235" s="6"/>
    </row>
    <row r="236" spans="1:1" x14ac:dyDescent="0.5">
      <c r="A236" s="6"/>
    </row>
    <row r="237" spans="1:1" x14ac:dyDescent="0.5">
      <c r="A237" s="6"/>
    </row>
    <row r="238" spans="1:1" x14ac:dyDescent="0.5">
      <c r="A238" s="6"/>
    </row>
    <row r="239" spans="1:1" x14ac:dyDescent="0.5">
      <c r="A239" s="6"/>
    </row>
    <row r="240" spans="1:1" x14ac:dyDescent="0.5">
      <c r="A240" s="6"/>
    </row>
    <row r="241" spans="1:1" x14ac:dyDescent="0.5">
      <c r="A241" s="6"/>
    </row>
    <row r="242" spans="1:1" x14ac:dyDescent="0.5">
      <c r="A242" s="6"/>
    </row>
    <row r="243" spans="1:1" x14ac:dyDescent="0.5">
      <c r="A243" s="6"/>
    </row>
    <row r="244" spans="1:1" x14ac:dyDescent="0.5">
      <c r="A244" s="6"/>
    </row>
    <row r="245" spans="1:1" x14ac:dyDescent="0.5">
      <c r="A245" s="6"/>
    </row>
    <row r="246" spans="1:1" x14ac:dyDescent="0.5">
      <c r="A246" s="6"/>
    </row>
    <row r="247" spans="1:1" x14ac:dyDescent="0.5">
      <c r="A247" s="6"/>
    </row>
    <row r="248" spans="1:1" x14ac:dyDescent="0.5">
      <c r="A248" s="6"/>
    </row>
    <row r="249" spans="1:1" x14ac:dyDescent="0.5">
      <c r="A249" s="6"/>
    </row>
    <row r="250" spans="1:1" x14ac:dyDescent="0.5">
      <c r="A250" s="6"/>
    </row>
    <row r="251" spans="1:1" x14ac:dyDescent="0.5">
      <c r="A251" s="6"/>
    </row>
    <row r="252" spans="1:1" x14ac:dyDescent="0.5">
      <c r="A252" s="6"/>
    </row>
    <row r="253" spans="1:1" x14ac:dyDescent="0.5">
      <c r="A253" s="6"/>
    </row>
    <row r="254" spans="1:1" x14ac:dyDescent="0.5">
      <c r="A254" s="6"/>
    </row>
    <row r="255" spans="1:1" x14ac:dyDescent="0.5">
      <c r="A255" s="6"/>
    </row>
    <row r="256" spans="1:1" x14ac:dyDescent="0.5">
      <c r="A256" s="6"/>
    </row>
    <row r="257" spans="1:1" x14ac:dyDescent="0.5">
      <c r="A257" s="6"/>
    </row>
    <row r="258" spans="1:1" x14ac:dyDescent="0.5">
      <c r="A258" s="6"/>
    </row>
    <row r="259" spans="1:1" x14ac:dyDescent="0.5">
      <c r="A259" s="6"/>
    </row>
    <row r="260" spans="1:1" x14ac:dyDescent="0.5">
      <c r="A260" s="6"/>
    </row>
    <row r="261" spans="1:1" x14ac:dyDescent="0.5">
      <c r="A261" s="6"/>
    </row>
    <row r="262" spans="1:1" x14ac:dyDescent="0.5">
      <c r="A262" s="6"/>
    </row>
    <row r="263" spans="1:1" x14ac:dyDescent="0.5">
      <c r="A263" s="6"/>
    </row>
    <row r="264" spans="1:1" x14ac:dyDescent="0.5">
      <c r="A264" s="6"/>
    </row>
    <row r="265" spans="1:1" x14ac:dyDescent="0.5">
      <c r="A265" s="6"/>
    </row>
    <row r="266" spans="1:1" x14ac:dyDescent="0.5">
      <c r="A266" s="6"/>
    </row>
    <row r="267" spans="1:1" x14ac:dyDescent="0.5">
      <c r="A267" s="6"/>
    </row>
    <row r="268" spans="1:1" x14ac:dyDescent="0.5">
      <c r="A268" s="6"/>
    </row>
    <row r="269" spans="1:1" x14ac:dyDescent="0.5">
      <c r="A269" s="6"/>
    </row>
    <row r="270" spans="1:1" x14ac:dyDescent="0.5">
      <c r="A270" s="6"/>
    </row>
    <row r="271" spans="1:1" x14ac:dyDescent="0.5">
      <c r="A271" s="6"/>
    </row>
    <row r="272" spans="1:1" x14ac:dyDescent="0.5">
      <c r="A272" s="6"/>
    </row>
    <row r="273" spans="1:1" x14ac:dyDescent="0.5">
      <c r="A273" s="6"/>
    </row>
    <row r="274" spans="1:1" x14ac:dyDescent="0.5">
      <c r="A274" s="6"/>
    </row>
    <row r="275" spans="1:1" x14ac:dyDescent="0.5">
      <c r="A275" s="6"/>
    </row>
    <row r="276" spans="1:1" x14ac:dyDescent="0.5">
      <c r="A276" s="6"/>
    </row>
    <row r="277" spans="1:1" x14ac:dyDescent="0.5">
      <c r="A277" s="6"/>
    </row>
    <row r="278" spans="1:1" x14ac:dyDescent="0.5">
      <c r="A278" s="6"/>
    </row>
    <row r="279" spans="1:1" x14ac:dyDescent="0.5">
      <c r="A279" s="6"/>
    </row>
    <row r="280" spans="1:1" x14ac:dyDescent="0.5">
      <c r="A280" s="6"/>
    </row>
    <row r="281" spans="1:1" x14ac:dyDescent="0.5">
      <c r="A281" s="6"/>
    </row>
    <row r="282" spans="1:1" x14ac:dyDescent="0.5">
      <c r="A282" s="6"/>
    </row>
    <row r="283" spans="1:1" x14ac:dyDescent="0.5">
      <c r="A283" s="6"/>
    </row>
    <row r="284" spans="1:1" x14ac:dyDescent="0.5">
      <c r="A284" s="6"/>
    </row>
    <row r="285" spans="1:1" x14ac:dyDescent="0.5">
      <c r="A285" s="6"/>
    </row>
    <row r="286" spans="1:1" x14ac:dyDescent="0.5">
      <c r="A286" s="6"/>
    </row>
    <row r="287" spans="1:1" x14ac:dyDescent="0.5">
      <c r="A287" s="6"/>
    </row>
    <row r="288" spans="1:1" x14ac:dyDescent="0.5">
      <c r="A288" s="6"/>
    </row>
    <row r="289" spans="1:1" x14ac:dyDescent="0.5">
      <c r="A289" s="6"/>
    </row>
    <row r="290" spans="1:1" x14ac:dyDescent="0.5">
      <c r="A290" s="6"/>
    </row>
    <row r="291" spans="1:1" x14ac:dyDescent="0.5">
      <c r="A291" s="6"/>
    </row>
    <row r="292" spans="1:1" x14ac:dyDescent="0.5">
      <c r="A292" s="6"/>
    </row>
    <row r="293" spans="1:1" x14ac:dyDescent="0.5">
      <c r="A293" s="6"/>
    </row>
    <row r="294" spans="1:1" x14ac:dyDescent="0.5">
      <c r="A294" s="6"/>
    </row>
    <row r="295" spans="1:1" x14ac:dyDescent="0.5">
      <c r="A295" s="6"/>
    </row>
    <row r="296" spans="1:1" x14ac:dyDescent="0.5">
      <c r="A296" s="6"/>
    </row>
    <row r="297" spans="1:1" x14ac:dyDescent="0.5">
      <c r="A297" s="6"/>
    </row>
    <row r="298" spans="1:1" x14ac:dyDescent="0.5">
      <c r="A298" s="6"/>
    </row>
    <row r="299" spans="1:1" x14ac:dyDescent="0.5">
      <c r="A299" s="6"/>
    </row>
    <row r="300" spans="1:1" x14ac:dyDescent="0.5">
      <c r="A300" s="6"/>
    </row>
    <row r="301" spans="1:1" x14ac:dyDescent="0.5">
      <c r="A301" s="6"/>
    </row>
    <row r="302" spans="1:1" x14ac:dyDescent="0.5">
      <c r="A302" s="6"/>
    </row>
    <row r="303" spans="1:1" x14ac:dyDescent="0.5">
      <c r="A303" s="6"/>
    </row>
    <row r="304" spans="1:1" x14ac:dyDescent="0.5">
      <c r="A304" s="6"/>
    </row>
    <row r="305" spans="1:1" x14ac:dyDescent="0.5">
      <c r="A305" s="6"/>
    </row>
    <row r="306" spans="1:1" x14ac:dyDescent="0.5">
      <c r="A306" s="6"/>
    </row>
    <row r="307" spans="1:1" x14ac:dyDescent="0.5">
      <c r="A307" s="6"/>
    </row>
    <row r="308" spans="1:1" x14ac:dyDescent="0.5">
      <c r="A308" s="6"/>
    </row>
    <row r="309" spans="1:1" x14ac:dyDescent="0.5">
      <c r="A309" s="6"/>
    </row>
    <row r="310" spans="1:1" x14ac:dyDescent="0.5">
      <c r="A310" s="6"/>
    </row>
    <row r="311" spans="1:1" x14ac:dyDescent="0.5">
      <c r="A311" s="6"/>
    </row>
    <row r="312" spans="1:1" x14ac:dyDescent="0.5">
      <c r="A312" s="6"/>
    </row>
    <row r="313" spans="1:1" x14ac:dyDescent="0.5">
      <c r="A313" s="6"/>
    </row>
    <row r="314" spans="1:1" x14ac:dyDescent="0.5">
      <c r="A314" s="6"/>
    </row>
    <row r="315" spans="1:1" x14ac:dyDescent="0.5">
      <c r="A315" s="6"/>
    </row>
    <row r="316" spans="1:1" x14ac:dyDescent="0.5">
      <c r="A316" s="6"/>
    </row>
    <row r="317" spans="1:1" x14ac:dyDescent="0.5">
      <c r="A317" s="6"/>
    </row>
    <row r="318" spans="1:1" x14ac:dyDescent="0.5">
      <c r="A318" s="6"/>
    </row>
    <row r="319" spans="1:1" x14ac:dyDescent="0.5">
      <c r="A319" s="6"/>
    </row>
    <row r="320" spans="1:1" x14ac:dyDescent="0.5">
      <c r="A320" s="6"/>
    </row>
    <row r="321" spans="1:1" x14ac:dyDescent="0.5">
      <c r="A321" s="6"/>
    </row>
    <row r="322" spans="1:1" x14ac:dyDescent="0.5">
      <c r="A322" s="6"/>
    </row>
    <row r="323" spans="1:1" x14ac:dyDescent="0.5">
      <c r="A323" s="6"/>
    </row>
    <row r="324" spans="1:1" x14ac:dyDescent="0.5">
      <c r="A324" s="6"/>
    </row>
    <row r="325" spans="1:1" x14ac:dyDescent="0.5">
      <c r="A325" s="6"/>
    </row>
    <row r="326" spans="1:1" x14ac:dyDescent="0.5">
      <c r="A326" s="6"/>
    </row>
    <row r="327" spans="1:1" x14ac:dyDescent="0.5">
      <c r="A327" s="6"/>
    </row>
    <row r="328" spans="1:1" x14ac:dyDescent="0.5">
      <c r="A328" s="6"/>
    </row>
    <row r="329" spans="1:1" x14ac:dyDescent="0.5">
      <c r="A329" s="6"/>
    </row>
    <row r="330" spans="1:1" x14ac:dyDescent="0.5">
      <c r="A330" s="6"/>
    </row>
    <row r="331" spans="1:1" x14ac:dyDescent="0.5">
      <c r="A331" s="6"/>
    </row>
    <row r="332" spans="1:1" x14ac:dyDescent="0.5">
      <c r="A332" s="6"/>
    </row>
    <row r="333" spans="1:1" x14ac:dyDescent="0.5">
      <c r="A333" s="6"/>
    </row>
    <row r="334" spans="1:1" x14ac:dyDescent="0.5">
      <c r="A334" s="6"/>
    </row>
    <row r="335" spans="1:1" x14ac:dyDescent="0.5">
      <c r="A335" s="6"/>
    </row>
    <row r="336" spans="1:1" x14ac:dyDescent="0.5">
      <c r="A336" s="6"/>
    </row>
    <row r="337" spans="1:1" x14ac:dyDescent="0.5">
      <c r="A337" s="6"/>
    </row>
    <row r="338" spans="1:1" x14ac:dyDescent="0.5">
      <c r="A338" s="6"/>
    </row>
    <row r="339" spans="1:1" x14ac:dyDescent="0.5">
      <c r="A339" s="6"/>
    </row>
    <row r="340" spans="1:1" x14ac:dyDescent="0.5">
      <c r="A340" s="6"/>
    </row>
    <row r="341" spans="1:1" x14ac:dyDescent="0.5">
      <c r="A341" s="6"/>
    </row>
    <row r="342" spans="1:1" x14ac:dyDescent="0.5">
      <c r="A342" s="6"/>
    </row>
    <row r="343" spans="1:1" x14ac:dyDescent="0.5">
      <c r="A343" s="6"/>
    </row>
    <row r="344" spans="1:1" x14ac:dyDescent="0.5">
      <c r="A344" s="6"/>
    </row>
    <row r="345" spans="1:1" x14ac:dyDescent="0.5">
      <c r="A345" s="6"/>
    </row>
    <row r="346" spans="1:1" x14ac:dyDescent="0.5">
      <c r="A346" s="6"/>
    </row>
    <row r="347" spans="1:1" x14ac:dyDescent="0.5">
      <c r="A347" s="6"/>
    </row>
    <row r="348" spans="1:1" x14ac:dyDescent="0.5">
      <c r="A348" s="6"/>
    </row>
    <row r="349" spans="1:1" x14ac:dyDescent="0.5">
      <c r="A349" s="6"/>
    </row>
    <row r="350" spans="1:1" x14ac:dyDescent="0.5">
      <c r="A350" s="6"/>
    </row>
    <row r="351" spans="1:1" x14ac:dyDescent="0.5">
      <c r="A351" s="6"/>
    </row>
    <row r="352" spans="1:1" x14ac:dyDescent="0.5">
      <c r="A352" s="6"/>
    </row>
    <row r="353" spans="1:1" x14ac:dyDescent="0.5">
      <c r="A353" s="6"/>
    </row>
    <row r="354" spans="1:1" x14ac:dyDescent="0.5">
      <c r="A354" s="6"/>
    </row>
    <row r="355" spans="1:1" x14ac:dyDescent="0.5">
      <c r="A355" s="6"/>
    </row>
    <row r="356" spans="1:1" x14ac:dyDescent="0.5">
      <c r="A356" s="6"/>
    </row>
    <row r="357" spans="1:1" x14ac:dyDescent="0.5">
      <c r="A357" s="6"/>
    </row>
    <row r="358" spans="1:1" x14ac:dyDescent="0.5">
      <c r="A358" s="6"/>
    </row>
    <row r="359" spans="1:1" x14ac:dyDescent="0.5">
      <c r="A359" s="6"/>
    </row>
    <row r="360" spans="1:1" x14ac:dyDescent="0.5">
      <c r="A360" s="6"/>
    </row>
    <row r="361" spans="1:1" x14ac:dyDescent="0.5">
      <c r="A361" s="6"/>
    </row>
    <row r="362" spans="1:1" x14ac:dyDescent="0.5">
      <c r="A362" s="6"/>
    </row>
    <row r="363" spans="1:1" x14ac:dyDescent="0.5">
      <c r="A363" s="6"/>
    </row>
    <row r="364" spans="1:1" x14ac:dyDescent="0.5">
      <c r="A364" s="6"/>
    </row>
    <row r="365" spans="1:1" x14ac:dyDescent="0.5">
      <c r="A365" s="6"/>
    </row>
    <row r="366" spans="1:1" x14ac:dyDescent="0.5">
      <c r="A366" s="6"/>
    </row>
    <row r="367" spans="1:1" x14ac:dyDescent="0.5">
      <c r="A367" s="6"/>
    </row>
    <row r="368" spans="1:1" x14ac:dyDescent="0.5">
      <c r="A368" s="6"/>
    </row>
    <row r="369" spans="1:1" x14ac:dyDescent="0.5">
      <c r="A369" s="6"/>
    </row>
    <row r="370" spans="1:1" x14ac:dyDescent="0.5">
      <c r="A370" s="6"/>
    </row>
    <row r="371" spans="1:1" x14ac:dyDescent="0.5">
      <c r="A371" s="6"/>
    </row>
    <row r="372" spans="1:1" x14ac:dyDescent="0.5">
      <c r="A372" s="6"/>
    </row>
    <row r="373" spans="1:1" x14ac:dyDescent="0.5">
      <c r="A373" s="6"/>
    </row>
    <row r="374" spans="1:1" x14ac:dyDescent="0.5">
      <c r="A374" s="6"/>
    </row>
    <row r="375" spans="1:1" x14ac:dyDescent="0.5">
      <c r="A375" s="6"/>
    </row>
    <row r="376" spans="1:1" x14ac:dyDescent="0.5">
      <c r="A376" s="6"/>
    </row>
    <row r="377" spans="1:1" x14ac:dyDescent="0.5">
      <c r="A377" s="6"/>
    </row>
    <row r="378" spans="1:1" x14ac:dyDescent="0.5">
      <c r="A378" s="6"/>
    </row>
    <row r="379" spans="1:1" x14ac:dyDescent="0.5">
      <c r="A379" s="6"/>
    </row>
    <row r="380" spans="1:1" x14ac:dyDescent="0.5">
      <c r="A380" s="6"/>
    </row>
    <row r="381" spans="1:1" x14ac:dyDescent="0.5">
      <c r="A381" s="6"/>
    </row>
    <row r="382" spans="1:1" x14ac:dyDescent="0.5">
      <c r="A382" s="6"/>
    </row>
    <row r="383" spans="1:1" x14ac:dyDescent="0.5">
      <c r="A383" s="6"/>
    </row>
    <row r="384" spans="1:1" x14ac:dyDescent="0.5">
      <c r="A384" s="6"/>
    </row>
    <row r="385" spans="1:1" x14ac:dyDescent="0.5">
      <c r="A385" s="6"/>
    </row>
    <row r="386" spans="1:1" x14ac:dyDescent="0.5">
      <c r="A386" s="6"/>
    </row>
    <row r="387" spans="1:1" x14ac:dyDescent="0.5">
      <c r="A387" s="6"/>
    </row>
    <row r="388" spans="1:1" x14ac:dyDescent="0.5">
      <c r="A388" s="6"/>
    </row>
    <row r="389" spans="1:1" x14ac:dyDescent="0.5">
      <c r="A389" s="6"/>
    </row>
    <row r="390" spans="1:1" x14ac:dyDescent="0.5">
      <c r="A390" s="6"/>
    </row>
    <row r="391" spans="1:1" x14ac:dyDescent="0.5">
      <c r="A391" s="6"/>
    </row>
    <row r="392" spans="1:1" x14ac:dyDescent="0.5">
      <c r="A392" s="6"/>
    </row>
    <row r="393" spans="1:1" x14ac:dyDescent="0.5">
      <c r="A393" s="6"/>
    </row>
    <row r="394" spans="1:1" x14ac:dyDescent="0.5">
      <c r="A394" s="6"/>
    </row>
    <row r="395" spans="1:1" x14ac:dyDescent="0.5">
      <c r="A395" s="6"/>
    </row>
    <row r="396" spans="1:1" x14ac:dyDescent="0.5">
      <c r="A396" s="6"/>
    </row>
    <row r="397" spans="1:1" x14ac:dyDescent="0.5">
      <c r="A397" s="6"/>
    </row>
    <row r="398" spans="1:1" x14ac:dyDescent="0.5">
      <c r="A398" s="6"/>
    </row>
    <row r="399" spans="1:1" x14ac:dyDescent="0.5">
      <c r="A399" s="6"/>
    </row>
    <row r="400" spans="1:1" x14ac:dyDescent="0.5">
      <c r="A400" s="6"/>
    </row>
    <row r="401" spans="1:1" x14ac:dyDescent="0.5">
      <c r="A401" s="6"/>
    </row>
    <row r="402" spans="1:1" x14ac:dyDescent="0.5">
      <c r="A402" s="6"/>
    </row>
    <row r="403" spans="1:1" x14ac:dyDescent="0.5">
      <c r="A403" s="6"/>
    </row>
    <row r="404" spans="1:1" x14ac:dyDescent="0.5">
      <c r="A404" s="6"/>
    </row>
    <row r="405" spans="1:1" x14ac:dyDescent="0.5">
      <c r="A405" s="6"/>
    </row>
    <row r="406" spans="1:1" x14ac:dyDescent="0.5">
      <c r="A406" s="6"/>
    </row>
    <row r="407" spans="1:1" x14ac:dyDescent="0.5">
      <c r="A407" s="6"/>
    </row>
    <row r="408" spans="1:1" x14ac:dyDescent="0.5">
      <c r="A408" s="6"/>
    </row>
    <row r="409" spans="1:1" x14ac:dyDescent="0.5">
      <c r="A409" s="6"/>
    </row>
    <row r="410" spans="1:1" x14ac:dyDescent="0.5">
      <c r="A410" s="6"/>
    </row>
    <row r="411" spans="1:1" x14ac:dyDescent="0.5">
      <c r="A411" s="6"/>
    </row>
    <row r="412" spans="1:1" x14ac:dyDescent="0.5">
      <c r="A412" s="6"/>
    </row>
    <row r="413" spans="1:1" x14ac:dyDescent="0.5">
      <c r="A413" s="6"/>
    </row>
    <row r="414" spans="1:1" x14ac:dyDescent="0.5">
      <c r="A414" s="6"/>
    </row>
    <row r="415" spans="1:1" x14ac:dyDescent="0.5">
      <c r="A415" s="6"/>
    </row>
    <row r="416" spans="1:1" x14ac:dyDescent="0.5">
      <c r="A416" s="6"/>
    </row>
    <row r="417" spans="1:1" x14ac:dyDescent="0.5">
      <c r="A417" s="6"/>
    </row>
    <row r="418" spans="1:1" x14ac:dyDescent="0.5">
      <c r="A418" s="6"/>
    </row>
    <row r="419" spans="1:1" x14ac:dyDescent="0.5">
      <c r="A419" s="6"/>
    </row>
    <row r="420" spans="1:1" x14ac:dyDescent="0.5">
      <c r="A420" s="6"/>
    </row>
    <row r="421" spans="1:1" x14ac:dyDescent="0.5">
      <c r="A421" s="6"/>
    </row>
    <row r="422" spans="1:1" x14ac:dyDescent="0.5">
      <c r="A422" s="6"/>
    </row>
    <row r="423" spans="1:1" x14ac:dyDescent="0.5">
      <c r="A423" s="6"/>
    </row>
    <row r="424" spans="1:1" x14ac:dyDescent="0.5">
      <c r="A424" s="6"/>
    </row>
    <row r="425" spans="1:1" x14ac:dyDescent="0.5">
      <c r="A425" s="6"/>
    </row>
    <row r="426" spans="1:1" x14ac:dyDescent="0.5">
      <c r="A426" s="6"/>
    </row>
    <row r="427" spans="1:1" x14ac:dyDescent="0.5">
      <c r="A427" s="6"/>
    </row>
    <row r="428" spans="1:1" x14ac:dyDescent="0.5">
      <c r="A428" s="6"/>
    </row>
    <row r="429" spans="1:1" x14ac:dyDescent="0.5">
      <c r="A429" s="6"/>
    </row>
    <row r="430" spans="1:1" x14ac:dyDescent="0.5">
      <c r="A430" s="6"/>
    </row>
    <row r="431" spans="1:1" x14ac:dyDescent="0.5">
      <c r="A431" s="6"/>
    </row>
    <row r="432" spans="1:1" x14ac:dyDescent="0.5">
      <c r="A432" s="6"/>
    </row>
    <row r="433" spans="1:1" x14ac:dyDescent="0.5">
      <c r="A433" s="6"/>
    </row>
    <row r="434" spans="1:1" x14ac:dyDescent="0.5">
      <c r="A434" s="6"/>
    </row>
    <row r="435" spans="1:1" x14ac:dyDescent="0.5">
      <c r="A435" s="6"/>
    </row>
    <row r="436" spans="1:1" x14ac:dyDescent="0.5">
      <c r="A436" s="6"/>
    </row>
    <row r="437" spans="1:1" x14ac:dyDescent="0.5">
      <c r="A437" s="6"/>
    </row>
    <row r="438" spans="1:1" x14ac:dyDescent="0.5">
      <c r="A438" s="6"/>
    </row>
    <row r="439" spans="1:1" x14ac:dyDescent="0.5">
      <c r="A439" s="6"/>
    </row>
    <row r="440" spans="1:1" x14ac:dyDescent="0.5">
      <c r="A440" s="6"/>
    </row>
    <row r="441" spans="1:1" x14ac:dyDescent="0.5">
      <c r="A441" s="6"/>
    </row>
    <row r="442" spans="1:1" x14ac:dyDescent="0.5">
      <c r="A442" s="6"/>
    </row>
    <row r="443" spans="1:1" x14ac:dyDescent="0.5">
      <c r="A443" s="6"/>
    </row>
    <row r="444" spans="1:1" x14ac:dyDescent="0.5">
      <c r="A444" s="6"/>
    </row>
    <row r="445" spans="1:1" x14ac:dyDescent="0.5">
      <c r="A445" s="6"/>
    </row>
    <row r="446" spans="1:1" x14ac:dyDescent="0.5">
      <c r="A446" s="6"/>
    </row>
    <row r="447" spans="1:1" x14ac:dyDescent="0.5">
      <c r="A447" s="6"/>
    </row>
    <row r="448" spans="1:1" x14ac:dyDescent="0.5">
      <c r="A448" s="6"/>
    </row>
    <row r="449" spans="1:1" x14ac:dyDescent="0.5">
      <c r="A449" s="6"/>
    </row>
    <row r="450" spans="1:1" x14ac:dyDescent="0.5">
      <c r="A450" s="6"/>
    </row>
    <row r="451" spans="1:1" x14ac:dyDescent="0.5">
      <c r="A451" s="6"/>
    </row>
    <row r="452" spans="1:1" x14ac:dyDescent="0.5">
      <c r="A452" s="6"/>
    </row>
    <row r="453" spans="1:1" x14ac:dyDescent="0.5">
      <c r="A453" s="6"/>
    </row>
    <row r="454" spans="1:1" x14ac:dyDescent="0.5">
      <c r="A454" s="6"/>
    </row>
    <row r="455" spans="1:1" x14ac:dyDescent="0.5">
      <c r="A455" s="6"/>
    </row>
    <row r="456" spans="1:1" x14ac:dyDescent="0.5">
      <c r="A456" s="6"/>
    </row>
    <row r="457" spans="1:1" x14ac:dyDescent="0.5">
      <c r="A457" s="6"/>
    </row>
    <row r="458" spans="1:1" x14ac:dyDescent="0.5">
      <c r="A458" s="6"/>
    </row>
    <row r="459" spans="1:1" x14ac:dyDescent="0.5">
      <c r="A459" s="6"/>
    </row>
    <row r="460" spans="1:1" x14ac:dyDescent="0.5">
      <c r="A460" s="6"/>
    </row>
    <row r="461" spans="1:1" x14ac:dyDescent="0.5">
      <c r="A461" s="6"/>
    </row>
    <row r="462" spans="1:1" x14ac:dyDescent="0.5">
      <c r="A462" s="6"/>
    </row>
    <row r="463" spans="1:1" x14ac:dyDescent="0.5">
      <c r="A463" s="6"/>
    </row>
    <row r="464" spans="1:1" x14ac:dyDescent="0.5">
      <c r="A464" s="6"/>
    </row>
    <row r="465" spans="1:1" x14ac:dyDescent="0.5">
      <c r="A465" s="6"/>
    </row>
    <row r="466" spans="1:1" x14ac:dyDescent="0.5">
      <c r="A466" s="6"/>
    </row>
    <row r="467" spans="1:1" x14ac:dyDescent="0.5">
      <c r="A467" s="6"/>
    </row>
    <row r="468" spans="1:1" x14ac:dyDescent="0.5">
      <c r="A468" s="6"/>
    </row>
    <row r="469" spans="1:1" x14ac:dyDescent="0.5">
      <c r="A469" s="6"/>
    </row>
    <row r="470" spans="1:1" x14ac:dyDescent="0.5">
      <c r="A470" s="6"/>
    </row>
    <row r="471" spans="1:1" x14ac:dyDescent="0.5">
      <c r="A471" s="6"/>
    </row>
    <row r="472" spans="1:1" x14ac:dyDescent="0.5">
      <c r="A472" s="6"/>
    </row>
    <row r="473" spans="1:1" x14ac:dyDescent="0.5">
      <c r="A473" s="6"/>
    </row>
    <row r="474" spans="1:1" x14ac:dyDescent="0.5">
      <c r="A474" s="6"/>
    </row>
    <row r="475" spans="1:1" x14ac:dyDescent="0.5">
      <c r="A475" s="6"/>
    </row>
    <row r="476" spans="1:1" x14ac:dyDescent="0.5">
      <c r="A476" s="6"/>
    </row>
    <row r="477" spans="1:1" x14ac:dyDescent="0.5">
      <c r="A477" s="6"/>
    </row>
    <row r="478" spans="1:1" x14ac:dyDescent="0.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35" x14ac:dyDescent="0.5"/>
  <cols>
    <col min="1" max="1" width="102" bestFit="1" customWidth="1"/>
  </cols>
  <sheetData>
    <row r="1" spans="1:1" x14ac:dyDescent="0.5">
      <c r="A1" s="1" t="s">
        <v>117</v>
      </c>
    </row>
    <row r="3" spans="1:1" x14ac:dyDescent="0.5">
      <c r="A3" t="s">
        <v>90</v>
      </c>
    </row>
    <row r="4" spans="1:1" x14ac:dyDescent="0.5">
      <c r="A4" t="s">
        <v>91</v>
      </c>
    </row>
    <row r="5" spans="1:1" x14ac:dyDescent="0.5">
      <c r="A5" t="s">
        <v>92</v>
      </c>
    </row>
    <row r="6" spans="1:1" x14ac:dyDescent="0.5">
      <c r="A6" t="s">
        <v>93</v>
      </c>
    </row>
    <row r="8" spans="1:1" x14ac:dyDescent="0.5">
      <c r="A8" s="1" t="s">
        <v>118</v>
      </c>
    </row>
    <row r="10" spans="1:1" x14ac:dyDescent="0.5">
      <c r="A10" t="s">
        <v>94</v>
      </c>
    </row>
    <row r="11" spans="1:1" x14ac:dyDescent="0.5">
      <c r="A11" t="s">
        <v>95</v>
      </c>
    </row>
    <row r="12" spans="1:1" x14ac:dyDescent="0.5">
      <c r="A12" t="s">
        <v>96</v>
      </c>
    </row>
    <row r="13" spans="1:1" x14ac:dyDescent="0.5">
      <c r="A13" t="s">
        <v>97</v>
      </c>
    </row>
    <row r="14" spans="1:1" x14ac:dyDescent="0.5">
      <c r="A14" t="s">
        <v>98</v>
      </c>
    </row>
    <row r="16" spans="1:1" x14ac:dyDescent="0.5">
      <c r="A16" s="1" t="s">
        <v>119</v>
      </c>
    </row>
    <row r="18" spans="1:1" x14ac:dyDescent="0.5">
      <c r="A18" t="s">
        <v>99</v>
      </c>
    </row>
    <row r="19" spans="1:1" x14ac:dyDescent="0.5">
      <c r="A19" t="s">
        <v>100</v>
      </c>
    </row>
    <row r="20" spans="1:1" x14ac:dyDescent="0.5">
      <c r="A20" t="s">
        <v>101</v>
      </c>
    </row>
    <row r="21" spans="1:1" x14ac:dyDescent="0.5">
      <c r="A21" t="s">
        <v>102</v>
      </c>
    </row>
    <row r="23" spans="1:1" x14ac:dyDescent="0.5">
      <c r="A23" s="1" t="s">
        <v>120</v>
      </c>
    </row>
    <row r="25" spans="1:1" x14ac:dyDescent="0.5">
      <c r="A25" t="s">
        <v>96</v>
      </c>
    </row>
    <row r="26" spans="1:1" x14ac:dyDescent="0.5">
      <c r="A26" t="s">
        <v>103</v>
      </c>
    </row>
    <row r="27" spans="1:1" x14ac:dyDescent="0.5">
      <c r="A27" t="s">
        <v>104</v>
      </c>
    </row>
    <row r="28" spans="1:1" x14ac:dyDescent="0.5">
      <c r="A28" t="s">
        <v>105</v>
      </c>
    </row>
    <row r="29" spans="1:1" x14ac:dyDescent="0.5">
      <c r="A29" t="s">
        <v>106</v>
      </c>
    </row>
    <row r="30" spans="1:1" x14ac:dyDescent="0.5">
      <c r="A30" t="s">
        <v>107</v>
      </c>
    </row>
    <row r="31" spans="1:1" x14ac:dyDescent="0.5">
      <c r="A31" t="s">
        <v>108</v>
      </c>
    </row>
    <row r="32" spans="1:1" x14ac:dyDescent="0.5">
      <c r="A32" t="s">
        <v>109</v>
      </c>
    </row>
    <row r="33" spans="1:1" x14ac:dyDescent="0.5">
      <c r="A33" t="s">
        <v>110</v>
      </c>
    </row>
    <row r="34" spans="1:1" x14ac:dyDescent="0.5">
      <c r="A34" t="s">
        <v>111</v>
      </c>
    </row>
    <row r="36" spans="1:1" x14ac:dyDescent="0.5">
      <c r="A36" s="1" t="s">
        <v>121</v>
      </c>
    </row>
    <row r="38" spans="1:1" x14ac:dyDescent="0.5">
      <c r="A38" t="s">
        <v>112</v>
      </c>
    </row>
    <row r="40" spans="1:1" x14ac:dyDescent="0.5">
      <c r="A40" s="1" t="s">
        <v>122</v>
      </c>
    </row>
    <row r="42" spans="1:1" x14ac:dyDescent="0.5">
      <c r="A42" t="s">
        <v>113</v>
      </c>
    </row>
    <row r="43" spans="1:1" x14ac:dyDescent="0.5">
      <c r="A43" t="s">
        <v>123</v>
      </c>
    </row>
    <row r="44" spans="1:1" x14ac:dyDescent="0.5">
      <c r="A44" t="s">
        <v>124</v>
      </c>
    </row>
    <row r="45" spans="1:1" x14ac:dyDescent="0.5">
      <c r="A45" t="s">
        <v>125</v>
      </c>
    </row>
    <row r="46" spans="1:1" x14ac:dyDescent="0.5">
      <c r="A46" t="s">
        <v>126</v>
      </c>
    </row>
    <row r="47" spans="1:1" x14ac:dyDescent="0.5">
      <c r="A47" t="s">
        <v>114</v>
      </c>
    </row>
    <row r="48" spans="1:1" x14ac:dyDescent="0.5">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2023-04-07T11:22:31Z</dcterms:modified>
</cp:coreProperties>
</file>