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0" yWindow="0" windowWidth="23040" windowHeight="90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0" i="1" l="1"/>
  <c r="H10" i="1"/>
  <c r="G10" i="1"/>
  <c r="F10" i="1"/>
  <c r="J10" i="1" s="1"/>
  <c r="I9" i="1"/>
  <c r="H9" i="1"/>
  <c r="G9" i="1"/>
  <c r="F9" i="1"/>
  <c r="J9" i="1" s="1"/>
  <c r="I8" i="1"/>
  <c r="H8" i="1"/>
  <c r="J8" i="1" s="1"/>
  <c r="G8" i="1"/>
  <c r="F8" i="1"/>
  <c r="J7" i="1"/>
  <c r="I7" i="1"/>
  <c r="H7" i="1"/>
  <c r="G7" i="1"/>
  <c r="F7" i="1"/>
  <c r="I6" i="1"/>
  <c r="H6" i="1"/>
  <c r="G6" i="1"/>
  <c r="J6" i="1" s="1"/>
  <c r="F6" i="1"/>
  <c r="I5" i="1"/>
  <c r="H5" i="1"/>
  <c r="G5" i="1"/>
  <c r="J5" i="1" s="1"/>
  <c r="F5" i="1"/>
  <c r="I4" i="1"/>
  <c r="H4" i="1"/>
  <c r="J4" i="1" s="1"/>
  <c r="G4" i="1"/>
  <c r="F4" i="1"/>
  <c r="I3" i="1"/>
  <c r="H3" i="1"/>
  <c r="G3" i="1"/>
  <c r="F3" i="1"/>
  <c r="J3" i="1" s="1"/>
</calcChain>
</file>

<file path=xl/sharedStrings.xml><?xml version="1.0" encoding="utf-8"?>
<sst xmlns="http://schemas.openxmlformats.org/spreadsheetml/2006/main" count="36" uniqueCount="28">
  <si>
    <t>Bảng thống kê chi phí thuê phòng khách sạn</t>
  </si>
  <si>
    <t>STT</t>
  </si>
  <si>
    <t>Khách hàng</t>
  </si>
  <si>
    <t>Phòng</t>
  </si>
  <si>
    <t>Ngày đến</t>
  </si>
  <si>
    <t>Ngày đi</t>
  </si>
  <si>
    <t>Số tuần</t>
  </si>
  <si>
    <t>ĐG tuần</t>
  </si>
  <si>
    <t>Số ngày lẻ</t>
  </si>
  <si>
    <t>ĐG ngày</t>
  </si>
  <si>
    <t>Tổng</t>
  </si>
  <si>
    <t>Quang</t>
  </si>
  <si>
    <t>L1B</t>
  </si>
  <si>
    <t>Ngọc</t>
  </si>
  <si>
    <t>TRA</t>
  </si>
  <si>
    <t>Võ</t>
  </si>
  <si>
    <t>Trân</t>
  </si>
  <si>
    <t>L2A</t>
  </si>
  <si>
    <t>Phan</t>
  </si>
  <si>
    <t>L1A</t>
  </si>
  <si>
    <t>Lâm</t>
  </si>
  <si>
    <t>TRB</t>
  </si>
  <si>
    <t xml:space="preserve">Lê </t>
  </si>
  <si>
    <t>Đặng</t>
  </si>
  <si>
    <t>Bảng giá phòng</t>
  </si>
  <si>
    <t>Loại phòng</t>
  </si>
  <si>
    <t>Giá tuần</t>
  </si>
  <si>
    <t>Giá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</si>
</sst>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40" zoomScaleNormal="140" workbookViewId="0">
      <selection activeCell="I12" sqref="I12"/>
    </sheetView>
  </sheetViews>
  <sheetFormatPr defaultColWidth="8.88671875" defaultRowHeight="13.8"/>
  <cols>
    <col min="1" max="1" width="4.6640625" style="1" customWidth="1"/>
    <col min="2" max="2" width="11.109375" style="1" customWidth="1"/>
    <col min="3" max="3" width="8.109375" style="1" customWidth="1"/>
    <col min="4" max="5" width="11.109375" style="1" customWidth="1"/>
    <col min="6" max="6" width="7.44140625" style="1" customWidth="1"/>
    <col min="7" max="7" width="8.109375" style="1" customWidth="1"/>
    <col min="8" max="8" width="9.6640625" style="1" customWidth="1"/>
    <col min="9" max="9" width="11.109375" style="1" customWidth="1"/>
    <col min="10" max="10" width="5.33203125" style="1" customWidth="1"/>
    <col min="11" max="16384" width="8.88671875" style="1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s="2">
        <v>1</v>
      </c>
      <c r="B3" s="2" t="s">
        <v>11</v>
      </c>
      <c r="C3" s="2" t="s">
        <v>12</v>
      </c>
      <c r="D3" s="3">
        <v>40308</v>
      </c>
      <c r="E3" s="3">
        <v>40350</v>
      </c>
      <c r="F3" s="2">
        <f>INT((E3-D3)/7)</f>
        <v>6</v>
      </c>
      <c r="G3" s="2">
        <f>VLOOKUP(C3,$B$14:$D$18,2,FALSE)</f>
        <v>50</v>
      </c>
      <c r="H3" s="2">
        <f>MOD(E3-D3,7)</f>
        <v>0</v>
      </c>
      <c r="I3" s="2">
        <f>VLOOKUP(C3,$B$14:$D$18,3,FALSE)</f>
        <v>10</v>
      </c>
      <c r="J3" s="2">
        <f>F3*G3+IF(H3*I3&gt;G3,G3,H3*I3)</f>
        <v>300</v>
      </c>
    </row>
    <row r="4" spans="1:10">
      <c r="A4" s="2">
        <v>2</v>
      </c>
      <c r="B4" s="2" t="s">
        <v>13</v>
      </c>
      <c r="C4" s="2" t="s">
        <v>14</v>
      </c>
      <c r="D4" s="3">
        <v>40382</v>
      </c>
      <c r="E4" s="3">
        <v>40401</v>
      </c>
      <c r="F4" s="2">
        <f>INT((E4-D4)/7)</f>
        <v>2</v>
      </c>
      <c r="G4" s="2">
        <f t="shared" ref="G4:G10" si="0">VLOOKUP(C4,$B$14:$D$18,2,FALSE)</f>
        <v>50</v>
      </c>
      <c r="H4" s="2">
        <f t="shared" ref="H4:H10" si="1">MOD(E4-D4,7)</f>
        <v>5</v>
      </c>
      <c r="I4" s="2">
        <f t="shared" ref="I4:I10" si="2">VLOOKUP(C4,$B$14:$D$18,3,FALSE)</f>
        <v>10</v>
      </c>
      <c r="J4" s="2">
        <f t="shared" ref="J4:J10" si="3">F4*G4+IF(H4*I4&gt;G4,G4,H4*I4)</f>
        <v>150</v>
      </c>
    </row>
    <row r="5" spans="1:10">
      <c r="A5" s="2">
        <v>3</v>
      </c>
      <c r="B5" s="2" t="s">
        <v>15</v>
      </c>
      <c r="C5" s="2" t="s">
        <v>12</v>
      </c>
      <c r="D5" s="3">
        <v>40341</v>
      </c>
      <c r="E5" s="3">
        <v>40348</v>
      </c>
      <c r="F5" s="2">
        <f t="shared" ref="F5:F10" si="4">INT((E5-D5)/7)</f>
        <v>1</v>
      </c>
      <c r="G5" s="2">
        <f t="shared" si="0"/>
        <v>50</v>
      </c>
      <c r="H5" s="2">
        <f t="shared" si="1"/>
        <v>0</v>
      </c>
      <c r="I5" s="2">
        <f t="shared" si="2"/>
        <v>10</v>
      </c>
      <c r="J5" s="2">
        <f t="shared" si="3"/>
        <v>50</v>
      </c>
    </row>
    <row r="6" spans="1:10">
      <c r="A6" s="2">
        <v>4</v>
      </c>
      <c r="B6" s="2" t="s">
        <v>16</v>
      </c>
      <c r="C6" s="2" t="s">
        <v>17</v>
      </c>
      <c r="D6" s="3">
        <v>40324</v>
      </c>
      <c r="E6" s="3">
        <v>40336</v>
      </c>
      <c r="F6" s="2">
        <f t="shared" si="4"/>
        <v>1</v>
      </c>
      <c r="G6" s="2">
        <f t="shared" si="0"/>
        <v>70</v>
      </c>
      <c r="H6" s="2">
        <f t="shared" si="1"/>
        <v>5</v>
      </c>
      <c r="I6" s="2">
        <f t="shared" si="2"/>
        <v>15</v>
      </c>
      <c r="J6" s="2">
        <f t="shared" si="3"/>
        <v>140</v>
      </c>
    </row>
    <row r="7" spans="1:10">
      <c r="A7" s="2">
        <v>5</v>
      </c>
      <c r="B7" s="2" t="s">
        <v>18</v>
      </c>
      <c r="C7" s="2" t="s">
        <v>19</v>
      </c>
      <c r="D7" s="3">
        <v>40409</v>
      </c>
      <c r="E7" s="3">
        <v>40415</v>
      </c>
      <c r="F7" s="2">
        <f t="shared" si="4"/>
        <v>0</v>
      </c>
      <c r="G7" s="2">
        <f t="shared" si="0"/>
        <v>60</v>
      </c>
      <c r="H7" s="2">
        <f t="shared" si="1"/>
        <v>6</v>
      </c>
      <c r="I7" s="2">
        <f t="shared" si="2"/>
        <v>12</v>
      </c>
      <c r="J7" s="2">
        <f t="shared" si="3"/>
        <v>60</v>
      </c>
    </row>
    <row r="8" spans="1:10">
      <c r="A8" s="2">
        <v>6</v>
      </c>
      <c r="B8" s="2" t="s">
        <v>20</v>
      </c>
      <c r="C8" s="2" t="s">
        <v>21</v>
      </c>
      <c r="D8" s="3">
        <v>40402</v>
      </c>
      <c r="E8" s="3">
        <v>40412</v>
      </c>
      <c r="F8" s="2">
        <f t="shared" si="4"/>
        <v>1</v>
      </c>
      <c r="G8" s="2">
        <f t="shared" si="0"/>
        <v>45</v>
      </c>
      <c r="H8" s="2">
        <f t="shared" si="1"/>
        <v>3</v>
      </c>
      <c r="I8" s="2">
        <f t="shared" si="2"/>
        <v>8</v>
      </c>
      <c r="J8" s="2">
        <f t="shared" si="3"/>
        <v>69</v>
      </c>
    </row>
    <row r="9" spans="1:10">
      <c r="A9" s="2">
        <v>7</v>
      </c>
      <c r="B9" s="2" t="s">
        <v>22</v>
      </c>
      <c r="C9" s="2" t="s">
        <v>14</v>
      </c>
      <c r="D9" s="3">
        <v>40448</v>
      </c>
      <c r="E9" s="3">
        <v>40464</v>
      </c>
      <c r="F9" s="2">
        <f t="shared" si="4"/>
        <v>2</v>
      </c>
      <c r="G9" s="2">
        <f t="shared" si="0"/>
        <v>50</v>
      </c>
      <c r="H9" s="2">
        <f t="shared" si="1"/>
        <v>2</v>
      </c>
      <c r="I9" s="2">
        <f t="shared" si="2"/>
        <v>10</v>
      </c>
      <c r="J9" s="2">
        <f t="shared" si="3"/>
        <v>120</v>
      </c>
    </row>
    <row r="10" spans="1:10">
      <c r="A10" s="2">
        <v>8</v>
      </c>
      <c r="B10" s="2" t="s">
        <v>23</v>
      </c>
      <c r="C10" s="2" t="s">
        <v>17</v>
      </c>
      <c r="D10" s="3">
        <v>40506</v>
      </c>
      <c r="E10" s="3">
        <v>40538</v>
      </c>
      <c r="F10" s="2">
        <f t="shared" si="4"/>
        <v>4</v>
      </c>
      <c r="G10" s="2">
        <f t="shared" si="0"/>
        <v>70</v>
      </c>
      <c r="H10" s="2">
        <f t="shared" si="1"/>
        <v>4</v>
      </c>
      <c r="I10" s="2">
        <f t="shared" si="2"/>
        <v>15</v>
      </c>
      <c r="J10" s="2">
        <f t="shared" si="3"/>
        <v>340</v>
      </c>
    </row>
    <row r="12" spans="1:10">
      <c r="B12" s="5" t="s">
        <v>24</v>
      </c>
      <c r="C12" s="6"/>
      <c r="D12" s="7"/>
    </row>
    <row r="13" spans="1:10">
      <c r="B13" s="2" t="s">
        <v>25</v>
      </c>
      <c r="C13" s="2" t="s">
        <v>26</v>
      </c>
      <c r="D13" s="2" t="s">
        <v>27</v>
      </c>
    </row>
    <row r="14" spans="1:10">
      <c r="B14" s="2" t="s">
        <v>14</v>
      </c>
      <c r="C14" s="2">
        <v>50</v>
      </c>
      <c r="D14" s="2">
        <v>10</v>
      </c>
    </row>
    <row r="15" spans="1:10">
      <c r="B15" s="2" t="s">
        <v>21</v>
      </c>
      <c r="C15" s="2">
        <v>45</v>
      </c>
      <c r="D15" s="2">
        <v>8</v>
      </c>
    </row>
    <row r="16" spans="1:10">
      <c r="B16" s="2" t="s">
        <v>19</v>
      </c>
      <c r="C16" s="2">
        <v>60</v>
      </c>
      <c r="D16" s="2">
        <v>12</v>
      </c>
    </row>
    <row r="17" spans="2:4">
      <c r="B17" s="2" t="s">
        <v>12</v>
      </c>
      <c r="C17" s="2">
        <v>50</v>
      </c>
      <c r="D17" s="2">
        <v>10</v>
      </c>
    </row>
    <row r="18" spans="2:4">
      <c r="B18" s="2" t="s">
        <v>17</v>
      </c>
      <c r="C18" s="2">
        <v>70</v>
      </c>
      <c r="D18" s="2">
        <v>15</v>
      </c>
    </row>
  </sheetData>
  <mergeCells count="2">
    <mergeCell ref="A1:J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2023-10-04T03:33:00Z</dcterms:created>
  <dcterms:modified xsi:type="dcterms:W3CDTF">2023-10-12T16:04:21Z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FBAAF4FC691C40D0B56E94ABE7A24214_12</vt:lpwstr>
  </property>
  <property fmtid="{D5CDD505-2E9C-101B-9397-08002B2CF9AE}" pid="3" name="KSOProductBuildVer">
    <vt:lpwstr>1033-12.2.0.13266</vt:lpwstr>
  </property>
</Properties>
</file>