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-120" yWindow="456" windowWidth="20736" windowHeight="10596"/>
  </bookViews>
  <sheets>
    <sheet name="Sheet1" sheetId="1" r:id="rId1"/>
  </sheets>
  <definedNames>
    <definedName name="_xlnm._FilterDatabase" localSheetId="0" hidden="1">Sheet1!$A$2:$H$12</definedName>
    <definedName name="_xlnm.Criteria" localSheetId="0">Sheet1!$E$21:$F$22</definedName>
    <definedName name="_xlnm.Extract" localSheetId="0">Sheet1!$A$30:$H$30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I16" i="1"/>
  <c r="G16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<sst xmlns="http://schemas.openxmlformats.org/spreadsheetml/2006/main" count="60" uniqueCount="20">
  <si>
    <t>Báo cáo doanh thu phòng</t>
  </si>
  <si>
    <t>Loại Phòng</t>
  </si>
  <si>
    <t>Ngày đến</t>
  </si>
  <si>
    <t>Ngày đi</t>
  </si>
  <si>
    <t>Số ngày</t>
  </si>
  <si>
    <t>Số người</t>
  </si>
  <si>
    <t>Giá phòng</t>
  </si>
  <si>
    <t>Tiền phòng</t>
  </si>
  <si>
    <t>Giá       phụ thu</t>
  </si>
  <si>
    <t>A</t>
  </si>
  <si>
    <t>B</t>
  </si>
  <si>
    <t>C</t>
  </si>
  <si>
    <t>Bảng đơn giá phòng và phụ thu</t>
  </si>
  <si>
    <t>Giá 1</t>
  </si>
  <si>
    <t>Giá 2</t>
  </si>
  <si>
    <t>Phụ thu</t>
  </si>
  <si>
    <t xml:space="preserve">Thống kê Tổng doanh thu </t>
  </si>
  <si>
    <t>Loại phòng</t>
  </si>
  <si>
    <t>Tổng tiền</t>
  </si>
  <si>
    <t>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</si>
</sst>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1" xfId="0" applyNumberFormat="1" applyFont="1" applyBorder="1" applyAlignment="1">
      <alignment vertical="center"/>
    </xf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9" zoomScale="140" zoomScaleNormal="140" workbookViewId="0">
      <selection activeCell="A30" sqref="A30"/>
    </sheetView>
  </sheetViews>
  <sheetFormatPr defaultColWidth="8.88671875" defaultRowHeight="13.8" x14ac:dyDescent="0.25"/>
  <cols>
    <col min="1" max="4" width="8.88671875" style="2"/>
    <col min="5" max="5" width="7" style="2" customWidth="1"/>
    <col min="6" max="6" width="10.33203125" style="2" customWidth="1"/>
    <col min="7" max="7" width="7.6640625" style="2" customWidth="1"/>
    <col min="8" max="8" width="7.44140625" style="2" customWidth="1"/>
    <col min="9" max="16384" width="8.8867187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9" ht="27.6" x14ac:dyDescent="0.25">
      <c r="A2" s="8" t="s">
        <v>1</v>
      </c>
      <c r="B2" s="9" t="s">
        <v>2</v>
      </c>
      <c r="C2" s="9" t="s">
        <v>3</v>
      </c>
      <c r="D2" s="9" t="s">
        <v>4</v>
      </c>
      <c r="E2" s="8" t="s">
        <v>5</v>
      </c>
      <c r="F2" s="9" t="s">
        <v>6</v>
      </c>
      <c r="G2" s="8" t="s">
        <v>8</v>
      </c>
      <c r="H2" s="8" t="s">
        <v>7</v>
      </c>
    </row>
    <row r="3" spans="1:9" x14ac:dyDescent="0.25">
      <c r="A3" s="5" t="s">
        <v>9</v>
      </c>
      <c r="B3" s="1">
        <v>40308</v>
      </c>
      <c r="C3" s="1">
        <v>40350</v>
      </c>
      <c r="D3" s="3">
        <f>IF(C3-B3=0,1,C3-B3)</f>
        <v>42</v>
      </c>
      <c r="E3" s="6">
        <v>2</v>
      </c>
      <c r="F3" s="3">
        <f>HLOOKUP(A3,$B$15:$D$17,IF(E3=1,2,3),FALSE)</f>
        <v>120</v>
      </c>
      <c r="G3" s="3">
        <f>HLOOKUP(A3,$B$15:$D$18,4,FALSE)</f>
        <v>30</v>
      </c>
      <c r="H3" s="3">
        <f>D3*(F3+IF(D3&gt;10,G3*90%,G3))</f>
        <v>6174</v>
      </c>
    </row>
    <row r="4" spans="1:9" x14ac:dyDescent="0.25">
      <c r="A4" s="5" t="s">
        <v>10</v>
      </c>
      <c r="B4" s="1">
        <v>40382</v>
      </c>
      <c r="C4" s="1">
        <v>40401</v>
      </c>
      <c r="D4" s="3">
        <f t="shared" ref="D4:D12" si="0">IF(C4-B4=0,1,C4-B4)</f>
        <v>19</v>
      </c>
      <c r="E4" s="6">
        <v>1</v>
      </c>
      <c r="F4" s="3">
        <f t="shared" ref="F4:F12" si="1">HLOOKUP(A4,$B$15:$D$17,IF(E4=1,2,3),FALSE)</f>
        <v>60</v>
      </c>
      <c r="G4" s="3">
        <f t="shared" ref="G4:G12" si="2">HLOOKUP(A4,$B$15:$D$18,4,FALSE)</f>
        <v>20</v>
      </c>
      <c r="H4" s="3">
        <f t="shared" ref="H4:H12" si="3">D4*(F4+IF(D4&gt;10,G4*90%,G4))</f>
        <v>1482</v>
      </c>
    </row>
    <row r="5" spans="1:9" x14ac:dyDescent="0.25">
      <c r="A5" s="5" t="s">
        <v>9</v>
      </c>
      <c r="B5" s="1">
        <v>40341</v>
      </c>
      <c r="C5" s="1">
        <v>40348</v>
      </c>
      <c r="D5" s="3">
        <f t="shared" si="0"/>
        <v>7</v>
      </c>
      <c r="E5" s="6">
        <v>2</v>
      </c>
      <c r="F5" s="3">
        <f t="shared" si="1"/>
        <v>120</v>
      </c>
      <c r="G5" s="3">
        <f t="shared" si="2"/>
        <v>30</v>
      </c>
      <c r="H5" s="3">
        <f t="shared" si="3"/>
        <v>1050</v>
      </c>
    </row>
    <row r="6" spans="1:9" x14ac:dyDescent="0.25">
      <c r="A6" s="5" t="s">
        <v>10</v>
      </c>
      <c r="B6" s="1">
        <v>40324</v>
      </c>
      <c r="C6" s="1">
        <v>40336</v>
      </c>
      <c r="D6" s="3">
        <f t="shared" si="0"/>
        <v>12</v>
      </c>
      <c r="E6" s="6">
        <v>3</v>
      </c>
      <c r="F6" s="3">
        <f t="shared" si="1"/>
        <v>90</v>
      </c>
      <c r="G6" s="3">
        <f t="shared" si="2"/>
        <v>20</v>
      </c>
      <c r="H6" s="3">
        <f t="shared" si="3"/>
        <v>1296</v>
      </c>
    </row>
    <row r="7" spans="1:9" x14ac:dyDescent="0.25">
      <c r="A7" s="5" t="s">
        <v>11</v>
      </c>
      <c r="B7" s="1">
        <v>40409</v>
      </c>
      <c r="C7" s="1">
        <v>40415</v>
      </c>
      <c r="D7" s="3">
        <f t="shared" si="0"/>
        <v>6</v>
      </c>
      <c r="E7" s="6">
        <v>1</v>
      </c>
      <c r="F7" s="3">
        <f t="shared" si="1"/>
        <v>40</v>
      </c>
      <c r="G7" s="3">
        <f t="shared" si="2"/>
        <v>10</v>
      </c>
      <c r="H7" s="3">
        <f t="shared" si="3"/>
        <v>300</v>
      </c>
    </row>
    <row r="8" spans="1:9" x14ac:dyDescent="0.25">
      <c r="A8" s="5" t="s">
        <v>9</v>
      </c>
      <c r="B8" s="1">
        <v>40402</v>
      </c>
      <c r="C8" s="1">
        <v>40412</v>
      </c>
      <c r="D8" s="3">
        <f t="shared" si="0"/>
        <v>10</v>
      </c>
      <c r="E8" s="6">
        <v>4</v>
      </c>
      <c r="F8" s="3">
        <f t="shared" si="1"/>
        <v>120</v>
      </c>
      <c r="G8" s="3">
        <f t="shared" si="2"/>
        <v>30</v>
      </c>
      <c r="H8" s="3">
        <f t="shared" si="3"/>
        <v>1500</v>
      </c>
    </row>
    <row r="9" spans="1:9" x14ac:dyDescent="0.25">
      <c r="A9" s="5" t="s">
        <v>10</v>
      </c>
      <c r="B9" s="1">
        <v>40448</v>
      </c>
      <c r="C9" s="1">
        <v>40464</v>
      </c>
      <c r="D9" s="3">
        <f t="shared" si="0"/>
        <v>16</v>
      </c>
      <c r="E9" s="6">
        <v>1</v>
      </c>
      <c r="F9" s="3">
        <f t="shared" si="1"/>
        <v>60</v>
      </c>
      <c r="G9" s="3">
        <f t="shared" si="2"/>
        <v>20</v>
      </c>
      <c r="H9" s="3">
        <f t="shared" si="3"/>
        <v>1248</v>
      </c>
    </row>
    <row r="10" spans="1:9" x14ac:dyDescent="0.25">
      <c r="A10" s="5" t="s">
        <v>9</v>
      </c>
      <c r="B10" s="1">
        <v>40506</v>
      </c>
      <c r="C10" s="1">
        <v>40538</v>
      </c>
      <c r="D10" s="3">
        <f t="shared" si="0"/>
        <v>32</v>
      </c>
      <c r="E10" s="6">
        <v>3</v>
      </c>
      <c r="F10" s="3">
        <f t="shared" si="1"/>
        <v>120</v>
      </c>
      <c r="G10" s="3">
        <f t="shared" si="2"/>
        <v>30</v>
      </c>
      <c r="H10" s="3">
        <f t="shared" si="3"/>
        <v>4704</v>
      </c>
    </row>
    <row r="11" spans="1:9" x14ac:dyDescent="0.25">
      <c r="A11" s="5" t="s">
        <v>10</v>
      </c>
      <c r="B11" s="4">
        <v>40532</v>
      </c>
      <c r="C11" s="4">
        <v>40543</v>
      </c>
      <c r="D11" s="3">
        <f t="shared" si="0"/>
        <v>11</v>
      </c>
      <c r="E11" s="6">
        <v>2</v>
      </c>
      <c r="F11" s="3">
        <f t="shared" si="1"/>
        <v>90</v>
      </c>
      <c r="G11" s="3">
        <f t="shared" si="2"/>
        <v>20</v>
      </c>
      <c r="H11" s="3">
        <f t="shared" si="3"/>
        <v>1188</v>
      </c>
    </row>
    <row r="12" spans="1:9" x14ac:dyDescent="0.25">
      <c r="A12" s="5" t="s">
        <v>11</v>
      </c>
      <c r="B12" s="4">
        <v>40509</v>
      </c>
      <c r="C12" s="4">
        <v>40538</v>
      </c>
      <c r="D12" s="3">
        <f t="shared" si="0"/>
        <v>29</v>
      </c>
      <c r="E12" s="6">
        <v>4</v>
      </c>
      <c r="F12" s="3">
        <f t="shared" si="1"/>
        <v>60</v>
      </c>
      <c r="G12" s="3">
        <f t="shared" si="2"/>
        <v>10</v>
      </c>
      <c r="H12" s="3">
        <f t="shared" si="3"/>
        <v>2001</v>
      </c>
    </row>
    <row r="14" spans="1:9" x14ac:dyDescent="0.25">
      <c r="A14" s="10" t="s">
        <v>12</v>
      </c>
      <c r="B14" s="10"/>
      <c r="C14" s="10"/>
      <c r="D14" s="10"/>
      <c r="F14" s="10" t="s">
        <v>16</v>
      </c>
      <c r="G14" s="10"/>
      <c r="H14" s="10"/>
      <c r="I14" s="10"/>
    </row>
    <row r="15" spans="1:9" x14ac:dyDescent="0.25">
      <c r="B15" s="3" t="s">
        <v>9</v>
      </c>
      <c r="C15" s="3" t="s">
        <v>10</v>
      </c>
      <c r="D15" s="3" t="s">
        <v>11</v>
      </c>
      <c r="F15" s="3" t="s">
        <v>17</v>
      </c>
      <c r="G15" s="3" t="s">
        <v>9</v>
      </c>
      <c r="H15" s="3" t="s">
        <v>10</v>
      </c>
      <c r="I15" s="3" t="s">
        <v>11</v>
      </c>
    </row>
    <row r="16" spans="1:9" x14ac:dyDescent="0.25">
      <c r="A16" s="7" t="s">
        <v>13</v>
      </c>
      <c r="B16" s="3">
        <v>80</v>
      </c>
      <c r="C16" s="3">
        <v>60</v>
      </c>
      <c r="D16" s="3">
        <v>40</v>
      </c>
      <c r="F16" s="3" t="s">
        <v>18</v>
      </c>
      <c r="G16" s="3">
        <f>SUMIF($A$3:$A$12,G15,$H$3:$H$12)</f>
        <v>13428</v>
      </c>
      <c r="H16" s="3">
        <f t="shared" ref="H16:I16" si="4">SUMIF($A$3:$A$12,H15,$H$3:$H$12)</f>
        <v>5214</v>
      </c>
      <c r="I16" s="3">
        <f t="shared" si="4"/>
        <v>2301</v>
      </c>
    </row>
    <row r="17" spans="1:8" x14ac:dyDescent="0.25">
      <c r="A17" s="3" t="s">
        <v>14</v>
      </c>
      <c r="B17" s="3">
        <v>120</v>
      </c>
      <c r="C17" s="3">
        <v>90</v>
      </c>
      <c r="D17" s="3">
        <v>60</v>
      </c>
    </row>
    <row r="18" spans="1:8" x14ac:dyDescent="0.25">
      <c r="A18" s="3" t="s">
        <v>15</v>
      </c>
      <c r="B18" s="3">
        <v>30</v>
      </c>
      <c r="C18" s="3">
        <v>20</v>
      </c>
      <c r="D18" s="3">
        <v>10</v>
      </c>
    </row>
    <row r="21" spans="1:8" ht="27.6" x14ac:dyDescent="0.25">
      <c r="B21" s="8" t="s">
        <v>1</v>
      </c>
      <c r="E21" s="8" t="s">
        <v>1</v>
      </c>
      <c r="F21" s="8" t="s">
        <v>5</v>
      </c>
    </row>
    <row r="22" spans="1:8" x14ac:dyDescent="0.25">
      <c r="B22" s="5" t="s">
        <v>9</v>
      </c>
      <c r="E22" s="5" t="s">
        <v>10</v>
      </c>
      <c r="F22" s="6" t="s">
        <v>19</v>
      </c>
    </row>
    <row r="24" spans="1:8" ht="27.6" x14ac:dyDescent="0.25">
      <c r="A24" s="8" t="s">
        <v>1</v>
      </c>
      <c r="B24" s="9" t="s">
        <v>2</v>
      </c>
      <c r="C24" s="9" t="s">
        <v>3</v>
      </c>
      <c r="D24" s="9" t="s">
        <v>4</v>
      </c>
      <c r="E24" s="8" t="s">
        <v>5</v>
      </c>
      <c r="F24" s="9" t="s">
        <v>6</v>
      </c>
      <c r="G24" s="8" t="s">
        <v>8</v>
      </c>
      <c r="H24" s="8" t="s">
        <v>7</v>
      </c>
    </row>
    <row r="25" spans="1:8" x14ac:dyDescent="0.25">
      <c r="A25" s="5" t="s">
        <v>9</v>
      </c>
      <c r="B25" s="1">
        <v>40308</v>
      </c>
      <c r="C25" s="1">
        <v>40350</v>
      </c>
      <c r="D25" s="3">
        <v>42</v>
      </c>
      <c r="E25" s="6">
        <v>2</v>
      </c>
      <c r="F25" s="3">
        <v>120</v>
      </c>
      <c r="G25" s="3">
        <v>30</v>
      </c>
      <c r="H25" s="3">
        <v>6174</v>
      </c>
    </row>
    <row r="26" spans="1:8" x14ac:dyDescent="0.25">
      <c r="A26" s="5" t="s">
        <v>9</v>
      </c>
      <c r="B26" s="1">
        <v>40341</v>
      </c>
      <c r="C26" s="1">
        <v>40348</v>
      </c>
      <c r="D26" s="3">
        <v>7</v>
      </c>
      <c r="E26" s="6">
        <v>2</v>
      </c>
      <c r="F26" s="3">
        <v>120</v>
      </c>
      <c r="G26" s="3">
        <v>30</v>
      </c>
      <c r="H26" s="3">
        <v>1050</v>
      </c>
    </row>
    <row r="27" spans="1:8" x14ac:dyDescent="0.25">
      <c r="A27" s="5" t="s">
        <v>9</v>
      </c>
      <c r="B27" s="1">
        <v>40402</v>
      </c>
      <c r="C27" s="1">
        <v>40412</v>
      </c>
      <c r="D27" s="3">
        <v>10</v>
      </c>
      <c r="E27" s="6">
        <v>4</v>
      </c>
      <c r="F27" s="3">
        <v>120</v>
      </c>
      <c r="G27" s="3">
        <v>30</v>
      </c>
      <c r="H27" s="3">
        <v>1500</v>
      </c>
    </row>
    <row r="28" spans="1:8" x14ac:dyDescent="0.25">
      <c r="A28" s="5" t="s">
        <v>9</v>
      </c>
      <c r="B28" s="1">
        <v>40506</v>
      </c>
      <c r="C28" s="1">
        <v>40538</v>
      </c>
      <c r="D28" s="3">
        <v>32</v>
      </c>
      <c r="E28" s="6">
        <v>3</v>
      </c>
      <c r="F28" s="3">
        <v>120</v>
      </c>
      <c r="G28" s="3">
        <v>30</v>
      </c>
      <c r="H28" s="3">
        <v>4704</v>
      </c>
    </row>
    <row r="30" spans="1:8" ht="27.6" x14ac:dyDescent="0.25">
      <c r="A30" s="8" t="s">
        <v>1</v>
      </c>
      <c r="B30" s="9" t="s">
        <v>2</v>
      </c>
      <c r="C30" s="9" t="s">
        <v>3</v>
      </c>
      <c r="D30" s="9" t="s">
        <v>4</v>
      </c>
      <c r="E30" s="8" t="s">
        <v>5</v>
      </c>
      <c r="F30" s="9" t="s">
        <v>6</v>
      </c>
      <c r="G30" s="8" t="s">
        <v>8</v>
      </c>
      <c r="H30" s="8" t="s">
        <v>7</v>
      </c>
    </row>
    <row r="31" spans="1:8" x14ac:dyDescent="0.25">
      <c r="A31" s="5" t="s">
        <v>10</v>
      </c>
      <c r="B31" s="1">
        <v>40324</v>
      </c>
      <c r="C31" s="1">
        <v>40336</v>
      </c>
      <c r="D31" s="3">
        <v>12</v>
      </c>
      <c r="E31" s="6">
        <v>3</v>
      </c>
      <c r="F31" s="3">
        <v>90</v>
      </c>
      <c r="G31" s="3">
        <v>20</v>
      </c>
      <c r="H31" s="3">
        <v>1296</v>
      </c>
    </row>
    <row r="32" spans="1:8" x14ac:dyDescent="0.25">
      <c r="A32" s="5" t="s">
        <v>10</v>
      </c>
      <c r="B32" s="4">
        <v>40532</v>
      </c>
      <c r="C32" s="4">
        <v>40543</v>
      </c>
      <c r="D32" s="3">
        <v>11</v>
      </c>
      <c r="E32" s="6">
        <v>2</v>
      </c>
      <c r="F32" s="3">
        <v>90</v>
      </c>
      <c r="G32" s="3">
        <v>20</v>
      </c>
      <c r="H32" s="3">
        <v>1188</v>
      </c>
    </row>
  </sheetData>
  <mergeCells count="3">
    <mergeCell ref="A1:H1"/>
    <mergeCell ref="A14:D14"/>
    <mergeCell ref="F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Minh Nhật</dc:creator>
  <cp:lastModifiedBy>Đỗ Minh Nhật</cp:lastModifiedBy>
  <dcterms:created xsi:type="dcterms:W3CDTF">2023-10-04T03:46:22Z</dcterms:created>
  <dcterms:modified xsi:type="dcterms:W3CDTF">2023-10-17T13:03:53Z</dcterms:modified>
</cp:coreProperties>
</file>