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-120" yWindow="456" windowWidth="20736" windowHeight="1059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Sheet1!$A$3:$I$12</definedName>
    <definedName name="_xlnm.Criteria" localSheetId="0">Sheet1!$I$19:$I$22</definedName>
    <definedName name="_xlnm.Extract" localSheetId="0">Sheet1!$A$24:$I$24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I17" i="1" l="1"/>
  <c r="H17" i="1"/>
  <c r="I16" i="1"/>
  <c r="H16" i="1"/>
  <c r="H9" i="1"/>
  <c r="E5" i="1"/>
  <c r="I5" i="1" s="1"/>
  <c r="E6" i="1"/>
  <c r="H6" i="1" s="1"/>
  <c r="E7" i="1"/>
  <c r="H7" i="1" s="1"/>
  <c r="E8" i="1"/>
  <c r="H8" i="1" s="1"/>
  <c r="E9" i="1"/>
  <c r="G9" i="1" s="1"/>
  <c r="E10" i="1"/>
  <c r="G10" i="1" s="1"/>
  <c r="E11" i="1"/>
  <c r="I11" i="1" s="1"/>
  <c r="E12" i="1"/>
  <c r="H12" i="1" s="1"/>
  <c r="E4" i="1"/>
  <c r="H11" i="1" l="1"/>
  <c r="H10" i="1"/>
  <c r="G11" i="1"/>
  <c r="F4" i="1"/>
  <c r="I4" i="1"/>
  <c r="G8" i="1"/>
  <c r="F12" i="1"/>
  <c r="I12" i="1"/>
  <c r="F11" i="1"/>
  <c r="G7" i="1"/>
  <c r="F5" i="1"/>
  <c r="F10" i="1"/>
  <c r="I10" i="1"/>
  <c r="G4" i="1"/>
  <c r="G5" i="1"/>
  <c r="F9" i="1"/>
  <c r="I9" i="1"/>
  <c r="G12" i="1"/>
  <c r="H4" i="1"/>
  <c r="H5" i="1"/>
  <c r="F8" i="1"/>
  <c r="I8" i="1"/>
  <c r="F7" i="1"/>
  <c r="I7" i="1"/>
  <c r="F6" i="1"/>
  <c r="I6" i="1"/>
</calcChain>
</file>

<file path=xl/sharedStrings.xml><?xml version="1.0" encoding="utf-8"?>
<sst xmlns="http://schemas.openxmlformats.org/spreadsheetml/2006/main" count="55" uniqueCount="35">
  <si>
    <t>BẢNG ĐIỂM HỌC KỲ 2 NĂM 2010</t>
  </si>
  <si>
    <t>STT</t>
  </si>
  <si>
    <t>HỌ TÊN</t>
  </si>
  <si>
    <t>LÝ 
THUYẾT</t>
  </si>
  <si>
    <t>THỰC
HÀNH</t>
  </si>
  <si>
    <t>ĐTB</t>
  </si>
  <si>
    <t>XẾP
HẠNG</t>
  </si>
  <si>
    <t>XẾP LOẠI</t>
  </si>
  <si>
    <t>HỌC BỔNG</t>
  </si>
  <si>
    <t>GHI CHÚ</t>
  </si>
  <si>
    <t>Trần Tấn An</t>
  </si>
  <si>
    <t>Lê Anh Khoa</t>
  </si>
  <si>
    <t>Nguyễn Hải</t>
  </si>
  <si>
    <t>Võ Thế Bảo</t>
  </si>
  <si>
    <t>Trần Văn Lộc</t>
  </si>
  <si>
    <t>Phan Kế Bình</t>
  </si>
  <si>
    <t>Đinh Văn Trí</t>
  </si>
  <si>
    <t>Dương Phát</t>
  </si>
  <si>
    <t>Lê Ngọc Thu</t>
  </si>
  <si>
    <t>QUY ĐỊNH XẾP LOẠI</t>
  </si>
  <si>
    <t>BẢNG THỐNG KÊ</t>
  </si>
  <si>
    <t>ĐIỂM TB</t>
  </si>
  <si>
    <t>SỐ HS</t>
  </si>
  <si>
    <t>ĐẠT</t>
  </si>
  <si>
    <t>KHÔNG</t>
  </si>
  <si>
    <t xml:space="preserve">Yêu </t>
  </si>
  <si>
    <t>TB</t>
  </si>
  <si>
    <t>Khá</t>
  </si>
  <si>
    <t>Giỏi</t>
  </si>
  <si>
    <t>LÝ THUYẾT</t>
  </si>
  <si>
    <t>THỰC HÀNH</t>
  </si>
  <si>
    <t>THI LẠI HAI MÔN</t>
  </si>
  <si>
    <t>THI LẠI LÝ THUYẾT</t>
  </si>
  <si>
    <t>THI LẠI THỰC HÀNH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</si>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</sst>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Border="1" applyAlignment="1"/>
    <xf numFmtId="0" fontId="0" fillId="0" borderId="1" xfId="0" applyBorder="1" applyAlignment="1"/>
    <xf numFmtId="0" fontId="0" fillId="0" borderId="1" xfId="0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16" zoomScale="140" zoomScaleNormal="140" workbookViewId="0">
      <selection activeCell="C16" sqref="C16"/>
    </sheetView>
  </sheetViews>
  <sheetFormatPr defaultColWidth="12.33203125" defaultRowHeight="14.4" x14ac:dyDescent="0.3"/>
  <cols>
    <col min="1" max="1" width="10.109375" style="3" bestFit="1" customWidth="1"/>
    <col min="2" max="2" width="12.44140625" style="3" bestFit="1" customWidth="1"/>
    <col min="3" max="3" width="7.5546875" style="3" bestFit="1" customWidth="1"/>
    <col min="4" max="4" width="6" style="3" bestFit="1" customWidth="1"/>
    <col min="5" max="5" width="7" style="3" bestFit="1" customWidth="1"/>
    <col min="6" max="6" width="5.88671875" style="3" bestFit="1" customWidth="1"/>
    <col min="7" max="7" width="11.109375" style="3" bestFit="1" customWidth="1"/>
    <col min="8" max="8" width="10.109375" style="3" bestFit="1" customWidth="1"/>
    <col min="9" max="9" width="17.5546875" style="3" bestFit="1" customWidth="1"/>
    <col min="10" max="16384" width="12.33203125" style="3"/>
  </cols>
  <sheetData>
    <row r="2" spans="1:9" x14ac:dyDescent="0.3">
      <c r="A2" s="5" t="s">
        <v>0</v>
      </c>
      <c r="B2" s="5"/>
      <c r="C2" s="5"/>
      <c r="D2" s="5"/>
      <c r="E2" s="5"/>
      <c r="F2" s="5"/>
      <c r="G2" s="5"/>
      <c r="H2" s="5"/>
      <c r="I2" s="5"/>
    </row>
    <row r="3" spans="1:9" ht="28.8" x14ac:dyDescent="0.3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3">
      <c r="A4" s="6">
        <v>1</v>
      </c>
      <c r="B4" s="6" t="s">
        <v>10</v>
      </c>
      <c r="C4" s="6">
        <v>7</v>
      </c>
      <c r="D4" s="6">
        <v>8.5</v>
      </c>
      <c r="E4" s="3">
        <f>AVERAGE(C4:D4)</f>
        <v>7.75</v>
      </c>
      <c r="F4" s="3">
        <f>_xlfn.RANK.EQ(E4,$E$4:$E$12,)</f>
        <v>2</v>
      </c>
      <c r="G4" s="3" t="str">
        <f>HLOOKUP(E4,$B$15:$E$17,2,TRUE)</f>
        <v>Khá</v>
      </c>
      <c r="H4" s="3">
        <f>HLOOKUP(E4,$B$15:$E$17,3,TRUE)</f>
        <v>50000</v>
      </c>
      <c r="I4" s="3" t="str">
        <f>IF(E4&gt;=5,"ĐẠT",IF(AND(C4&lt;5,D4&lt;5),"THI LẠI HAI MÔN",IF(C4&lt;5,"THI LẠI LÝ THUYẾT",IF(D4&lt;5,"THI LẠI THỰC HÀNH",))))</f>
        <v>ĐẠT</v>
      </c>
    </row>
    <row r="5" spans="1:9" x14ac:dyDescent="0.3">
      <c r="A5" s="6">
        <v>2</v>
      </c>
      <c r="B5" s="6" t="s">
        <v>11</v>
      </c>
      <c r="C5" s="6">
        <v>6</v>
      </c>
      <c r="D5" s="6">
        <v>4</v>
      </c>
      <c r="E5" s="3">
        <f t="shared" ref="E5:E12" si="0">AVERAGE(C5:D5)</f>
        <v>5</v>
      </c>
      <c r="F5" s="3">
        <f t="shared" ref="F5:F12" si="1">_xlfn.RANK.EQ(E5,$E$4:$E$12,)</f>
        <v>6</v>
      </c>
      <c r="G5" s="3" t="str">
        <f t="shared" ref="G5:G12" si="2">HLOOKUP(E5,$B$15:$E$17,2,TRUE)</f>
        <v>TB</v>
      </c>
      <c r="H5" s="3">
        <f t="shared" ref="H5:H12" si="3">HLOOKUP(E5,$B$15:$E$17,3,TRUE)</f>
        <v>0</v>
      </c>
      <c r="I5" s="3" t="str">
        <f t="shared" ref="I5:I12" si="4">IF(E5&gt;=5,"ĐẠT",IF(AND(C5&lt;5,D5&lt;5),"THI LẠI HAI MÔN",IF(C5&lt;5,"THI LẠI LÝ THUYẾT",IF(D5&lt;5,"THI LẠI THỰC HÀNH",))))</f>
        <v>ĐẠT</v>
      </c>
    </row>
    <row r="6" spans="1:9" x14ac:dyDescent="0.3">
      <c r="A6" s="6">
        <v>3</v>
      </c>
      <c r="B6" s="6" t="s">
        <v>12</v>
      </c>
      <c r="C6" s="6">
        <v>3</v>
      </c>
      <c r="D6" s="6">
        <v>4.5</v>
      </c>
      <c r="E6" s="3">
        <f t="shared" si="0"/>
        <v>3.75</v>
      </c>
      <c r="F6" s="3">
        <f t="shared" si="1"/>
        <v>9</v>
      </c>
      <c r="G6" s="3" t="str">
        <f>HLOOKUP(E6,$B$15:$E$17,2,TRUE)</f>
        <v>Yếu</v>
      </c>
      <c r="H6" s="3">
        <f t="shared" si="3"/>
        <v>0</v>
      </c>
      <c r="I6" s="3" t="str">
        <f t="shared" si="4"/>
        <v>THI LẠI HAI MÔN</v>
      </c>
    </row>
    <row r="7" spans="1:9" x14ac:dyDescent="0.3">
      <c r="A7" s="6">
        <v>4</v>
      </c>
      <c r="B7" s="6" t="s">
        <v>13</v>
      </c>
      <c r="C7" s="6">
        <v>8</v>
      </c>
      <c r="D7" s="6">
        <v>10</v>
      </c>
      <c r="E7" s="3">
        <f t="shared" si="0"/>
        <v>9</v>
      </c>
      <c r="F7" s="3">
        <f t="shared" si="1"/>
        <v>1</v>
      </c>
      <c r="G7" s="3" t="str">
        <f t="shared" si="2"/>
        <v>Giỏi</v>
      </c>
      <c r="H7" s="3">
        <f t="shared" si="3"/>
        <v>100000</v>
      </c>
      <c r="I7" s="3" t="str">
        <f t="shared" si="4"/>
        <v>ĐẠT</v>
      </c>
    </row>
    <row r="8" spans="1:9" x14ac:dyDescent="0.3">
      <c r="A8" s="6">
        <v>5</v>
      </c>
      <c r="B8" s="6" t="s">
        <v>14</v>
      </c>
      <c r="C8" s="6">
        <v>4</v>
      </c>
      <c r="D8" s="6">
        <v>5</v>
      </c>
      <c r="E8" s="3">
        <f t="shared" si="0"/>
        <v>4.5</v>
      </c>
      <c r="F8" s="3">
        <f t="shared" si="1"/>
        <v>8</v>
      </c>
      <c r="G8" s="3" t="str">
        <f t="shared" si="2"/>
        <v>Yếu</v>
      </c>
      <c r="H8" s="3">
        <f t="shared" si="3"/>
        <v>0</v>
      </c>
      <c r="I8" s="3" t="str">
        <f t="shared" si="4"/>
        <v>THI LẠI LÝ THUYẾT</v>
      </c>
    </row>
    <row r="9" spans="1:9" x14ac:dyDescent="0.3">
      <c r="A9" s="6">
        <v>6</v>
      </c>
      <c r="B9" s="6" t="s">
        <v>15</v>
      </c>
      <c r="C9" s="6">
        <v>7</v>
      </c>
      <c r="D9" s="6">
        <v>6</v>
      </c>
      <c r="E9" s="3">
        <f t="shared" si="0"/>
        <v>6.5</v>
      </c>
      <c r="F9" s="3">
        <f t="shared" si="1"/>
        <v>4</v>
      </c>
      <c r="G9" s="3" t="str">
        <f t="shared" si="2"/>
        <v>TB</v>
      </c>
      <c r="H9" s="3">
        <f t="shared" si="3"/>
        <v>0</v>
      </c>
      <c r="I9" s="3" t="str">
        <f t="shared" si="4"/>
        <v>ĐẠT</v>
      </c>
    </row>
    <row r="10" spans="1:9" x14ac:dyDescent="0.3">
      <c r="A10" s="6">
        <v>7</v>
      </c>
      <c r="B10" s="6" t="s">
        <v>16</v>
      </c>
      <c r="C10" s="6">
        <v>5.5</v>
      </c>
      <c r="D10" s="6">
        <v>4</v>
      </c>
      <c r="E10" s="3">
        <f t="shared" si="0"/>
        <v>4.75</v>
      </c>
      <c r="F10" s="3">
        <f t="shared" si="1"/>
        <v>7</v>
      </c>
      <c r="G10" s="3" t="str">
        <f t="shared" si="2"/>
        <v>Yếu</v>
      </c>
      <c r="H10" s="3">
        <f t="shared" si="3"/>
        <v>0</v>
      </c>
      <c r="I10" s="3" t="str">
        <f t="shared" si="4"/>
        <v>THI LẠI THỰC HÀNH</v>
      </c>
    </row>
    <row r="11" spans="1:9" x14ac:dyDescent="0.3">
      <c r="A11" s="6">
        <v>8</v>
      </c>
      <c r="B11" s="6" t="s">
        <v>17</v>
      </c>
      <c r="C11" s="6">
        <v>9</v>
      </c>
      <c r="D11" s="6">
        <v>5</v>
      </c>
      <c r="E11" s="3">
        <f t="shared" si="0"/>
        <v>7</v>
      </c>
      <c r="F11" s="3">
        <f t="shared" si="1"/>
        <v>3</v>
      </c>
      <c r="G11" s="3" t="str">
        <f t="shared" si="2"/>
        <v>Khá</v>
      </c>
      <c r="H11" s="3">
        <f t="shared" si="3"/>
        <v>50000</v>
      </c>
      <c r="I11" s="3" t="str">
        <f t="shared" si="4"/>
        <v>ĐẠT</v>
      </c>
    </row>
    <row r="12" spans="1:9" x14ac:dyDescent="0.3">
      <c r="A12" s="6">
        <v>9</v>
      </c>
      <c r="B12" s="6" t="s">
        <v>18</v>
      </c>
      <c r="C12" s="6">
        <v>6.5</v>
      </c>
      <c r="D12" s="6">
        <v>5</v>
      </c>
      <c r="E12" s="3">
        <f t="shared" si="0"/>
        <v>5.75</v>
      </c>
      <c r="F12" s="3">
        <f t="shared" si="1"/>
        <v>5</v>
      </c>
      <c r="G12" s="3" t="str">
        <f t="shared" si="2"/>
        <v>TB</v>
      </c>
      <c r="H12" s="3">
        <f t="shared" si="3"/>
        <v>0</v>
      </c>
      <c r="I12" s="3" t="str">
        <f t="shared" si="4"/>
        <v>ĐẠT</v>
      </c>
    </row>
    <row r="13" spans="1:9" ht="15" thickBot="1" x14ac:dyDescent="0.35"/>
    <row r="14" spans="1:9" ht="15" thickTop="1" x14ac:dyDescent="0.3">
      <c r="A14" s="7" t="s">
        <v>19</v>
      </c>
      <c r="B14" s="8"/>
      <c r="C14" s="8"/>
      <c r="D14" s="8"/>
      <c r="E14" s="9"/>
      <c r="G14" s="10" t="s">
        <v>20</v>
      </c>
      <c r="H14" s="11"/>
      <c r="I14" s="12"/>
    </row>
    <row r="15" spans="1:9" x14ac:dyDescent="0.3">
      <c r="A15" s="13" t="s">
        <v>21</v>
      </c>
      <c r="B15" s="14">
        <v>0</v>
      </c>
      <c r="C15" s="14">
        <v>5</v>
      </c>
      <c r="D15" s="14">
        <v>7</v>
      </c>
      <c r="E15" s="15">
        <v>9</v>
      </c>
      <c r="G15" s="14" t="s">
        <v>22</v>
      </c>
      <c r="H15" s="14" t="s">
        <v>23</v>
      </c>
      <c r="I15" s="14" t="s">
        <v>24</v>
      </c>
    </row>
    <row r="16" spans="1:9" x14ac:dyDescent="0.3">
      <c r="A16" s="13" t="s">
        <v>7</v>
      </c>
      <c r="B16" s="14" t="s">
        <v>34</v>
      </c>
      <c r="C16" s="14" t="s">
        <v>26</v>
      </c>
      <c r="D16" s="14" t="s">
        <v>27</v>
      </c>
      <c r="E16" s="15" t="s">
        <v>28</v>
      </c>
      <c r="G16" s="14" t="s">
        <v>29</v>
      </c>
      <c r="H16" s="3">
        <f>COUNTIF(C4:C12,"&gt;=5")</f>
        <v>7</v>
      </c>
      <c r="I16" s="3">
        <f>COUNTIF(C4:C12,"&lt;5")</f>
        <v>2</v>
      </c>
    </row>
    <row r="17" spans="1:9" ht="15" thickBot="1" x14ac:dyDescent="0.35">
      <c r="A17" s="16" t="s">
        <v>8</v>
      </c>
      <c r="B17" s="17">
        <v>0</v>
      </c>
      <c r="C17" s="17">
        <v>0</v>
      </c>
      <c r="D17" s="17">
        <v>50000</v>
      </c>
      <c r="E17" s="18">
        <v>100000</v>
      </c>
      <c r="G17" s="14" t="s">
        <v>30</v>
      </c>
      <c r="H17" s="3">
        <f>COUNTIF(D4:D12,"&gt;=5")</f>
        <v>6</v>
      </c>
      <c r="I17" s="3">
        <f>COUNTIF(D4:D12,"&lt;5")</f>
        <v>3</v>
      </c>
    </row>
    <row r="18" spans="1:9" ht="15" thickTop="1" x14ac:dyDescent="0.3"/>
    <row r="19" spans="1:9" x14ac:dyDescent="0.3">
      <c r="I19" s="2" t="s">
        <v>9</v>
      </c>
    </row>
    <row r="20" spans="1:9" x14ac:dyDescent="0.3">
      <c r="I20" s="3" t="s">
        <v>31</v>
      </c>
    </row>
    <row r="21" spans="1:9" x14ac:dyDescent="0.3">
      <c r="I21" s="3" t="s">
        <v>32</v>
      </c>
    </row>
    <row r="22" spans="1:9" x14ac:dyDescent="0.3">
      <c r="I22" s="4" t="s">
        <v>33</v>
      </c>
    </row>
    <row r="24" spans="1:9" ht="28.8" x14ac:dyDescent="0.3">
      <c r="A24" s="1" t="s">
        <v>1</v>
      </c>
      <c r="B24" s="1" t="s">
        <v>2</v>
      </c>
      <c r="C24" s="2" t="s">
        <v>3</v>
      </c>
      <c r="D24" s="2" t="s">
        <v>4</v>
      </c>
      <c r="E24" s="1" t="s">
        <v>5</v>
      </c>
      <c r="F24" s="2" t="s">
        <v>6</v>
      </c>
      <c r="G24" s="2" t="s">
        <v>7</v>
      </c>
      <c r="H24" s="2" t="s">
        <v>8</v>
      </c>
      <c r="I24" s="2" t="s">
        <v>9</v>
      </c>
    </row>
    <row r="25" spans="1:9" x14ac:dyDescent="0.3">
      <c r="A25" s="6">
        <v>3</v>
      </c>
      <c r="B25" s="6" t="s">
        <v>12</v>
      </c>
      <c r="C25" s="6">
        <v>3</v>
      </c>
      <c r="D25" s="6">
        <v>4.5</v>
      </c>
      <c r="E25" s="3">
        <v>3.75</v>
      </c>
      <c r="F25" s="3">
        <v>9</v>
      </c>
      <c r="G25" s="3" t="s">
        <v>25</v>
      </c>
      <c r="H25" s="3">
        <v>0</v>
      </c>
      <c r="I25" s="3" t="s">
        <v>31</v>
      </c>
    </row>
    <row r="26" spans="1:9" x14ac:dyDescent="0.3">
      <c r="A26" s="6">
        <v>5</v>
      </c>
      <c r="B26" s="6" t="s">
        <v>14</v>
      </c>
      <c r="C26" s="6">
        <v>4</v>
      </c>
      <c r="D26" s="6">
        <v>5</v>
      </c>
      <c r="E26" s="3">
        <v>4.5</v>
      </c>
      <c r="F26" s="3">
        <v>8</v>
      </c>
      <c r="G26" s="3" t="s">
        <v>25</v>
      </c>
      <c r="H26" s="3">
        <v>0</v>
      </c>
      <c r="I26" s="3" t="s">
        <v>32</v>
      </c>
    </row>
    <row r="27" spans="1:9" x14ac:dyDescent="0.3">
      <c r="A27" s="6">
        <v>7</v>
      </c>
      <c r="B27" s="6" t="s">
        <v>16</v>
      </c>
      <c r="C27" s="6">
        <v>5.5</v>
      </c>
      <c r="D27" s="6">
        <v>4</v>
      </c>
      <c r="E27" s="3">
        <v>4.75</v>
      </c>
      <c r="F27" s="3">
        <v>7</v>
      </c>
      <c r="G27" s="3" t="s">
        <v>25</v>
      </c>
      <c r="H27" s="3">
        <v>0</v>
      </c>
      <c r="I27" s="3" t="s">
        <v>33</v>
      </c>
    </row>
  </sheetData>
  <mergeCells count="3">
    <mergeCell ref="A2:I2"/>
    <mergeCell ref="A14:E14"/>
    <mergeCell ref="G14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CongKhanh</dc:creator>
  <cp:lastModifiedBy>Đỗ Minh Nhật</cp:lastModifiedBy>
  <dcterms:created xsi:type="dcterms:W3CDTF">2015-04-14T10:58:53Z</dcterms:created>
  <dcterms:modified xsi:type="dcterms:W3CDTF">2023-10-21T17:27:09Z</dcterms:modified>
</cp:coreProperties>
</file>