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 - ue-varna.bg\Работен плот\Excel\"/>
    </mc:Choice>
  </mc:AlternateContent>
  <xr:revisionPtr revIDLastSave="0" documentId="13_ncr:1_{6A2297A5-06CE-4CB3-A215-5EF6AE79F47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Имоти" sheetId="6" r:id="rId1"/>
    <sheet name="Номенклатури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6" l="1"/>
  <c r="L28" i="6"/>
  <c r="L29" i="6"/>
  <c r="L30" i="6"/>
  <c r="L31" i="6"/>
  <c r="L32" i="6"/>
  <c r="L33" i="6"/>
  <c r="L34" i="6"/>
  <c r="L35" i="6"/>
  <c r="I35" i="6"/>
  <c r="J35" i="6"/>
  <c r="K35" i="6"/>
  <c r="H35" i="6"/>
  <c r="K28" i="6"/>
  <c r="K29" i="6"/>
  <c r="K30" i="6"/>
  <c r="K31" i="6"/>
  <c r="K32" i="6"/>
  <c r="K33" i="6"/>
  <c r="K34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I27" i="6"/>
  <c r="J27" i="6"/>
  <c r="K27" i="6"/>
  <c r="H28" i="6"/>
  <c r="H29" i="6"/>
  <c r="H30" i="6"/>
  <c r="H31" i="6"/>
  <c r="H32" i="6"/>
  <c r="H33" i="6"/>
  <c r="H34" i="6"/>
  <c r="H27" i="6"/>
  <c r="E28" i="6"/>
  <c r="E29" i="6"/>
  <c r="E30" i="6"/>
  <c r="E31" i="6"/>
  <c r="E32" i="6"/>
  <c r="E33" i="6"/>
  <c r="E34" i="6"/>
  <c r="E27" i="6"/>
  <c r="D28" i="6"/>
  <c r="D29" i="6"/>
  <c r="D30" i="6"/>
  <c r="D31" i="6"/>
  <c r="D32" i="6"/>
  <c r="D33" i="6"/>
  <c r="D34" i="6"/>
  <c r="D27" i="6"/>
  <c r="I21" i="6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H4" i="6"/>
  <c r="I4" i="6" s="1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WJ</author>
  </authors>
  <commentList>
    <comment ref="A1" authorId="0" shapeId="0" xr:uid="{4AB792FB-634F-4BBE-AA80-5582FCFE8829}">
      <text>
        <r>
          <rPr>
            <sz val="9"/>
            <color indexed="81"/>
            <rFont val="Tahoma"/>
            <family val="2"/>
            <charset val="204"/>
          </rPr>
          <t>Да се допълни заглавието с последната дата, за която има оферти</t>
        </r>
      </text>
    </comment>
    <comment ref="M1" authorId="0" shapeId="0" xr:uid="{D818A412-CBB8-4E64-A4A0-481B67350495}">
      <text>
        <r>
          <rPr>
            <sz val="8"/>
            <color indexed="81"/>
            <rFont val="Tahoma"/>
            <family val="2"/>
            <charset val="204"/>
          </rPr>
          <t xml:space="preserve">параметър </t>
        </r>
        <r>
          <rPr>
            <b/>
            <sz val="8"/>
            <color indexed="81"/>
            <rFont val="Tahoma"/>
            <family val="2"/>
            <charset val="204"/>
          </rPr>
          <t>X</t>
        </r>
        <r>
          <rPr>
            <sz val="8"/>
            <color indexed="81"/>
            <rFont val="Tahoma"/>
            <family val="2"/>
            <charset val="204"/>
          </rPr>
          <t xml:space="preserve">:
</t>
        </r>
        <r>
          <rPr>
            <b/>
            <sz val="8"/>
            <color indexed="81"/>
            <rFont val="Tahoma"/>
            <family val="2"/>
            <charset val="204"/>
          </rPr>
          <t>Код на вид апартамент</t>
        </r>
      </text>
    </comment>
    <comment ref="N1" authorId="0" shapeId="0" xr:uid="{C655B531-1F1E-4B6C-AD31-A38893C70605}">
      <text>
        <r>
          <rPr>
            <sz val="8"/>
            <color indexed="81"/>
            <rFont val="Tahoma"/>
            <family val="2"/>
            <charset val="204"/>
          </rPr>
          <t xml:space="preserve">параметър </t>
        </r>
        <r>
          <rPr>
            <b/>
            <sz val="8"/>
            <color indexed="81"/>
            <rFont val="Tahoma"/>
            <family val="2"/>
            <charset val="204"/>
          </rPr>
          <t>Y</t>
        </r>
        <r>
          <rPr>
            <sz val="8"/>
            <color indexed="81"/>
            <rFont val="Tahoma"/>
            <family val="2"/>
            <charset val="204"/>
          </rPr>
          <t xml:space="preserve">:
</t>
        </r>
        <r>
          <rPr>
            <b/>
            <sz val="8"/>
            <color indexed="81"/>
            <rFont val="Tahoma"/>
            <family val="2"/>
            <charset val="204"/>
          </rPr>
          <t>Код на район</t>
        </r>
      </text>
    </comment>
    <comment ref="A3" authorId="1" shapeId="0" xr:uid="{88872EAD-658C-47D6-8E65-4D60EC3EEE0D}">
      <text>
        <r>
          <rPr>
            <sz val="8"/>
            <color indexed="81"/>
            <rFont val="Tahoma"/>
            <family val="2"/>
            <charset val="204"/>
          </rPr>
          <t>а) Форматирайте с водещи нули с дължина 5 цифри
б) Генерирайте серия от данни</t>
        </r>
      </text>
    </comment>
    <comment ref="B3" authorId="0" shapeId="0" xr:uid="{0202E343-05F1-4E88-804A-149A9371855A}">
      <text>
        <r>
          <rPr>
            <sz val="8"/>
            <color indexed="81"/>
            <rFont val="Tahoma"/>
            <family val="2"/>
            <charset val="204"/>
          </rPr>
          <t>Форматиране като дата</t>
        </r>
      </text>
    </comment>
    <comment ref="H3" authorId="0" shapeId="0" xr:uid="{F8BF1969-A4C6-4A78-ADE1-0CA2CEB450F5}">
      <text>
        <r>
          <rPr>
            <sz val="8"/>
            <color indexed="81"/>
            <rFont val="Tahoma"/>
            <family val="2"/>
            <charset val="204"/>
          </rPr>
          <t>=Жилищна площ * Цена за кв.м (в EUR)</t>
        </r>
      </text>
    </comment>
    <comment ref="I3" authorId="0" shapeId="0" xr:uid="{95C411B5-CA36-4D2C-BAF2-F1CB50C85E11}">
      <text>
        <r>
          <rPr>
            <sz val="8"/>
            <color indexed="81"/>
            <rFont val="Tahoma"/>
            <family val="2"/>
            <charset val="204"/>
          </rPr>
          <t xml:space="preserve">а) = "Цена в EUR" * "Курс EUR/лв" 
б) форматиране в лв, цели числа
в) задайте условно форматиране за всички цени над средната стойност с оцветяване в избран от Вас цвят
</t>
        </r>
      </text>
    </comment>
    <comment ref="D26" authorId="0" shapeId="0" xr:uid="{1D7E7FCD-D128-489E-9E47-0017ED7C4316}">
      <text>
        <r>
          <rPr>
            <sz val="8"/>
            <color indexed="81"/>
            <rFont val="Tahoma"/>
            <family val="2"/>
            <charset val="204"/>
          </rPr>
          <t>Намерете броя на апартаментите от колона "Наименование  на район" от горната таблица по "Наименование  на район" от тази таблица</t>
        </r>
      </text>
    </comment>
    <comment ref="E26" authorId="0" shapeId="0" xr:uid="{1451ED1A-A782-4828-9C4A-C58C93E1A9CB}">
      <text>
        <r>
          <rPr>
            <sz val="8"/>
            <color indexed="81"/>
            <rFont val="Tahoma"/>
            <family val="2"/>
            <charset val="204"/>
          </rPr>
          <t>а) Намерете средната "Жилищна площ" на апартаментите по райони.
Забележка: за критерий задайте наименованието на района от тази таблица, останалите аргументи са от горната таблица.
б) Задайте условно форматиране за най-големите три стойности с оцветяване в избран от Вас цвят</t>
        </r>
      </text>
    </comment>
  </commentList>
</comments>
</file>

<file path=xl/sharedStrings.xml><?xml version="1.0" encoding="utf-8"?>
<sst xmlns="http://schemas.openxmlformats.org/spreadsheetml/2006/main" count="117" uniqueCount="36">
  <si>
    <t>Код</t>
  </si>
  <si>
    <t>Вид апартамент</t>
  </si>
  <si>
    <t>Едностаен</t>
  </si>
  <si>
    <t>Райони</t>
  </si>
  <si>
    <t>Наименование</t>
  </si>
  <si>
    <t>Автогара</t>
  </si>
  <si>
    <t>Владиславово</t>
  </si>
  <si>
    <t>Бриз</t>
  </si>
  <si>
    <t>Идеален център</t>
  </si>
  <si>
    <t>Чаталджа</t>
  </si>
  <si>
    <t>Тухла</t>
  </si>
  <si>
    <t>Панел</t>
  </si>
  <si>
    <t>ЕПК</t>
  </si>
  <si>
    <t>Двустаен</t>
  </si>
  <si>
    <t>Тристаен</t>
  </si>
  <si>
    <t>Многостаен</t>
  </si>
  <si>
    <t>Наименование на район</t>
  </si>
  <si>
    <t>Видове апартаменти</t>
  </si>
  <si>
    <t xml:space="preserve">Код </t>
  </si>
  <si>
    <t>Тип строителство</t>
  </si>
  <si>
    <t>Номер на оферта</t>
  </si>
  <si>
    <t>Цена в EUR</t>
  </si>
  <si>
    <t>Цена в лв</t>
  </si>
  <si>
    <t>Курс EUR/BGN</t>
  </si>
  <si>
    <t>ИУ-Варна</t>
  </si>
  <si>
    <t>Левски</t>
  </si>
  <si>
    <t>Аспарухово</t>
  </si>
  <si>
    <t>Мезонет</t>
  </si>
  <si>
    <t>Обобщени данни по райони</t>
  </si>
  <si>
    <t>Брой апартаменти</t>
  </si>
  <si>
    <t xml:space="preserve">Дата </t>
  </si>
  <si>
    <t>Жилищна площ 
(кв.м)</t>
  </si>
  <si>
    <t>Цена за кв.м. 
(в EUR)</t>
  </si>
  <si>
    <t>Брой апартаменти по райони и по вид на апартамента</t>
  </si>
  <si>
    <t>Средна жилищна площ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</si>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</sst>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лв&quot;_-;\-* #,##0.00\ &quot;лв&quot;_-;_-* &quot;-&quot;??\ &quot;лв&quot;_-;_-@_-"/>
    <numFmt numFmtId="165" formatCode="#,##0;\-#,##0;&quot;-&quot;"/>
    <numFmt numFmtId="166" formatCode="00000"/>
    <numFmt numFmtId="167" formatCode="#,##0\ &quot;лв.&quot;"/>
    <numFmt numFmtId="168" formatCode="0.0"/>
    <numFmt numFmtId="172" formatCode="0;;\-"/>
  </numFmts>
  <fonts count="28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8"/>
      <color indexed="81"/>
      <name val="Tahoma"/>
      <family val="2"/>
      <charset val="204"/>
    </font>
    <font>
      <sz val="9"/>
      <name val="Arial"/>
      <family val="2"/>
      <charset val="204"/>
    </font>
    <font>
      <b/>
      <sz val="8"/>
      <color indexed="81"/>
      <name val="Tahoma"/>
      <family val="2"/>
      <charset val="204"/>
    </font>
    <font>
      <sz val="11"/>
      <name val="Arial Cyr"/>
      <charset val="204"/>
    </font>
    <font>
      <sz val="10"/>
      <color indexed="8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4" fillId="0" borderId="0"/>
    <xf numFmtId="165" fontId="25" fillId="0" borderId="0" applyFill="0" applyBorder="0" applyAlignment="0"/>
    <xf numFmtId="0" fontId="26" fillId="0" borderId="16" applyNumberFormat="0" applyAlignment="0" applyProtection="0">
      <alignment horizontal="left" vertical="center"/>
    </xf>
    <xf numFmtId="0" fontId="26" fillId="0" borderId="17">
      <alignment horizontal="left" vertical="center"/>
    </xf>
  </cellStyleXfs>
  <cellXfs count="41">
    <xf numFmtId="0" fontId="0" fillId="0" borderId="0" xfId="0"/>
    <xf numFmtId="0" fontId="20" fillId="0" borderId="0" xfId="0" applyFont="1"/>
    <xf numFmtId="0" fontId="2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1" xfId="0" applyFont="1" applyBorder="1"/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33" borderId="1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" fillId="0" borderId="14" xfId="0" applyFont="1" applyBorder="1" applyAlignment="1">
      <alignment vertical="center" wrapText="1"/>
    </xf>
    <xf numFmtId="0" fontId="20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20" fillId="0" borderId="0" xfId="0" applyFont="1" applyAlignment="1">
      <alignment horizontal="centerContinuous" vertical="top"/>
    </xf>
    <xf numFmtId="0" fontId="20" fillId="0" borderId="10" xfId="0" applyFont="1" applyBorder="1" applyAlignment="1">
      <alignment horizontal="center" vertical="center" wrapText="1"/>
    </xf>
    <xf numFmtId="14" fontId="1" fillId="0" borderId="10" xfId="0" applyNumberFormat="1" applyFont="1" applyBorder="1"/>
    <xf numFmtId="0" fontId="22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42" applyFont="1" applyFill="1"/>
    <xf numFmtId="0" fontId="1" fillId="0" borderId="0" xfId="0" applyFont="1" applyAlignment="1">
      <alignment horizontal="center" vertical="center" wrapText="1"/>
    </xf>
    <xf numFmtId="0" fontId="1" fillId="0" borderId="11" xfId="0" applyFont="1" applyBorder="1"/>
    <xf numFmtId="14" fontId="1" fillId="0" borderId="0" xfId="0" applyNumberFormat="1" applyFont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top"/>
    </xf>
    <xf numFmtId="0" fontId="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7" fontId="1" fillId="0" borderId="10" xfId="0" applyNumberFormat="1" applyFont="1" applyBorder="1" applyAlignment="1">
      <alignment vertical="center"/>
    </xf>
    <xf numFmtId="14" fontId="1" fillId="0" borderId="15" xfId="0" applyNumberFormat="1" applyFont="1" applyBorder="1"/>
    <xf numFmtId="168" fontId="1" fillId="0" borderId="10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72" fontId="1" fillId="0" borderId="10" xfId="0" applyNumberFormat="1" applyFont="1" applyBorder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 Currency (0)" xfId="44" xr:uid="{00000000-0005-0000-0000-000019000000}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er1" xfId="45" xr:uid="{00000000-0005-0000-0000-00001F000000}"/>
    <cellStyle name="Header2" xfId="46" xr:uid="{00000000-0005-0000-0000-00002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9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</dxfs>
  <tableStyles count="0" defaultTableStyle="TableStyleMedium9" defaultPivotStyle="PivotStyleLight16"/>
  <colors>
    <mruColors>
      <color rgb="FFFBF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abSelected="1" topLeftCell="A4" workbookViewId="0">
      <selection activeCell="L18" sqref="L18"/>
    </sheetView>
  </sheetViews>
  <sheetFormatPr defaultColWidth="9.1328125" defaultRowHeight="12.75" x14ac:dyDescent="0.35"/>
  <cols>
    <col min="1" max="2" width="14.53125" style="20" customWidth="1"/>
    <col min="3" max="3" width="15.53125" style="20" customWidth="1"/>
    <col min="4" max="11" width="14.53125" style="20" customWidth="1"/>
    <col min="12" max="12" width="30.86328125" style="20" customWidth="1"/>
    <col min="13" max="15" width="9.86328125" style="20" customWidth="1"/>
    <col min="16" max="16" width="9.1328125" style="20"/>
    <col min="17" max="18" width="16.33203125" style="20" bestFit="1" customWidth="1"/>
    <col min="19" max="19" width="9.1328125" style="20"/>
    <col min="20" max="20" width="14.6640625" style="20" customWidth="1"/>
    <col min="21" max="16384" width="9.1328125" style="20"/>
  </cols>
  <sheetData>
    <row r="1" spans="1:15" ht="13.15" x14ac:dyDescent="0.4">
      <c r="A1" s="28" t="str">
        <f>"Оферти за продажба на апартаменти към "&amp;TEXT(MAX(B4:B21),"dd.mm.yyyy г.")</f>
        <v>Оферти за продажба на апартаменти към 17.09.2024 г.</v>
      </c>
      <c r="B1" s="28"/>
      <c r="C1" s="29"/>
      <c r="D1" s="12"/>
      <c r="E1" s="12"/>
      <c r="F1" s="12"/>
      <c r="G1" s="12"/>
      <c r="H1" s="12"/>
      <c r="I1" s="12"/>
      <c r="J1" s="12"/>
      <c r="K1" s="1" t="s">
        <v>23</v>
      </c>
      <c r="L1" s="10">
        <v>1.95583</v>
      </c>
      <c r="M1" s="19">
        <v>3</v>
      </c>
      <c r="N1" s="19">
        <v>7</v>
      </c>
      <c r="O1" s="1"/>
    </row>
    <row r="3" spans="1:15" ht="41.25" customHeight="1" x14ac:dyDescent="0.35">
      <c r="A3" s="30" t="s">
        <v>20</v>
      </c>
      <c r="B3" s="31" t="s">
        <v>30</v>
      </c>
      <c r="C3" s="30" t="s">
        <v>1</v>
      </c>
      <c r="D3" s="30" t="s">
        <v>16</v>
      </c>
      <c r="E3" s="30" t="s">
        <v>19</v>
      </c>
      <c r="F3" s="30" t="s">
        <v>31</v>
      </c>
      <c r="G3" s="30" t="s">
        <v>32</v>
      </c>
      <c r="H3" s="30" t="s">
        <v>21</v>
      </c>
      <c r="I3" s="30" t="s">
        <v>22</v>
      </c>
      <c r="J3" s="21"/>
    </row>
    <row r="4" spans="1:15" ht="12.75" customHeight="1" x14ac:dyDescent="0.35">
      <c r="A4" s="32">
        <v>115</v>
      </c>
      <c r="B4" s="18">
        <v>45367</v>
      </c>
      <c r="C4" s="33" t="s">
        <v>2</v>
      </c>
      <c r="D4" s="33" t="s">
        <v>5</v>
      </c>
      <c r="E4" s="33" t="s">
        <v>10</v>
      </c>
      <c r="F4" s="33">
        <v>68</v>
      </c>
      <c r="G4" s="14">
        <v>1700</v>
      </c>
      <c r="H4" s="33">
        <f>F4*G4</f>
        <v>115600</v>
      </c>
      <c r="I4" s="34">
        <f>H4*$L$1</f>
        <v>226093.948</v>
      </c>
      <c r="J4" s="22"/>
      <c r="L4" s="27"/>
    </row>
    <row r="5" spans="1:15" x14ac:dyDescent="0.35">
      <c r="A5" s="32">
        <v>116</v>
      </c>
      <c r="B5" s="18">
        <v>45386</v>
      </c>
      <c r="C5" s="33" t="s">
        <v>13</v>
      </c>
      <c r="D5" s="33" t="s">
        <v>9</v>
      </c>
      <c r="E5" s="33" t="s">
        <v>11</v>
      </c>
      <c r="F5" s="33">
        <v>78</v>
      </c>
      <c r="G5" s="14">
        <v>2300</v>
      </c>
      <c r="H5" s="33">
        <f t="shared" ref="H5:H21" si="0">F5*G5</f>
        <v>179400</v>
      </c>
      <c r="I5" s="34">
        <f t="shared" ref="I5:I21" si="1">H5*$L$1</f>
        <v>350875.902</v>
      </c>
      <c r="J5" s="22"/>
      <c r="L5" s="27"/>
    </row>
    <row r="6" spans="1:15" x14ac:dyDescent="0.35">
      <c r="A6" s="32">
        <v>117</v>
      </c>
      <c r="B6" s="18">
        <v>45386</v>
      </c>
      <c r="C6" s="33" t="s">
        <v>14</v>
      </c>
      <c r="D6" s="33" t="s">
        <v>7</v>
      </c>
      <c r="E6" s="33" t="s">
        <v>12</v>
      </c>
      <c r="F6" s="33">
        <v>95</v>
      </c>
      <c r="G6" s="14">
        <v>2100</v>
      </c>
      <c r="H6" s="33">
        <f t="shared" si="0"/>
        <v>199500</v>
      </c>
      <c r="I6" s="34">
        <f t="shared" si="1"/>
        <v>390188.08499999996</v>
      </c>
      <c r="J6" s="22"/>
      <c r="L6" s="27"/>
    </row>
    <row r="7" spans="1:15" x14ac:dyDescent="0.35">
      <c r="A7" s="32">
        <v>118</v>
      </c>
      <c r="B7" s="18">
        <v>45411</v>
      </c>
      <c r="C7" s="33" t="s">
        <v>15</v>
      </c>
      <c r="D7" s="33" t="s">
        <v>6</v>
      </c>
      <c r="E7" s="33" t="s">
        <v>10</v>
      </c>
      <c r="F7" s="33">
        <v>114</v>
      </c>
      <c r="G7" s="14">
        <v>2440</v>
      </c>
      <c r="H7" s="33">
        <f t="shared" si="0"/>
        <v>278160</v>
      </c>
      <c r="I7" s="34">
        <f t="shared" si="1"/>
        <v>544033.67279999994</v>
      </c>
      <c r="J7" s="22"/>
      <c r="L7" s="27"/>
    </row>
    <row r="8" spans="1:15" x14ac:dyDescent="0.35">
      <c r="A8" s="32">
        <v>119</v>
      </c>
      <c r="B8" s="18">
        <v>45421</v>
      </c>
      <c r="C8" s="33" t="s">
        <v>14</v>
      </c>
      <c r="D8" s="33" t="s">
        <v>9</v>
      </c>
      <c r="E8" s="33" t="s">
        <v>11</v>
      </c>
      <c r="F8" s="33">
        <v>45</v>
      </c>
      <c r="G8" s="14">
        <v>1940</v>
      </c>
      <c r="H8" s="33">
        <f t="shared" si="0"/>
        <v>87300</v>
      </c>
      <c r="I8" s="34">
        <f t="shared" si="1"/>
        <v>170743.959</v>
      </c>
      <c r="J8" s="22"/>
      <c r="L8" s="27"/>
    </row>
    <row r="9" spans="1:15" x14ac:dyDescent="0.35">
      <c r="A9" s="32">
        <v>120</v>
      </c>
      <c r="B9" s="18">
        <v>45422</v>
      </c>
      <c r="C9" s="33" t="s">
        <v>13</v>
      </c>
      <c r="D9" s="33" t="s">
        <v>5</v>
      </c>
      <c r="E9" s="33" t="s">
        <v>12</v>
      </c>
      <c r="F9" s="33">
        <v>64</v>
      </c>
      <c r="G9" s="14">
        <v>2400</v>
      </c>
      <c r="H9" s="33">
        <f t="shared" si="0"/>
        <v>153600</v>
      </c>
      <c r="I9" s="34">
        <f t="shared" si="1"/>
        <v>300415.48800000001</v>
      </c>
      <c r="J9" s="22"/>
      <c r="L9" s="27"/>
    </row>
    <row r="10" spans="1:15" x14ac:dyDescent="0.35">
      <c r="A10" s="32">
        <v>121</v>
      </c>
      <c r="B10" s="18">
        <v>45436</v>
      </c>
      <c r="C10" s="33" t="s">
        <v>14</v>
      </c>
      <c r="D10" s="33" t="s">
        <v>9</v>
      </c>
      <c r="E10" s="33" t="s">
        <v>11</v>
      </c>
      <c r="F10" s="33">
        <v>82</v>
      </c>
      <c r="G10" s="14">
        <v>2040</v>
      </c>
      <c r="H10" s="33">
        <f t="shared" si="0"/>
        <v>167280</v>
      </c>
      <c r="I10" s="34">
        <f t="shared" si="1"/>
        <v>327171.24239999999</v>
      </c>
      <c r="J10" s="22"/>
      <c r="L10" s="27"/>
    </row>
    <row r="11" spans="1:15" x14ac:dyDescent="0.35">
      <c r="A11" s="32">
        <v>122</v>
      </c>
      <c r="B11" s="18">
        <v>45449</v>
      </c>
      <c r="C11" s="33" t="s">
        <v>15</v>
      </c>
      <c r="D11" s="33" t="s">
        <v>7</v>
      </c>
      <c r="E11" s="33" t="s">
        <v>11</v>
      </c>
      <c r="F11" s="33">
        <v>124</v>
      </c>
      <c r="G11" s="14">
        <v>1700</v>
      </c>
      <c r="H11" s="33">
        <f t="shared" si="0"/>
        <v>210800</v>
      </c>
      <c r="I11" s="34">
        <f t="shared" si="1"/>
        <v>412288.96399999998</v>
      </c>
      <c r="J11" s="22"/>
      <c r="L11" s="27"/>
    </row>
    <row r="12" spans="1:15" x14ac:dyDescent="0.35">
      <c r="A12" s="32">
        <v>123</v>
      </c>
      <c r="B12" s="18">
        <v>45478</v>
      </c>
      <c r="C12" s="33" t="s">
        <v>13</v>
      </c>
      <c r="D12" s="33" t="s">
        <v>8</v>
      </c>
      <c r="E12" s="33" t="s">
        <v>12</v>
      </c>
      <c r="F12" s="33">
        <v>73</v>
      </c>
      <c r="G12" s="14">
        <v>2600</v>
      </c>
      <c r="H12" s="33">
        <f t="shared" si="0"/>
        <v>189800</v>
      </c>
      <c r="I12" s="34">
        <f t="shared" si="1"/>
        <v>371216.53399999999</v>
      </c>
      <c r="J12" s="22"/>
      <c r="L12" s="27"/>
    </row>
    <row r="13" spans="1:15" x14ac:dyDescent="0.35">
      <c r="A13" s="32">
        <v>124</v>
      </c>
      <c r="B13" s="18">
        <v>45525</v>
      </c>
      <c r="C13" s="33" t="s">
        <v>14</v>
      </c>
      <c r="D13" s="33" t="s">
        <v>24</v>
      </c>
      <c r="E13" s="33" t="s">
        <v>11</v>
      </c>
      <c r="F13" s="33">
        <v>85</v>
      </c>
      <c r="G13" s="14">
        <v>2200</v>
      </c>
      <c r="H13" s="33">
        <f t="shared" si="0"/>
        <v>187000</v>
      </c>
      <c r="I13" s="34">
        <f t="shared" si="1"/>
        <v>365740.21</v>
      </c>
      <c r="J13" s="22"/>
      <c r="L13" s="27"/>
    </row>
    <row r="14" spans="1:15" x14ac:dyDescent="0.35">
      <c r="A14" s="32">
        <v>125</v>
      </c>
      <c r="B14" s="35">
        <v>45538</v>
      </c>
      <c r="C14" s="33" t="s">
        <v>15</v>
      </c>
      <c r="D14" s="33" t="s">
        <v>5</v>
      </c>
      <c r="E14" s="33" t="s">
        <v>12</v>
      </c>
      <c r="F14" s="33">
        <v>124</v>
      </c>
      <c r="G14" s="14">
        <v>2200</v>
      </c>
      <c r="H14" s="33">
        <f t="shared" si="0"/>
        <v>272800</v>
      </c>
      <c r="I14" s="34">
        <f t="shared" si="1"/>
        <v>533550.424</v>
      </c>
      <c r="J14" s="22"/>
      <c r="L14" s="27"/>
    </row>
    <row r="15" spans="1:15" x14ac:dyDescent="0.35">
      <c r="A15" s="32">
        <v>126</v>
      </c>
      <c r="B15" s="18">
        <v>45542</v>
      </c>
      <c r="C15" s="33" t="s">
        <v>14</v>
      </c>
      <c r="D15" s="33" t="s">
        <v>25</v>
      </c>
      <c r="E15" s="33" t="s">
        <v>10</v>
      </c>
      <c r="F15" s="33">
        <v>190</v>
      </c>
      <c r="G15" s="14">
        <v>1600</v>
      </c>
      <c r="H15" s="33">
        <f t="shared" si="0"/>
        <v>304000</v>
      </c>
      <c r="I15" s="34">
        <f t="shared" si="1"/>
        <v>594572.31999999995</v>
      </c>
      <c r="L15" s="27"/>
    </row>
    <row r="16" spans="1:15" x14ac:dyDescent="0.35">
      <c r="A16" s="32">
        <v>127</v>
      </c>
      <c r="B16" s="18">
        <v>45542</v>
      </c>
      <c r="C16" s="33" t="s">
        <v>14</v>
      </c>
      <c r="D16" s="33" t="s">
        <v>25</v>
      </c>
      <c r="E16" s="33" t="s">
        <v>10</v>
      </c>
      <c r="F16" s="33">
        <v>150</v>
      </c>
      <c r="G16" s="14">
        <v>2100</v>
      </c>
      <c r="H16" s="33">
        <f t="shared" si="0"/>
        <v>315000</v>
      </c>
      <c r="I16" s="34">
        <f t="shared" si="1"/>
        <v>616086.44999999995</v>
      </c>
      <c r="J16" s="22"/>
      <c r="L16" s="27"/>
    </row>
    <row r="17" spans="1:12" x14ac:dyDescent="0.35">
      <c r="A17" s="32">
        <v>128</v>
      </c>
      <c r="B17" s="18">
        <v>45545</v>
      </c>
      <c r="C17" s="33" t="s">
        <v>14</v>
      </c>
      <c r="D17" s="33" t="s">
        <v>25</v>
      </c>
      <c r="E17" s="33" t="s">
        <v>11</v>
      </c>
      <c r="F17" s="33">
        <v>75</v>
      </c>
      <c r="G17" s="14">
        <v>1900</v>
      </c>
      <c r="H17" s="33">
        <f t="shared" si="0"/>
        <v>142500</v>
      </c>
      <c r="I17" s="34">
        <f t="shared" si="1"/>
        <v>278705.77499999997</v>
      </c>
      <c r="J17" s="22"/>
      <c r="L17" s="27"/>
    </row>
    <row r="18" spans="1:12" x14ac:dyDescent="0.35">
      <c r="A18" s="32">
        <v>129</v>
      </c>
      <c r="B18" s="18">
        <v>45546</v>
      </c>
      <c r="C18" s="33" t="s">
        <v>15</v>
      </c>
      <c r="D18" s="33" t="s">
        <v>26</v>
      </c>
      <c r="E18" s="33" t="s">
        <v>11</v>
      </c>
      <c r="F18" s="33">
        <v>68</v>
      </c>
      <c r="G18" s="14">
        <v>2200</v>
      </c>
      <c r="H18" s="33">
        <f t="shared" si="0"/>
        <v>149600</v>
      </c>
      <c r="I18" s="34">
        <f t="shared" si="1"/>
        <v>292592.16800000001</v>
      </c>
      <c r="J18" s="22"/>
      <c r="L18" s="27"/>
    </row>
    <row r="19" spans="1:12" x14ac:dyDescent="0.35">
      <c r="A19" s="32">
        <v>130</v>
      </c>
      <c r="B19" s="18">
        <v>45547</v>
      </c>
      <c r="C19" s="33" t="s">
        <v>14</v>
      </c>
      <c r="D19" s="33" t="s">
        <v>25</v>
      </c>
      <c r="E19" s="33" t="s">
        <v>11</v>
      </c>
      <c r="F19" s="33">
        <v>82</v>
      </c>
      <c r="G19" s="14">
        <v>2100</v>
      </c>
      <c r="H19" s="33">
        <f t="shared" si="0"/>
        <v>172200</v>
      </c>
      <c r="I19" s="34">
        <f t="shared" si="1"/>
        <v>336793.92599999998</v>
      </c>
      <c r="L19" s="27"/>
    </row>
    <row r="20" spans="1:12" x14ac:dyDescent="0.35">
      <c r="A20" s="32">
        <v>131</v>
      </c>
      <c r="B20" s="18">
        <v>45552</v>
      </c>
      <c r="C20" s="33" t="s">
        <v>14</v>
      </c>
      <c r="D20" s="33" t="s">
        <v>25</v>
      </c>
      <c r="E20" s="33" t="s">
        <v>11</v>
      </c>
      <c r="F20" s="33">
        <v>95</v>
      </c>
      <c r="G20" s="14">
        <v>1700</v>
      </c>
      <c r="H20" s="33">
        <f t="shared" si="0"/>
        <v>161500</v>
      </c>
      <c r="I20" s="34">
        <f t="shared" si="1"/>
        <v>315866.54499999998</v>
      </c>
      <c r="L20" s="27"/>
    </row>
    <row r="21" spans="1:12" x14ac:dyDescent="0.35">
      <c r="A21" s="32">
        <v>132</v>
      </c>
      <c r="B21" s="18">
        <v>45552</v>
      </c>
      <c r="C21" s="33" t="s">
        <v>13</v>
      </c>
      <c r="D21" s="33" t="s">
        <v>26</v>
      </c>
      <c r="E21" s="33" t="s">
        <v>10</v>
      </c>
      <c r="F21" s="33">
        <v>85</v>
      </c>
      <c r="G21" s="14">
        <v>2160</v>
      </c>
      <c r="H21" s="33">
        <f t="shared" si="0"/>
        <v>183600</v>
      </c>
      <c r="I21" s="34">
        <f t="shared" si="1"/>
        <v>359090.38799999998</v>
      </c>
      <c r="L21" s="27"/>
    </row>
    <row r="22" spans="1:12" x14ac:dyDescent="0.35">
      <c r="E22" s="23"/>
      <c r="F22" s="24"/>
      <c r="G22" s="24"/>
    </row>
    <row r="23" spans="1:12" x14ac:dyDescent="0.35">
      <c r="E23" s="23"/>
    </row>
    <row r="25" spans="1:12" ht="13.15" x14ac:dyDescent="0.4">
      <c r="C25" s="12" t="s">
        <v>28</v>
      </c>
      <c r="D25" s="12"/>
      <c r="E25" s="12"/>
      <c r="G25" s="39" t="s">
        <v>33</v>
      </c>
      <c r="H25" s="39"/>
      <c r="I25" s="39"/>
      <c r="J25" s="39"/>
      <c r="K25" s="39"/>
      <c r="L25" s="39"/>
    </row>
    <row r="26" spans="1:12" ht="26.25" x14ac:dyDescent="0.35">
      <c r="C26" s="17" t="s">
        <v>16</v>
      </c>
      <c r="D26" s="17" t="s">
        <v>29</v>
      </c>
      <c r="E26" s="17" t="s">
        <v>34</v>
      </c>
      <c r="F26" s="25"/>
      <c r="G26" s="17" t="s">
        <v>16</v>
      </c>
      <c r="H26" s="37" t="s">
        <v>2</v>
      </c>
      <c r="I26" s="37" t="s">
        <v>13</v>
      </c>
      <c r="J26" s="37" t="s">
        <v>14</v>
      </c>
      <c r="K26" s="37" t="s">
        <v>15</v>
      </c>
      <c r="L26" s="37" t="s">
        <v>35</v>
      </c>
    </row>
    <row r="27" spans="1:12" x14ac:dyDescent="0.35">
      <c r="C27" s="26" t="s">
        <v>5</v>
      </c>
      <c r="D27" s="26">
        <f>COUNTIF($D$4:$D$21,C27)</f>
        <v>3</v>
      </c>
      <c r="E27" s="36">
        <f>AVERAGEIF($D$4:$D$21,C27,$F$4:$F$21)</f>
        <v>85.333333333333329</v>
      </c>
      <c r="G27" s="38" t="s">
        <v>5</v>
      </c>
      <c r="H27" s="40">
        <f>COUNTIFS($D$4:$D$21,$G27,$C$4:$C$21,H$26)</f>
        <v>1</v>
      </c>
      <c r="I27" s="40">
        <f t="shared" ref="I27:K35" si="2">COUNTIFS($D$4:$D$21,$G27,$C$4:$C$21,I$26)</f>
        <v>1</v>
      </c>
      <c r="J27" s="40">
        <f t="shared" si="2"/>
        <v>0</v>
      </c>
      <c r="K27" s="40">
        <f t="shared" si="2"/>
        <v>1</v>
      </c>
      <c r="L27" s="40">
        <f>SUM(H27:K27)</f>
        <v>3</v>
      </c>
    </row>
    <row r="28" spans="1:12" x14ac:dyDescent="0.35">
      <c r="C28" s="14" t="s">
        <v>6</v>
      </c>
      <c r="D28" s="26">
        <f t="shared" ref="D28:D34" si="3">COUNTIF($D$4:$D$21,C28)</f>
        <v>1</v>
      </c>
      <c r="E28" s="36">
        <f t="shared" ref="E28:E34" si="4">AVERAGEIF($D$4:$D$21,C28,$F$4:$F$21)</f>
        <v>114</v>
      </c>
      <c r="G28" s="38" t="s">
        <v>6</v>
      </c>
      <c r="H28" s="40">
        <f t="shared" ref="H28:H35" si="5">COUNTIFS($D$4:$D$21,$G28,$C$4:$C$21,H$26)</f>
        <v>0</v>
      </c>
      <c r="I28" s="40">
        <f t="shared" si="2"/>
        <v>0</v>
      </c>
      <c r="J28" s="40">
        <f t="shared" si="2"/>
        <v>0</v>
      </c>
      <c r="K28" s="40">
        <f t="shared" si="2"/>
        <v>1</v>
      </c>
      <c r="L28" s="40">
        <f t="shared" ref="L28:L35" si="6">SUM(H28:K28)</f>
        <v>1</v>
      </c>
    </row>
    <row r="29" spans="1:12" x14ac:dyDescent="0.35">
      <c r="C29" s="14" t="s">
        <v>7</v>
      </c>
      <c r="D29" s="26">
        <f t="shared" si="3"/>
        <v>2</v>
      </c>
      <c r="E29" s="36">
        <f t="shared" si="4"/>
        <v>109.5</v>
      </c>
      <c r="G29" s="38" t="s">
        <v>7</v>
      </c>
      <c r="H29" s="40">
        <f t="shared" si="5"/>
        <v>0</v>
      </c>
      <c r="I29" s="40">
        <f t="shared" si="2"/>
        <v>0</v>
      </c>
      <c r="J29" s="40">
        <f t="shared" si="2"/>
        <v>1</v>
      </c>
      <c r="K29" s="40">
        <f t="shared" si="2"/>
        <v>1</v>
      </c>
      <c r="L29" s="40">
        <f t="shared" si="6"/>
        <v>2</v>
      </c>
    </row>
    <row r="30" spans="1:12" x14ac:dyDescent="0.35">
      <c r="C30" s="14" t="s">
        <v>8</v>
      </c>
      <c r="D30" s="26">
        <f t="shared" si="3"/>
        <v>1</v>
      </c>
      <c r="E30" s="36">
        <f t="shared" si="4"/>
        <v>73</v>
      </c>
      <c r="G30" s="38" t="s">
        <v>8</v>
      </c>
      <c r="H30" s="40">
        <f t="shared" si="5"/>
        <v>0</v>
      </c>
      <c r="I30" s="40">
        <f t="shared" si="2"/>
        <v>1</v>
      </c>
      <c r="J30" s="40">
        <f t="shared" si="2"/>
        <v>0</v>
      </c>
      <c r="K30" s="40">
        <f t="shared" si="2"/>
        <v>0</v>
      </c>
      <c r="L30" s="40">
        <f t="shared" si="6"/>
        <v>1</v>
      </c>
    </row>
    <row r="31" spans="1:12" x14ac:dyDescent="0.35">
      <c r="C31" s="14" t="s">
        <v>9</v>
      </c>
      <c r="D31" s="26">
        <f t="shared" si="3"/>
        <v>3</v>
      </c>
      <c r="E31" s="36">
        <f t="shared" si="4"/>
        <v>68.333333333333329</v>
      </c>
      <c r="G31" s="38" t="s">
        <v>9</v>
      </c>
      <c r="H31" s="40">
        <f t="shared" si="5"/>
        <v>0</v>
      </c>
      <c r="I31" s="40">
        <f t="shared" si="2"/>
        <v>1</v>
      </c>
      <c r="J31" s="40">
        <f t="shared" si="2"/>
        <v>2</v>
      </c>
      <c r="K31" s="40">
        <f t="shared" si="2"/>
        <v>0</v>
      </c>
      <c r="L31" s="40">
        <f t="shared" si="6"/>
        <v>3</v>
      </c>
    </row>
    <row r="32" spans="1:12" x14ac:dyDescent="0.35">
      <c r="C32" s="14" t="s">
        <v>24</v>
      </c>
      <c r="D32" s="26">
        <f t="shared" si="3"/>
        <v>1</v>
      </c>
      <c r="E32" s="36">
        <f t="shared" si="4"/>
        <v>85</v>
      </c>
      <c r="G32" s="38" t="s">
        <v>24</v>
      </c>
      <c r="H32" s="40">
        <f t="shared" si="5"/>
        <v>0</v>
      </c>
      <c r="I32" s="40">
        <f t="shared" si="2"/>
        <v>0</v>
      </c>
      <c r="J32" s="40">
        <f t="shared" si="2"/>
        <v>1</v>
      </c>
      <c r="K32" s="40">
        <f t="shared" si="2"/>
        <v>0</v>
      </c>
      <c r="L32" s="40">
        <f t="shared" si="6"/>
        <v>1</v>
      </c>
    </row>
    <row r="33" spans="3:12" x14ac:dyDescent="0.35">
      <c r="C33" s="14" t="s">
        <v>25</v>
      </c>
      <c r="D33" s="26">
        <f t="shared" si="3"/>
        <v>5</v>
      </c>
      <c r="E33" s="36">
        <f t="shared" si="4"/>
        <v>118.4</v>
      </c>
      <c r="G33" s="38" t="s">
        <v>25</v>
      </c>
      <c r="H33" s="40">
        <f t="shared" si="5"/>
        <v>0</v>
      </c>
      <c r="I33" s="40">
        <f t="shared" si="2"/>
        <v>0</v>
      </c>
      <c r="J33" s="40">
        <f t="shared" si="2"/>
        <v>5</v>
      </c>
      <c r="K33" s="40">
        <f t="shared" si="2"/>
        <v>0</v>
      </c>
      <c r="L33" s="40">
        <f t="shared" si="6"/>
        <v>5</v>
      </c>
    </row>
    <row r="34" spans="3:12" x14ac:dyDescent="0.35">
      <c r="C34" s="15" t="s">
        <v>26</v>
      </c>
      <c r="D34" s="26">
        <f t="shared" si="3"/>
        <v>2</v>
      </c>
      <c r="E34" s="36">
        <f t="shared" si="4"/>
        <v>76.5</v>
      </c>
      <c r="G34" s="38" t="s">
        <v>26</v>
      </c>
      <c r="H34" s="40">
        <f t="shared" si="5"/>
        <v>0</v>
      </c>
      <c r="I34" s="40">
        <f t="shared" si="2"/>
        <v>1</v>
      </c>
      <c r="J34" s="40">
        <f t="shared" si="2"/>
        <v>0</v>
      </c>
      <c r="K34" s="40">
        <f t="shared" si="2"/>
        <v>1</v>
      </c>
      <c r="L34" s="40">
        <f t="shared" si="6"/>
        <v>2</v>
      </c>
    </row>
    <row r="35" spans="3:12" x14ac:dyDescent="0.35">
      <c r="G35" s="38" t="s">
        <v>35</v>
      </c>
      <c r="H35" s="40">
        <f>COUNTIF($C$4:$C$21,H$26)</f>
        <v>1</v>
      </c>
      <c r="I35" s="40">
        <f t="shared" ref="I35:K35" si="7">COUNTIF($C$4:$C$21,I$26)</f>
        <v>4</v>
      </c>
      <c r="J35" s="40">
        <f t="shared" si="7"/>
        <v>9</v>
      </c>
      <c r="K35" s="40">
        <f t="shared" si="7"/>
        <v>4</v>
      </c>
      <c r="L35" s="40">
        <f t="shared" si="6"/>
        <v>18</v>
      </c>
    </row>
  </sheetData>
  <mergeCells count="1">
    <mergeCell ref="G25:L25"/>
  </mergeCells>
  <conditionalFormatting sqref="G4:G14">
    <cfRule type="expression" priority="6">
      <formula>$G4&gt;#REF!</formula>
    </cfRule>
  </conditionalFormatting>
  <conditionalFormatting sqref="J4:J14">
    <cfRule type="expression" priority="9">
      <formula>$G4&gt;#REF!</formula>
    </cfRule>
  </conditionalFormatting>
  <conditionalFormatting sqref="E27:E34">
    <cfRule type="top10" dxfId="0" priority="2" rank="3"/>
    <cfRule type="top10" dxfId="1" priority="1" rank="3"/>
  </conditionalFormatting>
  <dataValidations xWindow="385" yWindow="365" count="1">
    <dataValidation type="custom" allowBlank="1" showInputMessage="1" showErrorMessage="1" sqref="F4" xr:uid="{48D0BA58-2567-43F9-AA78-A77D1843164A}">
      <formula1>IF(D4="Едностаен",F4&lt;=65,"грешка")</formula1>
    </dataValidation>
  </dataValidations>
  <pageMargins left="0.7" right="0.7" top="0.75" bottom="0.75" header="0.3" footer="0.3"/>
  <pageSetup paperSize="9" orientation="portrait" horizont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2"/>
  <sheetViews>
    <sheetView workbookViewId="0">
      <selection activeCell="K1" sqref="K1:L1"/>
    </sheetView>
  </sheetViews>
  <sheetFormatPr defaultColWidth="9.1328125" defaultRowHeight="12.75" x14ac:dyDescent="0.35"/>
  <cols>
    <col min="1" max="1" width="9.1328125" style="2"/>
    <col min="2" max="2" width="4.33203125" style="2" bestFit="1" customWidth="1"/>
    <col min="3" max="3" width="15" style="2" bestFit="1" customWidth="1"/>
    <col min="4" max="4" width="4.33203125" style="2" customWidth="1"/>
    <col min="5" max="5" width="4.33203125" style="2" bestFit="1" customWidth="1"/>
    <col min="6" max="6" width="16.33203125" style="2" customWidth="1"/>
    <col min="7" max="7" width="9.46484375" style="2" customWidth="1"/>
    <col min="8" max="8" width="4.33203125" style="2" customWidth="1"/>
    <col min="9" max="9" width="13.6640625" style="2" bestFit="1" customWidth="1"/>
    <col min="10" max="10" width="9.1328125" style="2"/>
    <col min="11" max="11" width="14.33203125" style="2" bestFit="1" customWidth="1"/>
    <col min="12" max="16384" width="9.1328125" style="2"/>
  </cols>
  <sheetData>
    <row r="1" spans="2:9" ht="13.15" x14ac:dyDescent="0.4">
      <c r="B1" s="12" t="s">
        <v>3</v>
      </c>
      <c r="C1" s="13"/>
      <c r="E1" s="10" t="s">
        <v>17</v>
      </c>
      <c r="F1" s="13"/>
      <c r="H1" s="16" t="s">
        <v>19</v>
      </c>
      <c r="I1" s="13"/>
    </row>
    <row r="2" spans="2:9" ht="9.75" customHeight="1" thickBot="1" x14ac:dyDescent="0.45">
      <c r="C2" s="9"/>
      <c r="D2" s="1"/>
      <c r="F2" s="9"/>
    </row>
    <row r="3" spans="2:9" ht="13.15" thickBot="1" x14ac:dyDescent="0.4">
      <c r="B3" s="3" t="s">
        <v>0</v>
      </c>
      <c r="C3" s="4" t="s">
        <v>4</v>
      </c>
      <c r="E3" s="3" t="s">
        <v>18</v>
      </c>
      <c r="F3" s="4" t="s">
        <v>4</v>
      </c>
      <c r="H3" s="11" t="s">
        <v>18</v>
      </c>
      <c r="I3" s="4" t="s">
        <v>4</v>
      </c>
    </row>
    <row r="4" spans="2:9" x14ac:dyDescent="0.35">
      <c r="B4" s="5">
        <v>1</v>
      </c>
      <c r="C4" s="5" t="s">
        <v>5</v>
      </c>
      <c r="E4" s="5">
        <v>1</v>
      </c>
      <c r="F4" s="5" t="s">
        <v>2</v>
      </c>
      <c r="H4" s="6">
        <v>1</v>
      </c>
      <c r="I4" s="8" t="s">
        <v>10</v>
      </c>
    </row>
    <row r="5" spans="2:9" x14ac:dyDescent="0.35">
      <c r="B5" s="6">
        <v>2</v>
      </c>
      <c r="C5" s="6" t="s">
        <v>6</v>
      </c>
      <c r="E5" s="6">
        <v>2</v>
      </c>
      <c r="F5" s="6" t="s">
        <v>13</v>
      </c>
      <c r="H5" s="6">
        <v>2</v>
      </c>
      <c r="I5" s="8" t="s">
        <v>11</v>
      </c>
    </row>
    <row r="6" spans="2:9" x14ac:dyDescent="0.35">
      <c r="B6" s="6">
        <v>3</v>
      </c>
      <c r="C6" s="6" t="s">
        <v>7</v>
      </c>
      <c r="E6" s="6">
        <v>3</v>
      </c>
      <c r="F6" s="6" t="s">
        <v>14</v>
      </c>
      <c r="H6" s="6">
        <v>3</v>
      </c>
      <c r="I6" s="8" t="s">
        <v>12</v>
      </c>
    </row>
    <row r="7" spans="2:9" x14ac:dyDescent="0.35">
      <c r="B7" s="6">
        <v>4</v>
      </c>
      <c r="C7" s="6" t="s">
        <v>8</v>
      </c>
      <c r="E7" s="6">
        <v>4</v>
      </c>
      <c r="F7" s="6" t="s">
        <v>15</v>
      </c>
    </row>
    <row r="8" spans="2:9" x14ac:dyDescent="0.35">
      <c r="B8" s="6">
        <v>5</v>
      </c>
      <c r="C8" s="6" t="s">
        <v>9</v>
      </c>
      <c r="E8" s="6">
        <v>5</v>
      </c>
      <c r="F8" s="14" t="s">
        <v>27</v>
      </c>
    </row>
    <row r="9" spans="2:9" x14ac:dyDescent="0.35">
      <c r="B9" s="6">
        <v>6</v>
      </c>
      <c r="C9" s="14" t="s">
        <v>24</v>
      </c>
    </row>
    <row r="10" spans="2:9" x14ac:dyDescent="0.35">
      <c r="B10" s="6">
        <v>7</v>
      </c>
      <c r="C10" s="14" t="s">
        <v>25</v>
      </c>
    </row>
    <row r="11" spans="2:9" x14ac:dyDescent="0.35">
      <c r="B11" s="6">
        <v>8</v>
      </c>
      <c r="C11" s="15" t="s">
        <v>26</v>
      </c>
    </row>
    <row r="12" spans="2:9" x14ac:dyDescent="0.35">
      <c r="C1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Имоти</vt:lpstr>
      <vt:lpstr>Номенклатури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Величко Янков</dc:creator>
  <cp:lastModifiedBy>Daniel Nikolov</cp:lastModifiedBy>
  <cp:lastPrinted>2018-10-30T20:11:14Z</cp:lastPrinted>
  <dcterms:created xsi:type="dcterms:W3CDTF">2010-06-17T06:50:47Z</dcterms:created>
  <dcterms:modified xsi:type="dcterms:W3CDTF">2024-10-07T11:43:18Z</dcterms:modified>
</cp:coreProperties>
</file>