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 - ue-varna.bg\Работен плот\Excel\"/>
    </mc:Choice>
  </mc:AlternateContent>
  <xr:revisionPtr revIDLastSave="0" documentId="13_ncr:1_{434C0F09-F203-495D-8C32-DC592C78B126}" xr6:coauthVersionLast="47" xr6:coauthVersionMax="47" xr10:uidLastSave="{00000000-0000-0000-0000-000000000000}"/>
  <bookViews>
    <workbookView xWindow="-98" yWindow="-98" windowWidth="23236" windowHeight="13875" xr2:uid="{BFC1048E-0AB3-4805-BC8C-837B4EA7A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1" l="1"/>
  <c r="B31" i="1"/>
  <c r="B30" i="1"/>
  <c r="B29" i="1"/>
  <c r="B28" i="1"/>
  <c r="G2" i="1"/>
  <c r="J2" i="1"/>
  <c r="I2" i="1"/>
  <c r="H2" i="1"/>
  <c r="F2" i="1"/>
  <c r="E2" i="1"/>
  <c r="D2" i="1"/>
  <c r="C2" i="1"/>
  <c r="B2" i="1"/>
  <c r="A2" i="1"/>
  <c r="H16" i="1"/>
  <c r="H17" i="1"/>
  <c r="H18" i="1"/>
  <c r="H19" i="1"/>
  <c r="H20" i="1"/>
  <c r="H21" i="1"/>
  <c r="H22" i="1"/>
  <c r="H23" i="1"/>
  <c r="H24" i="1"/>
  <c r="H25" i="1"/>
  <c r="H26" i="1"/>
  <c r="H27" i="1"/>
  <c r="H15" i="1"/>
  <c r="A12" i="1"/>
  <c r="C12" i="1" s="1"/>
  <c r="D12" i="1" s="1"/>
  <c r="A9" i="1"/>
  <c r="C9" i="1" s="1"/>
  <c r="D9" i="1" s="1"/>
  <c r="A6" i="1"/>
  <c r="C6" i="1" s="1"/>
  <c r="D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Slaveya</author>
    <author>User</author>
  </authors>
  <commentList>
    <comment ref="A1" authorId="0" shapeId="0" xr:uid="{06FE2694-895A-4569-8B6E-8273FD4ACDB7}">
      <text>
        <r>
          <rPr>
            <b/>
            <sz val="9"/>
            <color indexed="81"/>
            <rFont val="Tahoma"/>
            <family val="2"/>
          </rPr>
          <t xml:space="preserve"> Функцията NOW()</t>
        </r>
      </text>
    </comment>
    <comment ref="B1" authorId="0" shapeId="0" xr:uid="{B4A3A9B9-B926-454D-8227-151C0A66EC21}">
      <text>
        <r>
          <rPr>
            <b/>
            <sz val="9"/>
            <color indexed="81"/>
            <rFont val="Tahoma"/>
            <charset val="1"/>
          </rPr>
          <t xml:space="preserve"> Функцията TODAY()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 xr:uid="{24C47878-49D1-457C-81D1-3FB0F5185EB2}">
      <text>
        <r>
          <rPr>
            <b/>
            <sz val="9"/>
            <color indexed="81"/>
            <rFont val="Tahoma"/>
            <family val="2"/>
          </rPr>
          <t xml:space="preserve"> Функцията DAY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3AD680A1-94E5-42D3-9C19-5D8523360B63}">
      <text>
        <r>
          <rPr>
            <b/>
            <sz val="9"/>
            <color indexed="81"/>
            <rFont val="Tahoma"/>
            <family val="2"/>
          </rPr>
          <t xml:space="preserve"> Функцията MONTH</t>
        </r>
      </text>
    </comment>
    <comment ref="E1" authorId="0" shapeId="0" xr:uid="{1DB82057-A76A-4B7D-9FD2-A8C5DDEB49BE}">
      <text>
        <r>
          <rPr>
            <b/>
            <sz val="9"/>
            <color indexed="81"/>
            <rFont val="Tahoma"/>
            <family val="2"/>
          </rPr>
          <t>Функцията TEXT(TODAY();"mmmm")</t>
        </r>
      </text>
    </comment>
    <comment ref="F1" authorId="0" shapeId="0" xr:uid="{80A8D798-1739-4980-AAA0-7676D7A8AB17}">
      <text>
        <r>
          <rPr>
            <b/>
            <sz val="9"/>
            <color indexed="81"/>
            <rFont val="Tahoma"/>
            <family val="2"/>
          </rPr>
          <t xml:space="preserve"> Функцията YEAR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61531189-4E72-40CF-9164-E0D818FB3C84}">
      <text>
        <r>
          <rPr>
            <b/>
            <sz val="9"/>
            <color indexed="81"/>
            <rFont val="Tahoma"/>
            <family val="2"/>
          </rPr>
          <t>Функцията WEEKDAY</t>
        </r>
      </text>
    </comment>
    <comment ref="H1" authorId="0" shapeId="0" xr:uid="{C745456C-BE5E-484B-A8AE-5A1D3C27ECFB}">
      <text>
        <r>
          <rPr>
            <b/>
            <sz val="9"/>
            <color indexed="81"/>
            <rFont val="Tahoma"/>
            <family val="2"/>
          </rPr>
          <t>Функцията TEXT(TODAY();"dddd")</t>
        </r>
      </text>
    </comment>
    <comment ref="I1" authorId="0" shapeId="0" xr:uid="{D08021C6-A1B2-4315-8522-234C1CF4258B}">
      <text>
        <r>
          <rPr>
            <b/>
            <sz val="9"/>
            <color indexed="81"/>
            <rFont val="Tahoma"/>
            <family val="2"/>
          </rPr>
          <t>Функцията 
TEXT(TODAY();"dd.mm.yyyy г.")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B624949C-8443-436F-819B-FBF9C049DED7}">
      <text>
        <r>
          <rPr>
            <b/>
            <sz val="9"/>
            <color indexed="81"/>
            <rFont val="Tahoma"/>
            <family val="2"/>
          </rPr>
          <t>Функцията WEEKNUM</t>
        </r>
      </text>
    </comment>
    <comment ref="C5" authorId="0" shapeId="0" xr:uid="{F5623513-C91C-48F4-9FA5-AE4D3295DA40}">
      <text>
        <r>
          <rPr>
            <b/>
            <sz val="9"/>
            <color indexed="81"/>
            <rFont val="Tahoma"/>
            <family val="2"/>
          </rPr>
          <t>Функцията EDATE</t>
        </r>
      </text>
    </comment>
    <comment ref="D5" authorId="1" shapeId="0" xr:uid="{FA8A73EF-F6E4-4B3E-B38C-302DB08B127B}">
      <text>
        <r>
          <rPr>
            <b/>
            <sz val="10"/>
            <color indexed="81"/>
            <rFont val="Tahoma"/>
            <family val="2"/>
            <charset val="204"/>
          </rPr>
          <t>Функцията TEXT(C6;"dd.mm.yyyy г.")</t>
        </r>
        <r>
          <rPr>
            <sz val="11"/>
            <color indexed="81"/>
            <rFont val="Tahoma"/>
            <charset val="1"/>
          </rPr>
          <t xml:space="preserve">
</t>
        </r>
      </text>
    </comment>
    <comment ref="C8" authorId="0" shapeId="0" xr:uid="{ECE06D42-0F78-4877-8A2C-9A649E3AA67F}">
      <text>
        <r>
          <rPr>
            <b/>
            <sz val="9"/>
            <color indexed="81"/>
            <rFont val="Tahoma"/>
            <family val="2"/>
          </rPr>
          <t>Функцията 
EDATE()</t>
        </r>
      </text>
    </comment>
    <comment ref="D8" authorId="1" shapeId="0" xr:uid="{B3B1DF64-1592-4D9B-B7C0-D3C58B331251}">
      <text>
        <r>
          <rPr>
            <b/>
            <sz val="10"/>
            <color indexed="81"/>
            <rFont val="Tahoma"/>
            <family val="2"/>
            <charset val="204"/>
          </rPr>
          <t>Функцията TEXT(C9;"dd.mm.yyyy г.")</t>
        </r>
      </text>
    </comment>
    <comment ref="C11" authorId="0" shapeId="0" xr:uid="{5DDFBAEB-A501-4E80-B181-5D22FC169403}">
      <text>
        <r>
          <rPr>
            <b/>
            <sz val="9"/>
            <color indexed="81"/>
            <rFont val="Tahoma"/>
            <family val="2"/>
          </rPr>
          <t>Функцията EOMONTH</t>
        </r>
      </text>
    </comment>
    <comment ref="D11" authorId="1" shapeId="0" xr:uid="{C0120234-06AE-4052-8C82-656F35451C0D}">
      <text>
        <r>
          <rPr>
            <b/>
            <sz val="11"/>
            <color indexed="81"/>
            <rFont val="Tahoma"/>
            <family val="2"/>
            <charset val="204"/>
          </rPr>
          <t>Функцията EOMONTH</t>
        </r>
        <r>
          <rPr>
            <sz val="11"/>
            <color indexed="81"/>
            <rFont val="Tahoma"/>
            <family val="2"/>
            <charset val="204"/>
          </rPr>
          <t xml:space="preserve">
</t>
        </r>
      </text>
    </comment>
    <comment ref="A28" authorId="0" shapeId="0" xr:uid="{0382430A-2DCB-4109-9A5D-59A6D74F3ADB}">
      <text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Функцията NETWORKDAYS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" authorId="0" shapeId="0" xr:uid="{D10792D6-2767-42E8-ACE7-7CA55C713875}">
      <text>
        <r>
          <rPr>
            <b/>
            <sz val="9"/>
            <color indexed="81"/>
            <rFont val="Tahoma"/>
            <family val="2"/>
          </rPr>
          <t>Функцята WORKDAY</t>
        </r>
      </text>
    </comment>
    <comment ref="A29" authorId="0" shapeId="0" xr:uid="{CEBFB7E5-18F5-47C2-BD91-4DCF47EC4ED5}">
      <text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Функцията NETWORKDAYS.INTL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1" shapeId="0" xr:uid="{42BC36F1-D228-41E6-AAA2-01E0000E17C6}">
      <text>
        <r>
          <rPr>
            <b/>
            <sz val="9"/>
            <color indexed="81"/>
            <rFont val="Tahoma"/>
            <family val="2"/>
            <charset val="204"/>
          </rPr>
          <t>Функцията DATEDIF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31" authorId="1" shapeId="0" xr:uid="{E0005756-F5F1-483D-8192-E0E8F0A2FA99}">
      <text>
        <r>
          <rPr>
            <b/>
            <sz val="9"/>
            <color indexed="81"/>
            <rFont val="Tahoma"/>
            <family val="2"/>
            <charset val="204"/>
          </rPr>
          <t>Функцията YEARFRAC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<sst xmlns="http://schemas.openxmlformats.org/spreadsheetml/2006/main" count="40" uniqueCount="31">
  <si>
    <t>Днешна дата и час</t>
  </si>
  <si>
    <t>Днешна дата</t>
  </si>
  <si>
    <t>Число на деня в месеца</t>
  </si>
  <si>
    <t>Число на месеца в годината</t>
  </si>
  <si>
    <t>Име на месеца</t>
  </si>
  <si>
    <t>Година</t>
  </si>
  <si>
    <t>Номер на ден в седмицата</t>
  </si>
  <si>
    <t>Име на ден в седмицата</t>
  </si>
  <si>
    <t>Днешна дата, преобразувана в текст</t>
  </si>
  <si>
    <t>Дата</t>
  </si>
  <si>
    <t>Описание</t>
  </si>
  <si>
    <t>Начална дата</t>
  </si>
  <si>
    <t>Брой месеци след началната дата</t>
  </si>
  <si>
    <t>Крайна дата</t>
  </si>
  <si>
    <t>Крайна дата, преобразувана в текст</t>
  </si>
  <si>
    <t>Начало на проект</t>
  </si>
  <si>
    <t>Начало на отпуск</t>
  </si>
  <si>
    <t>Край на проект</t>
  </si>
  <si>
    <t>Брой работни дни</t>
  </si>
  <si>
    <t>Брой месеци преди началната дата</t>
  </si>
  <si>
    <t>Датата, преобразувана в текст</t>
  </si>
  <si>
    <t>Дата на явяване на работа</t>
  </si>
  <si>
    <t xml:space="preserve"> Дата, която е с определен брой месеци преди началната дата</t>
  </si>
  <si>
    <t>Брой месеци</t>
  </si>
  <si>
    <t>Дата в края на месеца, който е определен брой месеци след началната дата</t>
  </si>
  <si>
    <t>Дата в края на месеца, който е определен брой месеци преди началната дата</t>
  </si>
  <si>
    <t>Ден от седмицата</t>
  </si>
  <si>
    <t>Официални празници и почивни дни през 2024 г.</t>
  </si>
  <si>
    <t>Номер на седмицата в годината</t>
  </si>
  <si>
    <t>Брой работни дни, ако се почива във вторник и сряда, вместо събота и неделя</t>
  </si>
  <si>
    <t>Продължителност на проекта в календарни дни, изразени като относителен дял от годината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</si>
</sst>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dd\.mm\.yyyy\ &quot;г.&quot;;@"/>
    <numFmt numFmtId="166" formatCode="0.000"/>
    <numFmt numFmtId="172" formatCode="dd\.mm\.yyyy\ h:mm"/>
    <numFmt numFmtId="173" formatCode="dd\.m\.yyyy\ &quot;г.&quot;;@"/>
  </numFmts>
  <fonts count="16" x14ac:knownFonts="1"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11"/>
      <color indexed="81"/>
      <name val="Tahoma"/>
      <family val="2"/>
      <charset val="204"/>
    </font>
    <font>
      <sz val="11"/>
      <color indexed="81"/>
      <name val="Tahoma"/>
      <family val="2"/>
      <charset val="204"/>
    </font>
    <font>
      <sz val="11"/>
      <color indexed="81"/>
      <name val="Tahoma"/>
      <charset val="1"/>
    </font>
    <font>
      <b/>
      <sz val="10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9"/>
      <color theme="1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rgb="FF16161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5" fontId="1" fillId="2" borderId="1" xfId="0" applyNumberFormat="1" applyFont="1" applyFill="1" applyBorder="1"/>
    <xf numFmtId="0" fontId="1" fillId="2" borderId="1" xfId="0" applyFont="1" applyFill="1" applyBorder="1"/>
    <xf numFmtId="0" fontId="12" fillId="0" borderId="1" xfId="0" applyFont="1" applyBorder="1" applyAlignment="1">
      <alignment horizontal="center" vertical="center" wrapText="1"/>
    </xf>
    <xf numFmtId="0" fontId="12" fillId="0" borderId="0" xfId="0" applyFont="1"/>
    <xf numFmtId="0" fontId="12" fillId="2" borderId="1" xfId="0" applyFont="1" applyFill="1" applyBorder="1"/>
    <xf numFmtId="164" fontId="12" fillId="0" borderId="0" xfId="0" applyNumberFormat="1" applyFont="1"/>
    <xf numFmtId="14" fontId="12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5" fillId="0" borderId="0" xfId="0" applyFont="1" applyAlignment="1">
      <alignment horizontal="left" vertical="center" wrapText="1" indent="1"/>
    </xf>
    <xf numFmtId="14" fontId="12" fillId="0" borderId="1" xfId="0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right" vertical="center" wrapText="1"/>
    </xf>
    <xf numFmtId="0" fontId="12" fillId="2" borderId="1" xfId="0" applyFont="1" applyFill="1" applyBorder="1" applyAlignment="1">
      <alignment horizontal="right" vertical="center" wrapText="1"/>
    </xf>
    <xf numFmtId="0" fontId="12" fillId="2" borderId="1" xfId="0" applyFont="1" applyFill="1" applyBorder="1" applyAlignment="1">
      <alignment horizontal="right"/>
    </xf>
    <xf numFmtId="166" fontId="12" fillId="2" borderId="1" xfId="0" applyNumberFormat="1" applyFont="1" applyFill="1" applyBorder="1" applyAlignment="1">
      <alignment horizontal="right"/>
    </xf>
    <xf numFmtId="165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4" fontId="12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wrapText="1"/>
    </xf>
    <xf numFmtId="0" fontId="13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72" fontId="12" fillId="2" borderId="1" xfId="0" applyNumberFormat="1" applyFont="1" applyFill="1" applyBorder="1"/>
    <xf numFmtId="173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0C77-3BD2-47F1-9BE3-A69CE7A41445}">
  <dimension ref="A1:J31"/>
  <sheetViews>
    <sheetView tabSelected="1" topLeftCell="A5" zoomScale="115" zoomScaleNormal="115" workbookViewId="0">
      <selection activeCell="E11" sqref="E11"/>
    </sheetView>
  </sheetViews>
  <sheetFormatPr defaultColWidth="8.86328125" defaultRowHeight="11.65" x14ac:dyDescent="0.35"/>
  <cols>
    <col min="1" max="1" width="19.796875" style="5" customWidth="1"/>
    <col min="2" max="2" width="19.1328125" style="5" customWidth="1"/>
    <col min="3" max="3" width="22" style="5" customWidth="1"/>
    <col min="4" max="4" width="20.6640625" style="5" customWidth="1"/>
    <col min="5" max="5" width="14" style="5" customWidth="1"/>
    <col min="6" max="6" width="13.46484375" style="5" customWidth="1"/>
    <col min="7" max="7" width="13.1328125" style="5" customWidth="1"/>
    <col min="8" max="8" width="14.86328125" style="5" customWidth="1"/>
    <col min="9" max="9" width="16" style="5" customWidth="1"/>
    <col min="10" max="10" width="12.53125" style="5" customWidth="1"/>
    <col min="11" max="11" width="16.86328125" style="5" customWidth="1"/>
    <col min="12" max="16384" width="8.86328125" style="5"/>
  </cols>
  <sheetData>
    <row r="1" spans="1:10" ht="34.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28</v>
      </c>
    </row>
    <row r="2" spans="1:10" x14ac:dyDescent="0.35">
      <c r="A2" s="30">
        <f ca="1">NOW()</f>
        <v>45572.590971874997</v>
      </c>
      <c r="B2" s="2">
        <f ca="1">TODAY()</f>
        <v>45572</v>
      </c>
      <c r="C2" s="3">
        <f ca="1">DAY(TODAY())</f>
        <v>7</v>
      </c>
      <c r="D2" s="3">
        <f ca="1">MONTH(TODAY())</f>
        <v>10</v>
      </c>
      <c r="E2" s="31" t="str">
        <f ca="1">TEXT(TODAY(),"mmmm")</f>
        <v>October</v>
      </c>
      <c r="F2" s="3">
        <f ca="1">YEAR(TODAY())</f>
        <v>2024</v>
      </c>
      <c r="G2" s="3">
        <f ca="1">WEEKDAY(TODAY()-1)</f>
        <v>1</v>
      </c>
      <c r="H2" s="3" t="str">
        <f ca="1">TEXT(TODAY(),"dddd")</f>
        <v>Monday</v>
      </c>
      <c r="I2" s="6" t="str">
        <f ca="1">TEXT(TODAY(),"dd.mm.yyyy г.")</f>
        <v>07.10.2024 г.</v>
      </c>
      <c r="J2" s="6">
        <f ca="1">WEEKNUM(TODAY())</f>
        <v>41</v>
      </c>
    </row>
    <row r="3" spans="1:10" x14ac:dyDescent="0.35">
      <c r="A3" s="7">
        <v>1</v>
      </c>
    </row>
    <row r="5" spans="1:10" ht="23.25" x14ac:dyDescent="0.35">
      <c r="A5" s="4" t="s">
        <v>11</v>
      </c>
      <c r="B5" s="4" t="s">
        <v>12</v>
      </c>
      <c r="C5" s="4" t="s">
        <v>13</v>
      </c>
      <c r="D5" s="4" t="s">
        <v>14</v>
      </c>
    </row>
    <row r="6" spans="1:10" x14ac:dyDescent="0.35">
      <c r="A6" s="8">
        <f ca="1">TODAY()</f>
        <v>45572</v>
      </c>
      <c r="B6" s="4">
        <v>9</v>
      </c>
      <c r="C6" s="19">
        <f ca="1">EDATE(A6,B6)</f>
        <v>45845</v>
      </c>
      <c r="D6" s="20" t="str">
        <f ca="1">TEXT(C6,"dd.mm.yyyy г.")</f>
        <v>07.07.2025 г.</v>
      </c>
    </row>
    <row r="8" spans="1:10" ht="34.9" x14ac:dyDescent="0.35">
      <c r="A8" s="4" t="s">
        <v>11</v>
      </c>
      <c r="B8" s="4" t="s">
        <v>19</v>
      </c>
      <c r="C8" s="4" t="s">
        <v>22</v>
      </c>
      <c r="D8" s="4" t="s">
        <v>20</v>
      </c>
    </row>
    <row r="9" spans="1:10" x14ac:dyDescent="0.35">
      <c r="A9" s="8">
        <f ca="1">TODAY()</f>
        <v>45572</v>
      </c>
      <c r="B9" s="4">
        <v>9</v>
      </c>
      <c r="C9" s="19">
        <f ca="1">EDATE(A9,-B9)</f>
        <v>45298</v>
      </c>
      <c r="D9" s="20" t="str">
        <f ca="1">TEXT(C9,"dd.mm.yyyy г.")</f>
        <v>07.01.2024 г.</v>
      </c>
    </row>
    <row r="11" spans="1:10" ht="46.5" x14ac:dyDescent="0.35">
      <c r="A11" s="4" t="s">
        <v>11</v>
      </c>
      <c r="B11" s="4" t="s">
        <v>23</v>
      </c>
      <c r="C11" s="4" t="s">
        <v>24</v>
      </c>
      <c r="D11" s="4" t="s">
        <v>25</v>
      </c>
    </row>
    <row r="12" spans="1:10" x14ac:dyDescent="0.35">
      <c r="A12" s="8">
        <f ca="1">TODAY()</f>
        <v>45572</v>
      </c>
      <c r="B12" s="4">
        <v>3</v>
      </c>
      <c r="C12" s="19">
        <f ca="1">EOMONTH(A12,B12)</f>
        <v>45688</v>
      </c>
      <c r="D12" s="19" t="str">
        <f ca="1">TEXT(C12,"dd.mm.yyyy г.")</f>
        <v>31.01.2025 г.</v>
      </c>
    </row>
    <row r="13" spans="1:10" ht="60" customHeight="1" x14ac:dyDescent="0.35">
      <c r="G13" s="25" t="s">
        <v>27</v>
      </c>
      <c r="H13" s="25"/>
    </row>
    <row r="14" spans="1:10" ht="23.25" x14ac:dyDescent="0.35">
      <c r="A14" s="9" t="s">
        <v>9</v>
      </c>
      <c r="B14" s="9" t="s">
        <v>10</v>
      </c>
      <c r="D14" s="9" t="s">
        <v>9</v>
      </c>
      <c r="E14" s="9" t="s">
        <v>10</v>
      </c>
      <c r="G14" s="9" t="s">
        <v>9</v>
      </c>
      <c r="H14" s="9" t="s">
        <v>26</v>
      </c>
    </row>
    <row r="15" spans="1:10" ht="24" customHeight="1" x14ac:dyDescent="0.35">
      <c r="A15" s="10">
        <v>45444</v>
      </c>
      <c r="B15" s="4" t="s">
        <v>15</v>
      </c>
      <c r="C15" s="11"/>
      <c r="D15" s="10">
        <v>45544</v>
      </c>
      <c r="E15" s="4" t="s">
        <v>16</v>
      </c>
      <c r="G15" s="10">
        <v>45292</v>
      </c>
      <c r="H15" s="12" t="str">
        <f>TEXT(G15,"dddd")</f>
        <v>Monday</v>
      </c>
      <c r="I15" s="13"/>
    </row>
    <row r="16" spans="1:10" ht="24" customHeight="1" x14ac:dyDescent="0.35">
      <c r="A16" s="10">
        <v>45555</v>
      </c>
      <c r="B16" s="4" t="s">
        <v>17</v>
      </c>
      <c r="D16" s="15">
        <v>20</v>
      </c>
      <c r="E16" s="4" t="s">
        <v>18</v>
      </c>
      <c r="G16" s="14">
        <v>45354</v>
      </c>
      <c r="H16" s="12" t="str">
        <f t="shared" ref="H16:H27" si="0">TEXT(G16,"dddd")</f>
        <v>Sunday</v>
      </c>
      <c r="I16" s="13"/>
    </row>
    <row r="17" spans="1:9" ht="14.45" customHeight="1" x14ac:dyDescent="0.35">
      <c r="A17" s="14">
        <v>45355</v>
      </c>
      <c r="B17" s="26" t="s">
        <v>27</v>
      </c>
      <c r="C17" s="11"/>
      <c r="D17" s="14">
        <v>45355</v>
      </c>
      <c r="E17" s="27" t="s">
        <v>27</v>
      </c>
      <c r="G17" s="14">
        <v>45355</v>
      </c>
      <c r="H17" s="12" t="str">
        <f t="shared" si="0"/>
        <v>Monday</v>
      </c>
      <c r="I17" s="13"/>
    </row>
    <row r="18" spans="1:9" x14ac:dyDescent="0.35">
      <c r="A18" s="14">
        <v>45413</v>
      </c>
      <c r="B18" s="26"/>
      <c r="D18" s="14">
        <v>45413</v>
      </c>
      <c r="E18" s="28"/>
      <c r="G18" s="14">
        <v>45413</v>
      </c>
      <c r="H18" s="12" t="str">
        <f t="shared" si="0"/>
        <v>Wednesday</v>
      </c>
      <c r="I18" s="13"/>
    </row>
    <row r="19" spans="1:9" x14ac:dyDescent="0.35">
      <c r="A19" s="14">
        <v>44319</v>
      </c>
      <c r="B19" s="26"/>
      <c r="D19" s="14">
        <v>44319</v>
      </c>
      <c r="E19" s="28"/>
      <c r="G19" s="14">
        <v>44319</v>
      </c>
      <c r="H19" s="12" t="str">
        <f t="shared" si="0"/>
        <v>Monday</v>
      </c>
      <c r="I19" s="13"/>
    </row>
    <row r="20" spans="1:9" x14ac:dyDescent="0.35">
      <c r="A20" s="14">
        <v>45418</v>
      </c>
      <c r="B20" s="26"/>
      <c r="D20" s="14">
        <v>45418</v>
      </c>
      <c r="E20" s="28"/>
      <c r="G20" s="14">
        <v>45418</v>
      </c>
      <c r="H20" s="12" t="str">
        <f t="shared" si="0"/>
        <v>Monday</v>
      </c>
      <c r="I20" s="13"/>
    </row>
    <row r="21" spans="1:9" x14ac:dyDescent="0.35">
      <c r="A21" s="14">
        <v>45436</v>
      </c>
      <c r="B21" s="26"/>
      <c r="D21" s="14">
        <v>45436</v>
      </c>
      <c r="E21" s="28"/>
      <c r="G21" s="14">
        <v>45436</v>
      </c>
      <c r="H21" s="12" t="str">
        <f t="shared" si="0"/>
        <v>Friday</v>
      </c>
      <c r="I21" s="13"/>
    </row>
    <row r="22" spans="1:9" x14ac:dyDescent="0.35">
      <c r="A22" s="14">
        <v>45541</v>
      </c>
      <c r="B22" s="26"/>
      <c r="D22" s="14">
        <v>45541</v>
      </c>
      <c r="E22" s="28"/>
      <c r="G22" s="14">
        <v>45541</v>
      </c>
      <c r="H22" s="12" t="str">
        <f t="shared" si="0"/>
        <v>Friday</v>
      </c>
      <c r="I22" s="13"/>
    </row>
    <row r="23" spans="1:9" x14ac:dyDescent="0.35">
      <c r="A23" s="14">
        <v>45557</v>
      </c>
      <c r="B23" s="26"/>
      <c r="D23" s="14">
        <v>45557</v>
      </c>
      <c r="E23" s="28"/>
      <c r="G23" s="14">
        <v>45557</v>
      </c>
      <c r="H23" s="12" t="str">
        <f t="shared" si="0"/>
        <v>Sunday</v>
      </c>
      <c r="I23" s="13"/>
    </row>
    <row r="24" spans="1:9" x14ac:dyDescent="0.35">
      <c r="A24" s="14">
        <v>45558</v>
      </c>
      <c r="B24" s="26"/>
      <c r="D24" s="14">
        <v>45558</v>
      </c>
      <c r="E24" s="28"/>
      <c r="G24" s="14">
        <v>45558</v>
      </c>
      <c r="H24" s="12" t="str">
        <f t="shared" si="0"/>
        <v>Monday</v>
      </c>
    </row>
    <row r="25" spans="1:9" x14ac:dyDescent="0.35">
      <c r="A25" s="14">
        <v>45650</v>
      </c>
      <c r="B25" s="26"/>
      <c r="D25" s="14">
        <v>45650</v>
      </c>
      <c r="E25" s="28"/>
      <c r="G25" s="14">
        <v>45650</v>
      </c>
      <c r="H25" s="12" t="str">
        <f t="shared" si="0"/>
        <v>Tuesday</v>
      </c>
    </row>
    <row r="26" spans="1:9" x14ac:dyDescent="0.35">
      <c r="A26" s="14">
        <v>45651</v>
      </c>
      <c r="B26" s="26"/>
      <c r="D26" s="14">
        <v>45651</v>
      </c>
      <c r="E26" s="28"/>
      <c r="G26" s="14">
        <v>45651</v>
      </c>
      <c r="H26" s="12" t="str">
        <f t="shared" si="0"/>
        <v>Wednesday</v>
      </c>
    </row>
    <row r="27" spans="1:9" x14ac:dyDescent="0.35">
      <c r="A27" s="14">
        <v>45652</v>
      </c>
      <c r="B27" s="26"/>
      <c r="D27" s="14">
        <v>45652</v>
      </c>
      <c r="E27" s="29"/>
      <c r="G27" s="14">
        <v>45652</v>
      </c>
      <c r="H27" s="12" t="str">
        <f t="shared" si="0"/>
        <v>Thursday</v>
      </c>
    </row>
    <row r="28" spans="1:9" ht="23.25" x14ac:dyDescent="0.35">
      <c r="A28" s="23" t="s">
        <v>18</v>
      </c>
      <c r="B28" s="16">
        <f>NETWORKDAYS(A15,A16,A17:A27)</f>
        <v>79</v>
      </c>
      <c r="D28" s="22" t="s">
        <v>21</v>
      </c>
      <c r="E28" s="21">
        <f>WORKDAY(D15,D16,D17:D27)</f>
        <v>45573</v>
      </c>
    </row>
    <row r="29" spans="1:9" ht="46.5" x14ac:dyDescent="0.35">
      <c r="A29" s="23" t="s">
        <v>29</v>
      </c>
      <c r="B29" s="16">
        <f>NETWORKDAYS.INTL(A15,A16,4,A17:A27)</f>
        <v>79</v>
      </c>
    </row>
    <row r="30" spans="1:9" x14ac:dyDescent="0.35">
      <c r="A30" s="23" t="s">
        <v>23</v>
      </c>
      <c r="B30" s="17">
        <f>DATEDIF(A15,A16,"M")</f>
        <v>3</v>
      </c>
    </row>
    <row r="31" spans="1:9" ht="58.15" x14ac:dyDescent="0.35">
      <c r="A31" s="24" t="s">
        <v>30</v>
      </c>
      <c r="B31" s="18">
        <f>YEARFRAC(A15,A16,1)</f>
        <v>0.30327868852459017</v>
      </c>
    </row>
  </sheetData>
  <mergeCells count="3">
    <mergeCell ref="G13:H13"/>
    <mergeCell ref="B17:B27"/>
    <mergeCell ref="E17:E2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Nikolov</cp:lastModifiedBy>
  <dcterms:created xsi:type="dcterms:W3CDTF">2021-04-19T18:24:31Z</dcterms:created>
  <dcterms:modified xsi:type="dcterms:W3CDTF">2024-10-07T11:12:59Z</dcterms:modified>
</cp:coreProperties>
</file>