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 - ue-varna.bg\Работен плот\Statistics\Kursova\"/>
    </mc:Choice>
  </mc:AlternateContent>
  <xr:revisionPtr revIDLastSave="0" documentId="13_ncr:9_{49D4219E-60AA-4644-A339-5DD9403E0E5C}" xr6:coauthVersionLast="47" xr6:coauthVersionMax="47" xr10:uidLastSave="{00000000-0000-0000-0000-000000000000}"/>
  <bookViews>
    <workbookView xWindow="-98" yWindow="-98" windowWidth="23236" windowHeight="13875" xr2:uid="{03A06D33-D6FF-4276-AF87-C78241FC1744}"/>
  </bookViews>
  <sheets>
    <sheet name="Ex_2" sheetId="1" r:id="rId1"/>
    <sheet name="Regression" sheetId="2" r:id="rId2"/>
    <sheet name="Multicollinearity" sheetId="3" r:id="rId3"/>
    <sheet name="Coefficients_Significance" sheetId="4" r:id="rId4"/>
    <sheet name="Predictions" sheetId="5" r:id="rId5"/>
    <sheet name="Coefficients" sheetId="6" r:id="rId6"/>
    <sheet name="Correlation_Analysis" sheetId="7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27" i="2" l="1"/>
  <c r="F29" i="2" s="1"/>
  <c r="F26" i="2"/>
  <c r="F25" i="2"/>
  <c r="F28" i="2" s="1"/>
</calcChain>
</file>

<file path=xl/sharedStrings.xml><?xml version="1.0" encoding="utf-8"?>
<sst xmlns="http://purl.oclc.org/ooxml/spreadsheetml/main" count="79" uniqueCount="64">
  <si>
    <t>Номер</t>
  </si>
  <si>
    <t>Продажби (хил.лв.)</t>
  </si>
  <si>
    <t>Брой подчинени</t>
  </si>
  <si>
    <t>Заплата (хил.лв.)</t>
  </si>
  <si>
    <t>SUMMARY OUTPUT</t>
  </si>
  <si>
    <t>Regression Statistics</t>
  </si>
  <si>
    <t>Multiple R</t>
  </si>
  <si>
    <t>Силна положителна корелация.</t>
  </si>
  <si>
    <t>R Square</t>
  </si>
  <si>
    <t>Коeф. На детерм. 67% от вариацията в данните е обяснена от модела.</t>
  </si>
  <si>
    <t>Adjusted R Square</t>
  </si>
  <si>
    <r>
      <t xml:space="preserve">Коригиран </t>
    </r>
    <r>
      <rPr>
        <sz val="10"/>
        <color rgb="FF000000"/>
        <rFont val="Arial Unicode MS"/>
      </rPr>
      <t>R Square</t>
    </r>
  </si>
  <si>
    <t>Standard Error</t>
  </si>
  <si>
    <t>Средната грешка на оценките на регресионния модел.</t>
  </si>
  <si>
    <t>Observations</t>
  </si>
  <si>
    <t>Броят на наблюденията</t>
  </si>
  <si>
    <t>ANOVA</t>
  </si>
  <si>
    <t>Степени на свобода</t>
  </si>
  <si>
    <t>Вариацията в данните</t>
  </si>
  <si>
    <t>Средни квадрати</t>
  </si>
  <si>
    <t>Съотношение на вариацията</t>
  </si>
  <si>
    <t>Проверява нулевата хипотеза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</si>
  <si>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</si>
  <si>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</si>
  <si>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</si>
  <si>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</si>
  <si>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</si>
  <si>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</si>
  <si>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</si>
  <si>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</si>
  <si>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</si>
  <si>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</si>
  <si>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</si>
  <si>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</si>
  <si>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</si>
  <si>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</si>
  <si>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</si>
  <si>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</si>
  <si>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Моделът е с висока предсказателна сила и значимост.</t>
  </si>
  <si>
    <t>Остатъците са сравнително малки, което означава, че моделът успешно описва зависимостите в данните.</t>
  </si>
  <si>
    <t>RESIDUAL OUTPUT</t>
  </si>
  <si>
    <t>Остатъчен анализ</t>
  </si>
  <si>
    <t>Observation</t>
  </si>
  <si>
    <t>Predicted Заплата (хил.лв.)</t>
  </si>
  <si>
    <t>Residuals</t>
  </si>
  <si>
    <t>Standard Residuals</t>
  </si>
  <si>
    <t>MeanRes=</t>
  </si>
  <si>
    <t>Средна стойност на остатъците</t>
  </si>
  <si>
    <t>StdevRes=</t>
  </si>
  <si>
    <t>Стандартно отклонение на остатъците</t>
  </si>
  <si>
    <t>n=</t>
  </si>
  <si>
    <t>Брой наблюдения</t>
  </si>
  <si>
    <t>t=</t>
  </si>
  <si>
    <t>Средна стойност на t-статистиките</t>
  </si>
  <si>
    <t>tkr=</t>
  </si>
  <si>
    <t>Критична стойност на t</t>
  </si>
  <si>
    <t>Feature</t>
  </si>
  <si>
    <t>VIF</t>
  </si>
  <si>
    <t>Продажби (хил. лв.)</t>
  </si>
  <si>
    <t>Features</t>
  </si>
  <si>
    <t>P-Values</t>
  </si>
  <si>
    <t>Actual Values</t>
  </si>
  <si>
    <t>Predicted Values</t>
  </si>
  <si>
    <t>Заплата (хил. лв.)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</si>
</sst>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</font>
    <font>
      <i/>
      <sz val="11"/>
      <color rgb="FF000000"/>
      <name val="Aptos Narrow"/>
      <family val="2"/>
    </font>
    <font>
      <sz val="10"/>
      <color rgb="FF000000"/>
      <name val="Arial Unicode MS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/>
      <top/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Aptos Narrow"/>
              </a:defRPr>
            </a:pPr>
            <a:r>
              <a:rPr lang="en-US" sz="1400" b="0" i="0" u="none" strike="noStrike" kern="1200" cap="none" spc="0" baseline="0%">
                <a:solidFill>
                  <a:srgbClr val="595959"/>
                </a:solidFill>
                <a:uFillTx/>
                <a:latin typeface="Aptos Narrow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Ex_2!$A$1:$A$1</c:f>
              <c:strCache>
                <c:ptCount val="1"/>
                <c:pt idx="0">
                  <c:v>Номер</c:v>
                </c:pt>
              </c:strCache>
            </c:strRef>
          </c:tx>
          <c:spPr>
            <a:solidFill>
              <a:srgbClr val="156082"/>
            </a:solidFill>
            <a:ln>
              <a:noFill/>
            </a:ln>
          </c:spPr>
          <c:invertIfNegative val="0"/>
          <c:val>
            <c:numRef>
              <c:f>Ex_2!$A$2:$A$11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4-48D7-9428-295D1F744143}"/>
            </c:ext>
          </c:extLst>
        </c:ser>
        <c:ser>
          <c:idx val="1"/>
          <c:order val="1"/>
          <c:tx>
            <c:strRef>
              <c:f>Ex_2!$B$1:$B$1</c:f>
              <c:strCache>
                <c:ptCount val="1"/>
                <c:pt idx="0">
                  <c:v>Продажби (хил.лв.)</c:v>
                </c:pt>
              </c:strCache>
            </c:strRef>
          </c:tx>
          <c:spPr>
            <a:solidFill>
              <a:srgbClr val="E97132"/>
            </a:solidFill>
            <a:ln>
              <a:noFill/>
            </a:ln>
          </c:spPr>
          <c:invertIfNegative val="0"/>
          <c:val>
            <c:numRef>
              <c:f>Ex_2!$B$2:$B$11</c:f>
              <c:numCache>
                <c:formatCode>General</c:formatCode>
                <c:ptCount val="10"/>
                <c:pt idx="0">
                  <c:v>26</c:v>
                </c:pt>
                <c:pt idx="1">
                  <c:v>28</c:v>
                </c:pt>
                <c:pt idx="2">
                  <c:v>34</c:v>
                </c:pt>
                <c:pt idx="3">
                  <c:v>51</c:v>
                </c:pt>
                <c:pt idx="4">
                  <c:v>68</c:v>
                </c:pt>
                <c:pt idx="5">
                  <c:v>55</c:v>
                </c:pt>
                <c:pt idx="6">
                  <c:v>42</c:v>
                </c:pt>
                <c:pt idx="7">
                  <c:v>36</c:v>
                </c:pt>
                <c:pt idx="8">
                  <c:v>58</c:v>
                </c:pt>
                <c:pt idx="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64-48D7-9428-295D1F744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863408"/>
        <c:axId val="831861968"/>
      </c:barChart>
      <c:lineChart>
        <c:grouping val="standard"/>
        <c:varyColors val="0"/>
        <c:ser>
          <c:idx val="2"/>
          <c:order val="2"/>
          <c:tx>
            <c:strRef>
              <c:f>Ex_2!$C$1:$C$1</c:f>
              <c:strCache>
                <c:ptCount val="1"/>
                <c:pt idx="0">
                  <c:v>Брой подчинени</c:v>
                </c:pt>
              </c:strCache>
            </c:strRef>
          </c:tx>
          <c:spPr>
            <a:ln w="28575" cap="rnd">
              <a:solidFill>
                <a:srgbClr val="196B24"/>
              </a:solidFill>
              <a:prstDash val="solid"/>
              <a:round/>
            </a:ln>
          </c:spPr>
          <c:marker>
            <c:symbol val="none"/>
          </c:marker>
          <c:val>
            <c:numRef>
              <c:f>Ex_2!$C$2:$C$11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64-48D7-9428-295D1F744143}"/>
            </c:ext>
          </c:extLst>
        </c:ser>
        <c:ser>
          <c:idx val="3"/>
          <c:order val="3"/>
          <c:tx>
            <c:strRef>
              <c:f>Ex_2!$D$1:$D$1</c:f>
              <c:strCache>
                <c:ptCount val="1"/>
                <c:pt idx="0">
                  <c:v>Заплата (хил.лв.)</c:v>
                </c:pt>
              </c:strCache>
            </c:strRef>
          </c:tx>
          <c:spPr>
            <a:ln w="28575" cap="rnd">
              <a:solidFill>
                <a:srgbClr val="0F9ED5"/>
              </a:solidFill>
              <a:prstDash val="solid"/>
              <a:round/>
            </a:ln>
          </c:spPr>
          <c:marker>
            <c:symbol val="none"/>
          </c:marker>
          <c:val>
            <c:numRef>
              <c:f>Ex_2!$D$2:$D$11</c:f>
              <c:numCache>
                <c:formatCode>General</c:formatCode>
                <c:ptCount val="10"/>
                <c:pt idx="0">
                  <c:v>1.4</c:v>
                </c:pt>
                <c:pt idx="1">
                  <c:v>1.6</c:v>
                </c:pt>
                <c:pt idx="2">
                  <c:v>1.5</c:v>
                </c:pt>
                <c:pt idx="3">
                  <c:v>2.6</c:v>
                </c:pt>
                <c:pt idx="4">
                  <c:v>3.1</c:v>
                </c:pt>
                <c:pt idx="5">
                  <c:v>3</c:v>
                </c:pt>
                <c:pt idx="6">
                  <c:v>2.8</c:v>
                </c:pt>
                <c:pt idx="7">
                  <c:v>3.4</c:v>
                </c:pt>
                <c:pt idx="8">
                  <c:v>3.8</c:v>
                </c:pt>
                <c:pt idx="9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64-48D7-9428-295D1F744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865328"/>
        <c:axId val="831864848"/>
      </c:lineChart>
      <c:valAx>
        <c:axId val="831861968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831863408"/>
        <c:crosses val="autoZero"/>
        <c:crossBetween val="between"/>
      </c:valAx>
      <c:catAx>
        <c:axId val="83186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831861968"/>
        <c:crosses val="autoZero"/>
        <c:auto val="1"/>
        <c:lblAlgn val="ctr"/>
        <c:lblOffset val="100"/>
        <c:noMultiLvlLbl val="0"/>
      </c:catAx>
      <c:valAx>
        <c:axId val="831864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831865328"/>
        <c:crosses val="max"/>
        <c:crossBetween val="between"/>
      </c:valAx>
      <c:catAx>
        <c:axId val="831865328"/>
        <c:scaling>
          <c:orientation val="minMax"/>
        </c:scaling>
        <c:delete val="1"/>
        <c:axPos val="b"/>
        <c:majorTickMark val="out"/>
        <c:minorTickMark val="none"/>
        <c:tickLblPos val="nextTo"/>
        <c:crossAx val="83186484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4</xdr:col>
      <xdr:colOff>640555</xdr:colOff>
      <xdr:row>1</xdr:row>
      <xdr:rowOff>3</xdr:rowOff>
    </xdr:from>
    <xdr:ext cx="4572000" cy="2743200"/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6AAE157-C75C-AF7F-1DBA-DF4149030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106F-8607-427A-9B08-2061013E2CA7}">
  <dimension ref="A1:D11"/>
  <sheetViews>
    <sheetView tabSelected="1" workbookViewId="0">
      <selection activeCell="N11" sqref="N11"/>
    </sheetView>
  </sheetViews>
  <sheetFormatPr defaultRowHeight="14.25"/>
  <cols>
    <col min="1" max="1" width="6.1328125" bestFit="1" customWidth="1"/>
    <col min="2" max="2" width="16.33203125" bestFit="1" customWidth="1"/>
    <col min="3" max="3" width="14.1328125" bestFit="1" customWidth="1"/>
    <col min="4" max="4" width="14.3984375" bestFit="1" customWidth="1"/>
    <col min="5" max="5" width="9.0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26</v>
      </c>
      <c r="C2" s="1">
        <v>2</v>
      </c>
      <c r="D2" s="1">
        <v>1.4</v>
      </c>
    </row>
    <row r="3" spans="1:4">
      <c r="A3" s="1">
        <v>2</v>
      </c>
      <c r="B3" s="1">
        <v>28</v>
      </c>
      <c r="C3" s="1">
        <v>3</v>
      </c>
      <c r="D3" s="1">
        <v>1.6</v>
      </c>
    </row>
    <row r="4" spans="1:4">
      <c r="A4" s="1">
        <v>3</v>
      </c>
      <c r="B4" s="1">
        <v>34</v>
      </c>
      <c r="C4" s="1">
        <v>3</v>
      </c>
      <c r="D4" s="1">
        <v>1.5</v>
      </c>
    </row>
    <row r="5" spans="1:4">
      <c r="A5" s="1">
        <v>4</v>
      </c>
      <c r="B5" s="1">
        <v>51</v>
      </c>
      <c r="C5" s="1">
        <v>4</v>
      </c>
      <c r="D5" s="1">
        <v>2.6</v>
      </c>
    </row>
    <row r="6" spans="1:4">
      <c r="A6" s="1">
        <v>5</v>
      </c>
      <c r="B6" s="1">
        <v>68</v>
      </c>
      <c r="C6" s="1">
        <v>5</v>
      </c>
      <c r="D6" s="1">
        <v>3.1</v>
      </c>
    </row>
    <row r="7" spans="1:4">
      <c r="A7" s="1">
        <v>6</v>
      </c>
      <c r="B7" s="1">
        <v>55</v>
      </c>
      <c r="C7" s="1">
        <v>5</v>
      </c>
      <c r="D7" s="1">
        <v>3</v>
      </c>
    </row>
    <row r="8" spans="1:4">
      <c r="A8" s="1">
        <v>7</v>
      </c>
      <c r="B8" s="1">
        <v>42</v>
      </c>
      <c r="C8" s="1">
        <v>7</v>
      </c>
      <c r="D8" s="1">
        <v>2.8</v>
      </c>
    </row>
    <row r="9" spans="1:4">
      <c r="A9" s="1">
        <v>8</v>
      </c>
      <c r="B9" s="1">
        <v>36</v>
      </c>
      <c r="C9" s="1">
        <v>4</v>
      </c>
      <c r="D9" s="1">
        <v>3.4</v>
      </c>
    </row>
    <row r="10" spans="1:4">
      <c r="A10" s="1">
        <v>9</v>
      </c>
      <c r="B10" s="1">
        <v>58</v>
      </c>
      <c r="C10" s="1">
        <v>6</v>
      </c>
      <c r="D10" s="1">
        <v>3.8</v>
      </c>
    </row>
    <row r="11" spans="1:4">
      <c r="A11" s="1">
        <v>10</v>
      </c>
      <c r="B11" s="1">
        <v>47</v>
      </c>
      <c r="C11" s="1">
        <v>3</v>
      </c>
      <c r="D11" s="1">
        <v>2.5</v>
      </c>
    </row>
  </sheetData>
  <pageMargins left="0.70000000000000007" right="0.70000000000000007" top="0.75" bottom="0.75" header="0.30000000000000004" footer="0.30000000000000004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403C-3704-49EF-8F66-53CD1CFB7B5A}">
  <dimension ref="A1:I35"/>
  <sheetViews>
    <sheetView workbookViewId="0"/>
  </sheetViews>
  <sheetFormatPr defaultRowHeight="14.25"/>
  <cols>
    <col min="1" max="1" width="9.06640625" customWidth="1"/>
    <col min="2" max="2" width="23.73046875" bestFit="1" customWidth="1"/>
    <col min="3" max="3" width="57.1328125" bestFit="1" customWidth="1"/>
    <col min="4" max="4" width="16.33203125" bestFit="1" customWidth="1"/>
    <col min="5" max="5" width="24.06640625" bestFit="1" customWidth="1"/>
    <col min="6" max="6" width="24.6640625" bestFit="1" customWidth="1"/>
    <col min="7" max="7" width="9.06640625" customWidth="1"/>
  </cols>
  <sheetData>
    <row r="1" spans="1:9">
      <c r="A1" t="s">
        <v>4</v>
      </c>
    </row>
    <row r="2" spans="1:9" thickBot="1"/>
    <row r="3" spans="1:9">
      <c r="A3" s="2" t="s">
        <v>5</v>
      </c>
      <c r="B3" s="2"/>
    </row>
    <row r="4" spans="1:9">
      <c r="A4" s="3" t="s">
        <v>6</v>
      </c>
      <c r="B4" s="3">
        <v>0.82262847643327364</v>
      </c>
      <c r="C4" t="s">
        <v>7</v>
      </c>
    </row>
    <row r="5" spans="1:9">
      <c r="A5" s="3" t="s">
        <v>8</v>
      </c>
      <c r="B5" s="3">
        <v>0.67671761023892907</v>
      </c>
      <c r="C5" t="s">
        <v>9</v>
      </c>
    </row>
    <row r="6" spans="1:9">
      <c r="A6" s="3" t="s">
        <v>10</v>
      </c>
      <c r="B6" s="3">
        <v>0.58435121316433736</v>
      </c>
      <c r="C6" t="s">
        <v>11</v>
      </c>
    </row>
    <row r="7" spans="1:9">
      <c r="A7" s="3" t="s">
        <v>12</v>
      </c>
      <c r="B7" s="3">
        <v>0.53428302439720632</v>
      </c>
      <c r="C7" t="s">
        <v>13</v>
      </c>
    </row>
    <row r="8" spans="1:9" thickBot="1">
      <c r="A8" s="4" t="s">
        <v>14</v>
      </c>
      <c r="B8" s="4">
        <v>10</v>
      </c>
      <c r="C8" t="s">
        <v>15</v>
      </c>
    </row>
    <row r="10" spans="1:9" thickBot="1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</row>
    <row r="11" spans="1:9">
      <c r="A11" s="5"/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</row>
    <row r="12" spans="1:9">
      <c r="A12" s="3" t="s">
        <v>27</v>
      </c>
      <c r="B12" s="3">
        <v>2</v>
      </c>
      <c r="C12" s="3">
        <v>4.1827915488868204</v>
      </c>
      <c r="D12" s="3">
        <v>2.0913957744434102</v>
      </c>
      <c r="E12" s="3">
        <v>7.3264480554810065</v>
      </c>
      <c r="F12" s="3">
        <v>1.9210433597255105E-2</v>
      </c>
    </row>
    <row r="13" spans="1:9">
      <c r="A13" s="3" t="s">
        <v>28</v>
      </c>
      <c r="B13" s="3">
        <v>7</v>
      </c>
      <c r="C13" s="3">
        <v>1.9982084511131799</v>
      </c>
      <c r="D13" s="3">
        <v>0.28545835015902571</v>
      </c>
      <c r="E13" s="3"/>
      <c r="F13" s="3"/>
    </row>
    <row r="14" spans="1:9" thickBot="1">
      <c r="A14" s="4" t="s">
        <v>29</v>
      </c>
      <c r="B14" s="4">
        <v>9</v>
      </c>
      <c r="C14" s="4">
        <v>6.181</v>
      </c>
      <c r="D14" s="4"/>
      <c r="E14" s="4"/>
      <c r="F14" s="4"/>
    </row>
    <row r="15" spans="1:9" thickBot="1"/>
    <row r="16" spans="1:9">
      <c r="A16" s="5"/>
      <c r="B16" s="5" t="s">
        <v>30</v>
      </c>
      <c r="C16" s="5" t="s">
        <v>12</v>
      </c>
      <c r="D16" s="5" t="s">
        <v>31</v>
      </c>
      <c r="E16" s="5" t="s">
        <v>32</v>
      </c>
      <c r="F16" s="5" t="s">
        <v>33</v>
      </c>
      <c r="G16" s="5" t="s">
        <v>34</v>
      </c>
      <c r="H16" s="5" t="s">
        <v>35</v>
      </c>
      <c r="I16" s="5" t="s">
        <v>36</v>
      </c>
    </row>
    <row r="17" spans="1:9">
      <c r="A17" s="3" t="s">
        <v>37</v>
      </c>
      <c r="B17" s="3">
        <v>0.30777133487621344</v>
      </c>
      <c r="C17" s="3">
        <v>0.62507002711131943</v>
      </c>
      <c r="D17" s="3">
        <v>0.49237896799905606</v>
      </c>
      <c r="E17" s="3">
        <v>0.63751740789274169</v>
      </c>
      <c r="F17" s="3">
        <v>-1.1702844101749721</v>
      </c>
      <c r="G17" s="3">
        <v>1.785827079927399</v>
      </c>
      <c r="H17" s="3">
        <v>-1.1702844101749721</v>
      </c>
      <c r="I17" s="3">
        <v>1.785827079927399</v>
      </c>
    </row>
    <row r="18" spans="1:9">
      <c r="A18" s="3" t="s">
        <v>1</v>
      </c>
      <c r="B18" s="3">
        <v>2.700154572704681E-2</v>
      </c>
      <c r="C18" s="3">
        <v>1.6225958807346268E-2</v>
      </c>
      <c r="D18" s="3">
        <v>1.6640955426820088</v>
      </c>
      <c r="E18" s="3">
        <v>0.14004053428370475</v>
      </c>
      <c r="F18" s="3">
        <v>-1.1366749974149718E-2</v>
      </c>
      <c r="G18" s="3">
        <v>6.5369841428243342E-2</v>
      </c>
      <c r="H18" s="3">
        <v>-1.1366749974149718E-2</v>
      </c>
      <c r="I18" s="3">
        <v>6.5369841428243342E-2</v>
      </c>
    </row>
    <row r="19" spans="1:9" thickBot="1">
      <c r="A19" s="4" t="s">
        <v>2</v>
      </c>
      <c r="B19" s="4">
        <v>0.25253806673100082</v>
      </c>
      <c r="C19" s="4">
        <v>0.14380050973851483</v>
      </c>
      <c r="D19" s="4">
        <v>1.7561694822237635</v>
      </c>
      <c r="E19" s="4">
        <v>0.12248529587848435</v>
      </c>
      <c r="F19" s="4">
        <v>-8.7496105988095763E-2</v>
      </c>
      <c r="G19" s="4">
        <v>0.5925722394500974</v>
      </c>
      <c r="H19" s="4">
        <v>-8.7496105988095763E-2</v>
      </c>
      <c r="I19" s="4">
        <v>0.5925722394500974</v>
      </c>
    </row>
    <row r="21" spans="1:9">
      <c r="C21" t="s">
        <v>38</v>
      </c>
    </row>
    <row r="22" spans="1:9">
      <c r="C22" t="s">
        <v>39</v>
      </c>
    </row>
    <row r="23" spans="1:9">
      <c r="A23" t="s">
        <v>40</v>
      </c>
      <c r="C23" t="s">
        <v>41</v>
      </c>
    </row>
    <row r="24" spans="1:9" thickBot="1"/>
    <row r="25" spans="1:9">
      <c r="A25" s="5" t="s">
        <v>42</v>
      </c>
      <c r="B25" s="5" t="s">
        <v>43</v>
      </c>
      <c r="C25" s="5" t="s">
        <v>44</v>
      </c>
      <c r="D25" s="5" t="s">
        <v>45</v>
      </c>
      <c r="E25" t="s">
        <v>46</v>
      </c>
      <c r="F25">
        <f>AVERAGE(C26:C35)</f>
        <v>6.661338147750939E-17</v>
      </c>
      <c r="G25" t="s">
        <v>47</v>
      </c>
    </row>
    <row r="26" spans="1:9">
      <c r="A26" s="3">
        <v>1</v>
      </c>
      <c r="B26" s="3">
        <v>1.5148876572414323</v>
      </c>
      <c r="C26" s="3">
        <v>-0.11488765724143235</v>
      </c>
      <c r="D26" s="3">
        <v>-0.24382275409281987</v>
      </c>
      <c r="E26" t="s">
        <v>48</v>
      </c>
      <c r="F26">
        <f>_xlfn.STDEV.S(C26:C35)</f>
        <v>0.47119333742615443</v>
      </c>
      <c r="G26" t="s">
        <v>49</v>
      </c>
    </row>
    <row r="27" spans="1:9">
      <c r="A27" s="3">
        <v>2</v>
      </c>
      <c r="B27" s="3">
        <v>1.8214288154265266</v>
      </c>
      <c r="C27" s="3">
        <v>-0.22142881542652648</v>
      </c>
      <c r="D27" s="3">
        <v>-0.46993197449704788</v>
      </c>
      <c r="E27" t="s">
        <v>50</v>
      </c>
      <c r="F27">
        <f>COUNT(C26:C35)</f>
        <v>10</v>
      </c>
      <c r="G27" t="s">
        <v>51</v>
      </c>
    </row>
    <row r="28" spans="1:9">
      <c r="A28" s="3">
        <v>3</v>
      </c>
      <c r="B28" s="3">
        <v>1.9834380897888075</v>
      </c>
      <c r="C28" s="3">
        <v>-0.48343808978880753</v>
      </c>
      <c r="D28" s="3">
        <v>-1.0259866840001151</v>
      </c>
      <c r="E28" t="s">
        <v>52</v>
      </c>
      <c r="F28">
        <f>(F25-0)/(F26/SQRT(F27))</f>
        <v>4.4705642330440459E-16</v>
      </c>
      <c r="G28" t="s">
        <v>53</v>
      </c>
    </row>
    <row r="29" spans="1:9">
      <c r="A29" s="3">
        <v>4</v>
      </c>
      <c r="B29" s="3">
        <v>2.6950024338796039</v>
      </c>
      <c r="C29" s="3">
        <v>-9.5002433879603831E-2</v>
      </c>
      <c r="D29" s="3">
        <v>-0.20162091934182461</v>
      </c>
      <c r="E29" t="s">
        <v>54</v>
      </c>
      <c r="F29">
        <f>_xlfn.T.INV(0.975,F27-1)</f>
        <v>2.2621571627982049</v>
      </c>
      <c r="G29" t="s">
        <v>55</v>
      </c>
    </row>
    <row r="30" spans="1:9">
      <c r="A30" s="3">
        <v>5</v>
      </c>
      <c r="B30" s="3">
        <v>3.4065667779704008</v>
      </c>
      <c r="C30" s="3">
        <v>-0.30656677797040066</v>
      </c>
      <c r="D30" s="3">
        <v>-0.65061781145928432</v>
      </c>
    </row>
    <row r="31" spans="1:9">
      <c r="A31" s="3">
        <v>6</v>
      </c>
      <c r="B31" s="3">
        <v>3.0555466835187923</v>
      </c>
      <c r="C31" s="3">
        <v>-5.5546683518792328E-2</v>
      </c>
      <c r="D31" s="3">
        <v>-0.11788512083428519</v>
      </c>
    </row>
    <row r="32" spans="1:9">
      <c r="A32" s="3">
        <v>7</v>
      </c>
      <c r="B32" s="3">
        <v>3.2096027225291852</v>
      </c>
      <c r="C32" s="3">
        <v>-0.40960272252918539</v>
      </c>
      <c r="D32" s="3">
        <v>-0.86928801830390579</v>
      </c>
    </row>
    <row r="33" spans="1:4">
      <c r="A33" s="3">
        <v>8</v>
      </c>
      <c r="B33" s="3">
        <v>2.2899792479739016</v>
      </c>
      <c r="C33" s="3">
        <v>1.1100207520260983</v>
      </c>
      <c r="D33" s="3">
        <v>2.3557649564602792</v>
      </c>
    </row>
    <row r="34" spans="1:4">
      <c r="A34" s="3">
        <v>9</v>
      </c>
      <c r="B34" s="3">
        <v>3.3890893874309329</v>
      </c>
      <c r="C34" s="3">
        <v>0.41091061256906691</v>
      </c>
      <c r="D34" s="3">
        <v>0.87206371553049589</v>
      </c>
    </row>
    <row r="35" spans="1:4" thickBot="1">
      <c r="A35" s="4">
        <v>10</v>
      </c>
      <c r="B35" s="4">
        <v>2.334458184240416</v>
      </c>
      <c r="C35" s="4">
        <v>0.16554181575958404</v>
      </c>
      <c r="D35" s="4">
        <v>0.35132461053850916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09CD-F865-46B5-87CE-9B58DCBA72B5}">
  <dimension ref="A1:B3"/>
  <sheetViews>
    <sheetView workbookViewId="0"/>
  </sheetViews>
  <sheetFormatPr defaultRowHeight="14.25"/>
  <cols>
    <col min="1" max="1" width="9.06640625" customWidth="1"/>
  </cols>
  <sheetData>
    <row r="1" spans="1:2">
      <c r="A1" s="6" t="s">
        <v>56</v>
      </c>
      <c r="B1" s="6" t="s">
        <v>57</v>
      </c>
    </row>
    <row r="2" spans="1:2">
      <c r="A2" t="s">
        <v>58</v>
      </c>
      <c r="B2">
        <v>9.5690676293079147E-2</v>
      </c>
    </row>
    <row r="3" spans="1:2">
      <c r="A3" t="s">
        <v>2</v>
      </c>
      <c r="B3">
        <v>1.218342828134695E-3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3AC4-9861-4883-9D76-14B868B1E669}">
  <dimension ref="A1:B4"/>
  <sheetViews>
    <sheetView workbookViewId="0"/>
  </sheetViews>
  <sheetFormatPr defaultRowHeight="14.25"/>
  <cols>
    <col min="1" max="1" width="9.06640625" customWidth="1"/>
  </cols>
  <sheetData>
    <row r="1" spans="1:2">
      <c r="A1" s="6" t="s">
        <v>59</v>
      </c>
      <c r="B1" s="6" t="s">
        <v>60</v>
      </c>
    </row>
    <row r="2" spans="1:2">
      <c r="A2" t="s">
        <v>37</v>
      </c>
      <c r="B2">
        <v>0.6375174078927397</v>
      </c>
    </row>
    <row r="3" spans="1:2">
      <c r="A3" t="s">
        <v>58</v>
      </c>
      <c r="B3">
        <v>0.14004053428370439</v>
      </c>
    </row>
    <row r="4" spans="1:2">
      <c r="A4" t="s">
        <v>2</v>
      </c>
      <c r="B4">
        <v>0.122485295878484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53F9-CFDE-4246-BEFF-9EC63ED5871B}">
  <dimension ref="A1:B11"/>
  <sheetViews>
    <sheetView workbookViewId="0"/>
  </sheetViews>
  <sheetFormatPr defaultRowHeight="14.25"/>
  <cols>
    <col min="1" max="1" width="9.06640625" customWidth="1"/>
  </cols>
  <sheetData>
    <row r="1" spans="1:2">
      <c r="A1" s="6" t="s">
        <v>61</v>
      </c>
      <c r="B1" s="6" t="s">
        <v>62</v>
      </c>
    </row>
    <row r="2" spans="1:2">
      <c r="A2">
        <v>1.4</v>
      </c>
      <c r="B2">
        <v>1.514887657241432</v>
      </c>
    </row>
    <row r="3" spans="1:2">
      <c r="A3">
        <v>1.6</v>
      </c>
      <c r="B3">
        <v>1.821428815426527</v>
      </c>
    </row>
    <row r="4" spans="1:2">
      <c r="A4">
        <v>1.5</v>
      </c>
      <c r="B4">
        <v>1.983438089788808</v>
      </c>
    </row>
    <row r="5" spans="1:2">
      <c r="A5">
        <v>2.6</v>
      </c>
      <c r="B5">
        <v>2.6950024338796039</v>
      </c>
    </row>
    <row r="6" spans="1:2">
      <c r="A6">
        <v>3.1</v>
      </c>
      <c r="B6">
        <v>3.4065667779703999</v>
      </c>
    </row>
    <row r="7" spans="1:2">
      <c r="A7">
        <v>3</v>
      </c>
      <c r="B7">
        <v>3.055546683518791</v>
      </c>
    </row>
    <row r="8" spans="1:2">
      <c r="A8">
        <v>2.8</v>
      </c>
      <c r="B8">
        <v>3.2096027225291852</v>
      </c>
    </row>
    <row r="9" spans="1:2">
      <c r="A9">
        <v>3.4</v>
      </c>
      <c r="B9">
        <v>2.2899792479739021</v>
      </c>
    </row>
    <row r="10" spans="1:2">
      <c r="A10">
        <v>3.8</v>
      </c>
      <c r="B10">
        <v>3.389089387430932</v>
      </c>
    </row>
    <row r="11" spans="1:2">
      <c r="A11">
        <v>2.5</v>
      </c>
      <c r="B11">
        <v>2.334458184240416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89E5-1761-44E2-A2D3-69A6BE43E573}">
  <dimension ref="A1:B4"/>
  <sheetViews>
    <sheetView workbookViewId="0"/>
  </sheetViews>
  <sheetFormatPr defaultRowHeight="14.25"/>
  <cols>
    <col min="1" max="1" width="9.06640625" customWidth="1"/>
  </cols>
  <sheetData>
    <row r="1" spans="1:2">
      <c r="A1" s="6" t="s">
        <v>30</v>
      </c>
      <c r="B1" s="6" t="s">
        <v>59</v>
      </c>
    </row>
    <row r="2" spans="1:2">
      <c r="A2">
        <v>0.30777133487621461</v>
      </c>
      <c r="B2" t="s">
        <v>37</v>
      </c>
    </row>
    <row r="3" spans="1:2">
      <c r="A3">
        <v>2.70015457270468E-2</v>
      </c>
      <c r="B3" t="s">
        <v>58</v>
      </c>
    </row>
    <row r="4" spans="1:2">
      <c r="A4">
        <v>0.25253806673100071</v>
      </c>
      <c r="B4" t="s">
        <v>2</v>
      </c>
    </row>
  </sheetData>
  <pageMargins left="0.70000000000000007" right="0.70000000000000007" top="0.75" bottom="0.75" header="0.30000000000000004" footer="0.30000000000000004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5BDC-DEB5-4C57-98DF-05692B52D3F0}">
  <dimension ref="A1:B4"/>
  <sheetViews>
    <sheetView workbookViewId="0"/>
  </sheetViews>
  <sheetFormatPr defaultRowHeight="14.25"/>
  <cols>
    <col min="1" max="1" width="17.3984375" bestFit="1" customWidth="1"/>
    <col min="2" max="2" width="15.19921875" bestFit="1" customWidth="1"/>
    <col min="3" max="3" width="9.06640625" customWidth="1"/>
  </cols>
  <sheetData>
    <row r="1" spans="1:2">
      <c r="B1" s="6" t="s">
        <v>63</v>
      </c>
    </row>
    <row r="2" spans="1:2">
      <c r="A2" s="6" t="s">
        <v>58</v>
      </c>
      <c r="B2">
        <v>0.73094634850412876</v>
      </c>
    </row>
    <row r="3" spans="1:2">
      <c r="A3" s="6" t="s">
        <v>2</v>
      </c>
      <c r="B3">
        <v>0.74082821992092596</v>
      </c>
    </row>
    <row r="4" spans="1:2">
      <c r="A4" s="6" t="s">
        <v>63</v>
      </c>
      <c r="B4"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Ex_2</vt:lpstr>
      <vt:lpstr>Regression</vt:lpstr>
      <vt:lpstr>Multicollinearity</vt:lpstr>
      <vt:lpstr>Coefficients_Significance</vt:lpstr>
      <vt:lpstr>Predictions</vt:lpstr>
      <vt:lpstr>Coefficients</vt:lpstr>
      <vt:lpstr>Correlation_Analysis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Nikolov</dc:creator>
  <cp:lastModifiedBy>Daniel Nikolov</cp:lastModifiedBy>
  <dcterms:created xsi:type="dcterms:W3CDTF">2024-12-15T16:32:19Z</dcterms:created>
  <dcterms:modified xsi:type="dcterms:W3CDTF">2024-12-15T17:09:32Z</dcterms:modified>
</cp:coreProperties>
</file>