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DevProjects\Armstrong\"/>
    </mc:Choice>
  </mc:AlternateContent>
  <xr:revisionPtr revIDLastSave="0" documentId="13_ncr:1_{C086B16E-EC86-45EC-8F7E-AFD7ED0313C1}" xr6:coauthVersionLast="47" xr6:coauthVersionMax="47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Template" sheetId="1" state="hidden" r:id="rId1"/>
    <sheet name="ES-A2801586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2" l="1"/>
  <c r="G28" i="2"/>
  <c r="F28" i="2"/>
  <c r="E28" i="2"/>
  <c r="D28" i="2"/>
  <c r="H20" i="2"/>
  <c r="G20" i="2"/>
  <c r="F20" i="2"/>
  <c r="E20" i="2"/>
  <c r="D20" i="2"/>
  <c r="H19" i="2"/>
  <c r="G19" i="2"/>
  <c r="F19" i="2"/>
  <c r="E19" i="2"/>
  <c r="D19" i="2"/>
  <c r="H18" i="2"/>
  <c r="G18" i="2"/>
  <c r="F18" i="2"/>
  <c r="E18" i="2"/>
  <c r="D18" i="2"/>
  <c r="H11" i="2"/>
  <c r="G11" i="2"/>
  <c r="F11" i="2"/>
  <c r="E11" i="2"/>
  <c r="D11" i="2"/>
  <c r="H9" i="2"/>
  <c r="H10" i="2" s="1"/>
  <c r="G9" i="2"/>
  <c r="G10" i="2" s="1"/>
  <c r="F9" i="2"/>
  <c r="F10" i="2" s="1"/>
  <c r="E9" i="2"/>
  <c r="E10" i="2" s="1"/>
  <c r="D9" i="2"/>
  <c r="G8" i="2"/>
  <c r="F8" i="2"/>
  <c r="H7" i="2"/>
  <c r="H8" i="2" s="1"/>
  <c r="G7" i="2"/>
  <c r="F7" i="2"/>
  <c r="E7" i="2"/>
  <c r="E8" i="2" s="1"/>
  <c r="D7" i="2"/>
  <c r="D8" i="2" s="1"/>
  <c r="H5" i="2"/>
  <c r="H6" i="2" s="1"/>
  <c r="G5" i="2"/>
  <c r="G6" i="2" s="1"/>
  <c r="F5" i="2"/>
  <c r="F6" i="2" s="1"/>
  <c r="E5" i="2"/>
  <c r="E6" i="2" s="1"/>
  <c r="D5" i="2"/>
  <c r="D10" i="2" s="1"/>
  <c r="H4" i="2"/>
  <c r="G4" i="2"/>
  <c r="F4" i="2"/>
  <c r="E4" i="2"/>
  <c r="D4" i="2"/>
  <c r="C4" i="2"/>
  <c r="C3" i="2"/>
  <c r="H28" i="1"/>
  <c r="G28" i="1"/>
  <c r="F28" i="1"/>
  <c r="F9" i="1" s="1"/>
  <c r="F10" i="1" s="1"/>
  <c r="E28" i="1"/>
  <c r="E9" i="1" s="1"/>
  <c r="E10" i="1" s="1"/>
  <c r="D28" i="1"/>
  <c r="H25" i="1"/>
  <c r="G25" i="1"/>
  <c r="F25" i="1"/>
  <c r="E25" i="1"/>
  <c r="D25" i="1"/>
  <c r="H20" i="1"/>
  <c r="C4" i="1" s="1"/>
  <c r="G20" i="1"/>
  <c r="F20" i="1"/>
  <c r="E20" i="1"/>
  <c r="D20" i="1"/>
  <c r="H19" i="1"/>
  <c r="G19" i="1"/>
  <c r="F19" i="1"/>
  <c r="E19" i="1"/>
  <c r="D19" i="1"/>
  <c r="H18" i="1"/>
  <c r="G18" i="1"/>
  <c r="F18" i="1"/>
  <c r="F4" i="1" s="1"/>
  <c r="E18" i="1"/>
  <c r="E4" i="1" s="1"/>
  <c r="D18" i="1"/>
  <c r="H11" i="1"/>
  <c r="G11" i="1"/>
  <c r="F11" i="1"/>
  <c r="E11" i="1"/>
  <c r="D11" i="1"/>
  <c r="H9" i="1"/>
  <c r="H10" i="1" s="1"/>
  <c r="G9" i="1"/>
  <c r="D9" i="1"/>
  <c r="D10" i="1" s="1"/>
  <c r="E8" i="1"/>
  <c r="H7" i="1"/>
  <c r="H8" i="1" s="1"/>
  <c r="G7" i="1"/>
  <c r="G8" i="1" s="1"/>
  <c r="F7" i="1"/>
  <c r="F8" i="1" s="1"/>
  <c r="E7" i="1"/>
  <c r="D7" i="1"/>
  <c r="D8" i="1" s="1"/>
  <c r="H5" i="1"/>
  <c r="H6" i="1" s="1"/>
  <c r="G5" i="1"/>
  <c r="G10" i="1" s="1"/>
  <c r="F5" i="1"/>
  <c r="F6" i="1" s="1"/>
  <c r="E5" i="1"/>
  <c r="E6" i="1" s="1"/>
  <c r="D5" i="1"/>
  <c r="H4" i="1"/>
  <c r="G4" i="1"/>
  <c r="D4" i="1"/>
  <c r="C3" i="1"/>
  <c r="G6" i="1" l="1"/>
</calcChain>
</file>

<file path=xl/sharedStrings.xml><?xml version="1.0" encoding="utf-8"?>
<sst xmlns="http://schemas.openxmlformats.org/spreadsheetml/2006/main" count="178" uniqueCount="71">
  <si>
    <t>#pass</t>
  </si>
  <si>
    <t>&lt;----- this populates automatically, just copy and paste into powerpoint</t>
  </si>
  <si>
    <t>Sales</t>
  </si>
  <si>
    <t>% growth</t>
  </si>
  <si>
    <t>Gross Profit</t>
  </si>
  <si>
    <t>% margin</t>
  </si>
  <si>
    <t>EBITDA</t>
  </si>
  <si>
    <t># Employees</t>
  </si>
  <si>
    <t>Group Structure</t>
  </si>
  <si>
    <t>Company</t>
  </si>
  <si>
    <t>Ultimate Parent</t>
  </si>
  <si>
    <t>Immediate Parent</t>
  </si>
  <si>
    <t>#plprofitAndLoss</t>
  </si>
  <si>
    <t>Profit &amp; Loss</t>
  </si>
  <si>
    <t>Subsidiaries</t>
  </si>
  <si>
    <t>yearEndDate</t>
  </si>
  <si>
    <t>2016-03-31T00:00:00Z</t>
  </si>
  <si>
    <t>2017-03-31T00:00:00Z</t>
  </si>
  <si>
    <t>2018-03-31T00:00:00Z</t>
  </si>
  <si>
    <t>2019-03-31T00:00:00Z</t>
  </si>
  <si>
    <t>2020-03-31T00:00:00Z</t>
  </si>
  <si>
    <t>Year</t>
  </si>
  <si>
    <t>Month</t>
  </si>
  <si>
    <t>Day</t>
  </si>
  <si>
    <t>currency</t>
  </si>
  <si>
    <t>Currency</t>
  </si>
  <si>
    <t>GBP</t>
  </si>
  <si>
    <t>consolidatedAccounts</t>
  </si>
  <si>
    <t>Consolidated A/Cs</t>
  </si>
  <si>
    <t>revenue</t>
  </si>
  <si>
    <t>Revenue</t>
  </si>
  <si>
    <t>operatingCosts</t>
  </si>
  <si>
    <t>Operating Costs</t>
  </si>
  <si>
    <t>grossProfit</t>
  </si>
  <si>
    <t>wagesAndSalaries</t>
  </si>
  <si>
    <t>Wages &amp; Salaries</t>
  </si>
  <si>
    <t>pensionCosts</t>
  </si>
  <si>
    <t>Pension Costs</t>
  </si>
  <si>
    <t>depreciation</t>
  </si>
  <si>
    <t>Depreciation</t>
  </si>
  <si>
    <t>operatingProfit</t>
  </si>
  <si>
    <t>Operating Profit</t>
  </si>
  <si>
    <t>amortisation</t>
  </si>
  <si>
    <t>Amortisation</t>
  </si>
  <si>
    <t>financialIncome</t>
  </si>
  <si>
    <t>Financial Income</t>
  </si>
  <si>
    <t>financialExpenses</t>
  </si>
  <si>
    <t>Financial Expenses</t>
  </si>
  <si>
    <t>extraordinaryIncome</t>
  </si>
  <si>
    <t>Extraordinary Income</t>
  </si>
  <si>
    <t>extraordinaryCosts</t>
  </si>
  <si>
    <t>Extraordinary Costs</t>
  </si>
  <si>
    <t>profitBeforeTax</t>
  </si>
  <si>
    <t>Pre Tax Profit</t>
  </si>
  <si>
    <t>tax</t>
  </si>
  <si>
    <t xml:space="preserve">Tax </t>
  </si>
  <si>
    <t>profitAfterTax</t>
  </si>
  <si>
    <t>Profit After Tax</t>
  </si>
  <si>
    <t>dividends</t>
  </si>
  <si>
    <t>Dividends</t>
  </si>
  <si>
    <t>minorityInterests</t>
  </si>
  <si>
    <t>Minority Interests</t>
  </si>
  <si>
    <t>otherAppropriations</t>
  </si>
  <si>
    <t>Other Appropriations</t>
  </si>
  <si>
    <t>retainedProfit</t>
  </si>
  <si>
    <t>Retained Profit</t>
  </si>
  <si>
    <t>#employees</t>
  </si>
  <si>
    <t>Employees</t>
  </si>
  <si>
    <t>TELEFONICA</t>
  </si>
  <si>
    <t>n/a</t>
  </si>
  <si>
    <t>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</si>
</sst>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£&quot;#,##0;[Red]\-&quot;£&quot;#,##0"/>
    <numFmt numFmtId="165" formatCode="&quot;£&quot;#,##0_);[Red]\(&quot;£&quot;#,##0\)"/>
    <numFmt numFmtId="166" formatCode="0.0%"/>
    <numFmt numFmtId="167" formatCode="_-* #,##0_-;\-* #,##0_-;_-* &quot;-&quot;??_-;_-@_-"/>
  </numFmts>
  <fonts count="15">
    <font>
      <sz val="10"/>
      <name val="Arial"/>
    </font>
    <font>
      <sz val="11"/>
      <name val="Tw Cen MT"/>
      <family val="2"/>
    </font>
    <font>
      <sz val="24"/>
      <color rgb="FF474647"/>
      <name val="Arial"/>
      <family val="2"/>
    </font>
    <font>
      <sz val="13.5"/>
      <color rgb="FF474647"/>
      <name val="Arial"/>
      <family val="2"/>
    </font>
    <font>
      <sz val="8"/>
      <color rgb="FF253342"/>
      <name val="Open Sans"/>
      <family val="2"/>
    </font>
    <font>
      <sz val="8"/>
      <color rgb="FF474647"/>
      <name val="Open Sans"/>
      <family val="2"/>
    </font>
    <font>
      <sz val="8"/>
      <color rgb="FF253342"/>
      <name val="Inherit"/>
    </font>
    <font>
      <b/>
      <sz val="8"/>
      <color rgb="FF253342"/>
      <name val="Inherit"/>
    </font>
    <font>
      <b/>
      <sz val="11"/>
      <name val="Tw Cen MT"/>
      <family val="2"/>
    </font>
    <font>
      <sz val="11"/>
      <color rgb="FF000000"/>
      <name val="Tw Cen MT"/>
      <family val="2"/>
    </font>
    <font>
      <i/>
      <sz val="11"/>
      <color rgb="FF000000"/>
      <name val="Tw Cen MT"/>
      <family val="2"/>
    </font>
    <font>
      <i/>
      <sz val="11"/>
      <name val="Tw Cen MT"/>
      <family val="2"/>
    </font>
    <font>
      <sz val="16"/>
      <color rgb="FF474647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2EC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4" fillId="0" borderId="0"/>
    <xf numFmtId="43" fontId="14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left" vertical="center" wrapText="1" readingOrder="1"/>
    </xf>
    <xf numFmtId="0" fontId="10" fillId="0" borderId="5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vertical="center" wrapText="1"/>
    </xf>
    <xf numFmtId="164" fontId="5" fillId="2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165" fontId="1" fillId="0" borderId="4" xfId="0" applyNumberFormat="1" applyFont="1" applyBorder="1" applyAlignment="1">
      <alignment vertical="center" wrapText="1"/>
    </xf>
    <xf numFmtId="166" fontId="11" fillId="0" borderId="5" xfId="0" applyNumberFormat="1" applyFont="1" applyBorder="1" applyAlignment="1">
      <alignment vertical="center" wrapText="1"/>
    </xf>
    <xf numFmtId="0" fontId="1" fillId="0" borderId="0" xfId="1" applyFont="1"/>
    <xf numFmtId="14" fontId="9" fillId="4" borderId="3" xfId="0" applyNumberFormat="1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horizontal="left" vertical="center"/>
    </xf>
    <xf numFmtId="0" fontId="13" fillId="0" borderId="0" xfId="0" applyFont="1"/>
    <xf numFmtId="164" fontId="13" fillId="0" borderId="0" xfId="0" applyNumberFormat="1" applyFont="1"/>
    <xf numFmtId="164" fontId="1" fillId="0" borderId="0" xfId="0" applyNumberFormat="1" applyFont="1"/>
    <xf numFmtId="167" fontId="1" fillId="0" borderId="0" xfId="2" applyNumberFormat="1" applyFont="1"/>
    <xf numFmtId="0" fontId="8" fillId="0" borderId="2" xfId="0" applyFont="1" applyBorder="1" applyAlignment="1">
      <alignment horizontal="center" vertical="center"/>
    </xf>
    <xf numFmtId="0" fontId="0" fillId="0" borderId="2" xfId="0" applyBorder="1"/>
  </cellXfs>
  <cellStyles count="3">
    <cellStyle name="Comma" xfId="2" builtinId="3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3"/>
  <sheetViews>
    <sheetView showGridLines="0" topLeftCell="B1" zoomScale="85" zoomScaleNormal="85" workbookViewId="0">
      <selection sqref="A1:A1048576"/>
    </sheetView>
  </sheetViews>
  <sheetFormatPr defaultColWidth="11.5703125" defaultRowHeight="18"/>
  <cols>
    <col min="1" max="1" width="27.140625" style="17" hidden="1" customWidth="1"/>
    <col min="2" max="2" width="4.28515625" style="17" customWidth="1"/>
    <col min="3" max="3" width="22.42578125" style="1" customWidth="1"/>
    <col min="4" max="8" width="15.7109375" style="1" customWidth="1"/>
    <col min="9" max="9" width="14.85546875" style="1" customWidth="1"/>
    <col min="10" max="10" width="23.42578125" style="20" bestFit="1" customWidth="1"/>
    <col min="11" max="11" width="8.42578125" style="1" customWidth="1"/>
    <col min="12" max="12" width="12.42578125" style="1" bestFit="1" customWidth="1"/>
    <col min="13" max="35" width="11.5703125" style="1" customWidth="1"/>
    <col min="36" max="16384" width="11.5703125" style="1"/>
  </cols>
  <sheetData>
    <row r="1" spans="1:13">
      <c r="A1" s="17" t="s">
        <v>0</v>
      </c>
    </row>
    <row r="2" spans="1:13" ht="14.45" customHeight="1">
      <c r="A2" s="17" t="s">
        <v>0</v>
      </c>
    </row>
    <row r="3" spans="1:13" ht="15" customHeight="1" thickBot="1">
      <c r="A3" s="17" t="s">
        <v>0</v>
      </c>
      <c r="C3" s="24" t="str">
        <f>PROPER(D14)</f>
        <v>Company</v>
      </c>
      <c r="D3" s="25"/>
      <c r="E3" s="25"/>
      <c r="F3" s="25"/>
      <c r="G3" s="25"/>
      <c r="H3" s="25"/>
      <c r="M3" s="1" t="s">
        <v>1</v>
      </c>
    </row>
    <row r="4" spans="1:13" ht="15" customHeight="1" thickBot="1">
      <c r="A4" s="17" t="s">
        <v>0</v>
      </c>
      <c r="C4" s="9" t="str">
        <f>IFERROR("FYE "&amp;TEXT(H20,"0")&amp;"/"&amp;H19&amp;" (£k)","n/a")</f>
        <v>FYE 31/03 (£k)</v>
      </c>
      <c r="D4" s="18" t="str">
        <f>+D18</f>
        <v>2016</v>
      </c>
      <c r="E4" s="18" t="str">
        <f>+E18</f>
        <v>2017</v>
      </c>
      <c r="F4" s="18" t="str">
        <f>+F18</f>
        <v>2018</v>
      </c>
      <c r="G4" s="18" t="str">
        <f>+G18</f>
        <v>2019</v>
      </c>
      <c r="H4" s="18" t="str">
        <f>+H18</f>
        <v>2020</v>
      </c>
    </row>
    <row r="5" spans="1:13" ht="15" customHeight="1" thickBot="1">
      <c r="A5" s="17" t="s">
        <v>0</v>
      </c>
      <c r="C5" s="10" t="s">
        <v>2</v>
      </c>
      <c r="D5" s="15">
        <f>IFERROR(D23/1000,"n/a")</f>
        <v>0</v>
      </c>
      <c r="E5" s="15">
        <f>IFERROR(E23/1000,"n/a")</f>
        <v>0</v>
      </c>
      <c r="F5" s="15">
        <f>IFERROR(F23/1000,"n/a")</f>
        <v>0</v>
      </c>
      <c r="G5" s="15">
        <f>IFERROR(G23/1000,"n/a")</f>
        <v>0</v>
      </c>
      <c r="H5" s="15">
        <f>IFERROR(H23/1000,"n/a")</f>
        <v>0</v>
      </c>
    </row>
    <row r="6" spans="1:13" ht="15" customHeight="1" thickBot="1">
      <c r="A6" s="17" t="s">
        <v>0</v>
      </c>
      <c r="C6" s="11" t="s">
        <v>3</v>
      </c>
      <c r="D6" s="12"/>
      <c r="E6" s="16" t="str">
        <f>IFERROR(E5/D5-1,"n/a")</f>
        <v>n/a</v>
      </c>
      <c r="F6" s="16" t="str">
        <f>IFERROR(F5/E5-1,"n/a")</f>
        <v>n/a</v>
      </c>
      <c r="G6" s="16" t="str">
        <f>IFERROR(G5/F5-1,"n/a")</f>
        <v>n/a</v>
      </c>
      <c r="H6" s="16" t="str">
        <f>IFERROR(H5/G5-1,"n/a")</f>
        <v>n/a</v>
      </c>
    </row>
    <row r="7" spans="1:13" ht="15" customHeight="1" thickBot="1">
      <c r="A7" s="17" t="s">
        <v>0</v>
      </c>
      <c r="C7" s="10" t="s">
        <v>4</v>
      </c>
      <c r="D7" s="15">
        <f>IFERROR(D25/1000,"n/a")</f>
        <v>43476.561000000002</v>
      </c>
      <c r="E7" s="15">
        <f>IFERROR(E25/1000,"n/a")</f>
        <v>51772.457999999999</v>
      </c>
      <c r="F7" s="15">
        <f>IFERROR(F25/1000,"n/a")</f>
        <v>53124.682999999997</v>
      </c>
      <c r="G7" s="15">
        <f>IFERROR(G25/1000,"n/a")</f>
        <v>57818.741999999998</v>
      </c>
      <c r="H7" s="15">
        <f>IFERROR(H25/1000,"n/a")</f>
        <v>65870.486999999994</v>
      </c>
    </row>
    <row r="8" spans="1:13" ht="15" customHeight="1" thickBot="1">
      <c r="A8" s="17" t="s">
        <v>0</v>
      </c>
      <c r="C8" s="11" t="s">
        <v>5</v>
      </c>
      <c r="D8" s="16" t="str">
        <f>IFERROR(D7/D5,"n/a")</f>
        <v>n/a</v>
      </c>
      <c r="E8" s="16" t="str">
        <f>IFERROR(E7/E5,"n/a")</f>
        <v>n/a</v>
      </c>
      <c r="F8" s="16" t="str">
        <f>IFERROR(F7/F5,"n/a")</f>
        <v>n/a</v>
      </c>
      <c r="G8" s="16" t="str">
        <f>IFERROR(G7/G5,"n/a")</f>
        <v>n/a</v>
      </c>
      <c r="H8" s="16" t="str">
        <f>IFERROR(H7/H5,"n/a")</f>
        <v>n/a</v>
      </c>
    </row>
    <row r="9" spans="1:13" ht="15" customHeight="1" thickBot="1">
      <c r="A9" s="17" t="s">
        <v>0</v>
      </c>
      <c r="C9" s="10" t="s">
        <v>6</v>
      </c>
      <c r="D9" s="15">
        <f>IFERROR(D28/1000,"n/a")</f>
        <v>43476.561000000002</v>
      </c>
      <c r="E9" s="15">
        <f>IFERROR(E28/1000,"n/a")</f>
        <v>51772.457999999999</v>
      </c>
      <c r="F9" s="15">
        <f>IFERROR(F28/1000,"n/a")</f>
        <v>53124.682999999997</v>
      </c>
      <c r="G9" s="15">
        <f>IFERROR(G28/1000,"n/a")</f>
        <v>57818.741999999998</v>
      </c>
      <c r="H9" s="15">
        <f>IFERROR(H28/1000,"n/a")</f>
        <v>65870.486999999994</v>
      </c>
    </row>
    <row r="10" spans="1:13" ht="15" customHeight="1" thickBot="1">
      <c r="A10" s="17" t="s">
        <v>0</v>
      </c>
      <c r="C10" s="11" t="s">
        <v>5</v>
      </c>
      <c r="D10" s="16" t="str">
        <f>IFERROR(D9/D5,"n/a")</f>
        <v>n/a</v>
      </c>
      <c r="E10" s="16" t="str">
        <f>IFERROR(E9/E5,"n/a")</f>
        <v>n/a</v>
      </c>
      <c r="F10" s="16" t="str">
        <f>IFERROR(F9/F5,"n/a")</f>
        <v>n/a</v>
      </c>
      <c r="G10" s="16" t="str">
        <f>IFERROR(G9/G5,"n/a")</f>
        <v>n/a</v>
      </c>
      <c r="H10" s="16" t="str">
        <f>IFERROR(H9/H5,"n/a")</f>
        <v>n/a</v>
      </c>
    </row>
    <row r="11" spans="1:13">
      <c r="A11" s="17" t="s">
        <v>0</v>
      </c>
      <c r="C11" s="1" t="s">
        <v>7</v>
      </c>
      <c r="D11" s="23">
        <f>+VALUE(D43)</f>
        <v>0</v>
      </c>
      <c r="E11" s="23">
        <f>+VALUE(E43)</f>
        <v>0</v>
      </c>
      <c r="F11" s="23">
        <f>+VALUE(F43)</f>
        <v>0</v>
      </c>
      <c r="G11" s="23">
        <f>+VALUE(G43)</f>
        <v>0</v>
      </c>
      <c r="H11" s="23">
        <f>+VALUE(H43)</f>
        <v>0</v>
      </c>
    </row>
    <row r="12" spans="1:13" ht="20.25" customHeight="1">
      <c r="A12" s="17" t="s">
        <v>0</v>
      </c>
      <c r="K12" s="19" t="s">
        <v>8</v>
      </c>
      <c r="L12" s="3"/>
    </row>
    <row r="13" spans="1:13">
      <c r="A13" s="17" t="s">
        <v>0</v>
      </c>
    </row>
    <row r="14" spans="1:13" ht="29.45" customHeight="1">
      <c r="A14" s="17" t="s">
        <v>0</v>
      </c>
      <c r="D14" s="2" t="s">
        <v>9</v>
      </c>
      <c r="J14" s="20" t="s">
        <v>10</v>
      </c>
    </row>
    <row r="15" spans="1:13">
      <c r="A15" s="17" t="s">
        <v>0</v>
      </c>
      <c r="J15" s="20" t="s">
        <v>11</v>
      </c>
    </row>
    <row r="16" spans="1:13" ht="35.450000000000003" customHeight="1" thickBot="1">
      <c r="A16" s="17" t="s">
        <v>12</v>
      </c>
      <c r="C16" s="3" t="s">
        <v>13</v>
      </c>
      <c r="J16" s="20" t="s">
        <v>14</v>
      </c>
    </row>
    <row r="17" spans="1:11" ht="14.45" customHeight="1" thickBot="1">
      <c r="A17" s="17" t="s">
        <v>15</v>
      </c>
      <c r="C17" s="4"/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</row>
    <row r="18" spans="1:11" ht="14.45" customHeight="1" thickBot="1">
      <c r="A18" s="17" t="s">
        <v>0</v>
      </c>
      <c r="C18" s="4" t="s">
        <v>21</v>
      </c>
      <c r="D18" s="4" t="str">
        <f>LEFT(D17,4)</f>
        <v>2016</v>
      </c>
      <c r="E18" s="4" t="str">
        <f>LEFT(E17,4)</f>
        <v>2017</v>
      </c>
      <c r="F18" s="4" t="str">
        <f>LEFT(F17,4)</f>
        <v>2018</v>
      </c>
      <c r="G18" s="4" t="str">
        <f>LEFT(G17,4)</f>
        <v>2019</v>
      </c>
      <c r="H18" s="4" t="str">
        <f>LEFT(H17,4)</f>
        <v>2020</v>
      </c>
    </row>
    <row r="19" spans="1:11" ht="14.45" customHeight="1" thickBot="1">
      <c r="A19" s="17" t="s">
        <v>0</v>
      </c>
      <c r="C19" s="4" t="s">
        <v>22</v>
      </c>
      <c r="D19" s="4" t="str">
        <f>MID(D17,6,2)</f>
        <v>03</v>
      </c>
      <c r="E19" s="4" t="str">
        <f>MID(E17,6,2)</f>
        <v>03</v>
      </c>
      <c r="F19" s="4" t="str">
        <f>MID(F17,6,2)</f>
        <v>03</v>
      </c>
      <c r="G19" s="4" t="str">
        <f>MID(G17,6,2)</f>
        <v>03</v>
      </c>
      <c r="H19" s="4" t="str">
        <f>MID(H17,6,2)</f>
        <v>03</v>
      </c>
    </row>
    <row r="20" spans="1:11" ht="14.45" customHeight="1" thickBot="1">
      <c r="A20" s="17" t="s">
        <v>0</v>
      </c>
      <c r="C20" s="4" t="s">
        <v>23</v>
      </c>
      <c r="D20" s="4" t="str">
        <f>MID(D17,9,2)</f>
        <v>31</v>
      </c>
      <c r="E20" s="4" t="str">
        <f>MID(E17,9,2)</f>
        <v>31</v>
      </c>
      <c r="F20" s="4" t="str">
        <f>MID(F17,9,2)</f>
        <v>31</v>
      </c>
      <c r="G20" s="4" t="str">
        <f>MID(G17,9,2)</f>
        <v>31</v>
      </c>
      <c r="H20" s="4" t="str">
        <f>MID(H17,9,2)</f>
        <v>31</v>
      </c>
    </row>
    <row r="21" spans="1:11" ht="14.45" customHeight="1" thickBot="1">
      <c r="A21" s="17" t="s">
        <v>24</v>
      </c>
      <c r="C21" s="6" t="s">
        <v>25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</row>
    <row r="22" spans="1:11" ht="14.45" customHeight="1" thickBot="1">
      <c r="A22" s="17" t="s">
        <v>27</v>
      </c>
      <c r="C22" s="6" t="s">
        <v>28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</row>
    <row r="23" spans="1:11" ht="15" customHeight="1" thickBot="1">
      <c r="A23" s="17" t="s">
        <v>29</v>
      </c>
      <c r="C23" s="8" t="s">
        <v>30</v>
      </c>
      <c r="D23" s="14"/>
      <c r="E23" s="14"/>
      <c r="F23" s="14"/>
      <c r="G23" s="14"/>
      <c r="H23" s="14"/>
    </row>
    <row r="24" spans="1:11" ht="14.45" customHeight="1" thickBot="1">
      <c r="A24" s="17" t="s">
        <v>31</v>
      </c>
      <c r="C24" s="7" t="s">
        <v>32</v>
      </c>
      <c r="D24" s="13"/>
      <c r="E24" s="13"/>
      <c r="F24" s="13"/>
      <c r="G24" s="13"/>
      <c r="H24" s="13"/>
    </row>
    <row r="25" spans="1:11" ht="14.45" customHeight="1" thickBot="1">
      <c r="A25" s="17" t="s">
        <v>33</v>
      </c>
      <c r="C25" s="8" t="s">
        <v>4</v>
      </c>
      <c r="D25" s="14">
        <f>+D30+D24-D26</f>
        <v>43476561</v>
      </c>
      <c r="E25" s="14">
        <f>+E30+E24-E26</f>
        <v>51772458</v>
      </c>
      <c r="F25" s="14">
        <f>+F30+F24-F26</f>
        <v>53124683</v>
      </c>
      <c r="G25" s="14">
        <f>+G30+G24-G26</f>
        <v>57818742</v>
      </c>
      <c r="H25" s="14">
        <f>+H30+H24-H26</f>
        <v>65870487</v>
      </c>
    </row>
    <row r="26" spans="1:11" ht="14.45" customHeight="1" thickBot="1">
      <c r="A26" s="17" t="s">
        <v>34</v>
      </c>
      <c r="C26" s="7" t="s">
        <v>35</v>
      </c>
      <c r="D26" s="13"/>
      <c r="E26" s="13"/>
      <c r="F26" s="13"/>
      <c r="G26" s="13"/>
      <c r="H26" s="13"/>
    </row>
    <row r="27" spans="1:11" ht="14.45" customHeight="1" thickBot="1">
      <c r="A27" s="17" t="s">
        <v>36</v>
      </c>
      <c r="C27" s="7" t="s">
        <v>37</v>
      </c>
      <c r="D27" s="13"/>
      <c r="E27" s="13"/>
      <c r="F27" s="13"/>
      <c r="G27" s="13"/>
      <c r="H27" s="13"/>
    </row>
    <row r="28" spans="1:11" ht="15" customHeight="1" thickBot="1">
      <c r="A28" s="17" t="s">
        <v>0</v>
      </c>
      <c r="C28" s="8" t="s">
        <v>6</v>
      </c>
      <c r="D28" s="14">
        <f>+D30+D29</f>
        <v>43476561</v>
      </c>
      <c r="E28" s="14">
        <f>+E30+E29</f>
        <v>51772458</v>
      </c>
      <c r="F28" s="14">
        <f>+F30+F29</f>
        <v>53124683</v>
      </c>
      <c r="G28" s="14">
        <f>+G30+G29</f>
        <v>57818742</v>
      </c>
      <c r="H28" s="14">
        <f>+H30+H29</f>
        <v>65870487</v>
      </c>
    </row>
    <row r="29" spans="1:11" ht="14.45" customHeight="1" thickBot="1">
      <c r="A29" s="17" t="s">
        <v>38</v>
      </c>
      <c r="C29" s="7" t="s">
        <v>39</v>
      </c>
      <c r="D29" s="13"/>
      <c r="E29" s="13"/>
      <c r="F29" s="13"/>
      <c r="G29" s="13"/>
      <c r="H29" s="13"/>
    </row>
    <row r="30" spans="1:11" ht="14.45" customHeight="1" thickBot="1">
      <c r="A30" s="17" t="s">
        <v>40</v>
      </c>
      <c r="C30" s="8" t="s">
        <v>41</v>
      </c>
      <c r="D30" s="14">
        <v>43476561</v>
      </c>
      <c r="E30" s="14">
        <v>51772458</v>
      </c>
      <c r="F30" s="14">
        <v>53124683</v>
      </c>
      <c r="G30" s="14">
        <v>57818742</v>
      </c>
      <c r="H30" s="14">
        <v>65870487</v>
      </c>
      <c r="J30" s="21"/>
      <c r="K30" s="22"/>
    </row>
    <row r="31" spans="1:11" ht="14.45" customHeight="1" thickBot="1">
      <c r="A31" s="17" t="s">
        <v>42</v>
      </c>
      <c r="C31" s="7" t="s">
        <v>43</v>
      </c>
      <c r="D31" s="13"/>
      <c r="E31" s="13"/>
      <c r="F31" s="13"/>
      <c r="G31" s="13"/>
      <c r="H31" s="13"/>
    </row>
    <row r="32" spans="1:11" ht="14.45" customHeight="1" thickBot="1">
      <c r="A32" s="17" t="s">
        <v>44</v>
      </c>
      <c r="C32" s="7" t="s">
        <v>45</v>
      </c>
      <c r="D32" s="13"/>
      <c r="E32" s="13"/>
      <c r="F32" s="13"/>
      <c r="G32" s="13"/>
      <c r="H32" s="13"/>
    </row>
    <row r="33" spans="1:8" ht="14.45" customHeight="1" thickBot="1">
      <c r="A33" s="17" t="s">
        <v>46</v>
      </c>
      <c r="C33" s="7" t="s">
        <v>47</v>
      </c>
      <c r="D33" s="13"/>
      <c r="E33" s="13"/>
      <c r="F33" s="13"/>
      <c r="G33" s="13"/>
      <c r="H33" s="13"/>
    </row>
    <row r="34" spans="1:8" ht="14.45" customHeight="1" thickBot="1">
      <c r="A34" s="17" t="s">
        <v>48</v>
      </c>
      <c r="C34" s="7" t="s">
        <v>49</v>
      </c>
      <c r="D34" s="13"/>
      <c r="E34" s="13"/>
      <c r="F34" s="13"/>
      <c r="G34" s="13"/>
      <c r="H34" s="13"/>
    </row>
    <row r="35" spans="1:8" ht="14.45" customHeight="1" thickBot="1">
      <c r="A35" s="17" t="s">
        <v>50</v>
      </c>
      <c r="C35" s="7" t="s">
        <v>51</v>
      </c>
      <c r="D35" s="13"/>
      <c r="E35" s="13"/>
      <c r="F35" s="13"/>
      <c r="G35" s="13"/>
      <c r="H35" s="13"/>
    </row>
    <row r="36" spans="1:8" ht="15" customHeight="1" thickBot="1">
      <c r="A36" s="17" t="s">
        <v>52</v>
      </c>
      <c r="C36" s="8" t="s">
        <v>53</v>
      </c>
      <c r="D36" s="14"/>
      <c r="E36" s="14"/>
      <c r="F36" s="14"/>
      <c r="G36" s="14"/>
      <c r="H36" s="14"/>
    </row>
    <row r="37" spans="1:8" ht="14.45" customHeight="1" thickBot="1">
      <c r="A37" s="17" t="s">
        <v>54</v>
      </c>
      <c r="C37" s="7" t="s">
        <v>55</v>
      </c>
      <c r="D37" s="13"/>
      <c r="E37" s="13"/>
      <c r="F37" s="13"/>
      <c r="G37" s="13"/>
      <c r="H37" s="13"/>
    </row>
    <row r="38" spans="1:8" ht="15" customHeight="1" thickBot="1">
      <c r="A38" s="17" t="s">
        <v>56</v>
      </c>
      <c r="C38" s="8" t="s">
        <v>57</v>
      </c>
      <c r="D38" s="14"/>
      <c r="E38" s="14"/>
      <c r="F38" s="14"/>
      <c r="G38" s="14"/>
      <c r="H38" s="14"/>
    </row>
    <row r="39" spans="1:8" ht="14.45" customHeight="1" thickBot="1">
      <c r="A39" s="17" t="s">
        <v>58</v>
      </c>
      <c r="C39" s="7" t="s">
        <v>59</v>
      </c>
      <c r="D39" s="13"/>
      <c r="E39" s="13"/>
      <c r="F39" s="13"/>
      <c r="G39" s="13"/>
      <c r="H39" s="13"/>
    </row>
    <row r="40" spans="1:8" ht="14.45" customHeight="1" thickBot="1">
      <c r="A40" s="17" t="s">
        <v>60</v>
      </c>
      <c r="C40" s="7" t="s">
        <v>61</v>
      </c>
      <c r="D40" s="13"/>
      <c r="E40" s="13"/>
      <c r="F40" s="13"/>
      <c r="G40" s="13"/>
      <c r="H40" s="13"/>
    </row>
    <row r="41" spans="1:8" ht="14.45" customHeight="1" thickBot="1">
      <c r="A41" s="17" t="s">
        <v>62</v>
      </c>
      <c r="C41" s="7" t="s">
        <v>63</v>
      </c>
      <c r="D41" s="13"/>
      <c r="E41" s="13"/>
      <c r="F41" s="13"/>
      <c r="G41" s="13"/>
      <c r="H41" s="13"/>
    </row>
    <row r="42" spans="1:8" ht="15" customHeight="1" thickBot="1">
      <c r="A42" s="17" t="s">
        <v>64</v>
      </c>
      <c r="C42" s="8" t="s">
        <v>65</v>
      </c>
      <c r="D42" s="14"/>
      <c r="E42" s="14"/>
      <c r="F42" s="14"/>
      <c r="G42" s="14"/>
      <c r="H42" s="14"/>
    </row>
    <row r="43" spans="1:8">
      <c r="A43" s="17" t="s">
        <v>66</v>
      </c>
      <c r="C43" s="1" t="s">
        <v>67</v>
      </c>
    </row>
  </sheetData>
  <mergeCells count="1">
    <mergeCell ref="C3:H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M43"/>
  <sheetViews>
    <sheetView tabSelected="1" topLeftCell="B1" workbookViewId="0">
      <selection activeCell="J8" sqref="J8"/>
    </sheetView>
  </sheetViews>
  <sheetFormatPr defaultColWidth="11.5703125" defaultRowHeight="18"/>
  <cols>
    <col min="1" max="1" width="27.140625" style="17" hidden="1" customWidth="1"/>
    <col min="2" max="2" width="4.28515625" style="17" customWidth="1"/>
    <col min="3" max="3" width="22.42578125" style="1" customWidth="1"/>
    <col min="4" max="8" width="15.7109375" style="1" customWidth="1"/>
    <col min="9" max="9" width="14.85546875" style="1" customWidth="1"/>
    <col min="10" max="10" width="23.42578125" style="20" bestFit="1" customWidth="1"/>
    <col min="11" max="11" width="8.42578125" style="1" customWidth="1"/>
    <col min="12" max="12" width="12.42578125" style="1" bestFit="1" customWidth="1"/>
    <col min="13" max="35" width="11.5703125" style="1" customWidth="1"/>
    <col min="36" max="16384" width="11.5703125" style="1"/>
  </cols>
  <sheetData>
    <row r="1" spans="1:13">
      <c r="A1" s="17" t="s">
        <v>0</v>
      </c>
    </row>
    <row r="2" spans="1:13" ht="14.45" customHeight="1">
      <c r="A2" s="17" t="s">
        <v>0</v>
      </c>
    </row>
    <row r="3" spans="1:13" ht="15" customHeight="1" thickBot="1">
      <c r="A3" s="17" t="s">
        <v>0</v>
      </c>
      <c r="C3" s="24" t="str">
        <f>PROPER(D14)</f>
        <v>Telefonica</v>
      </c>
      <c r="D3" s="25"/>
      <c r="E3" s="25"/>
      <c r="F3" s="25"/>
      <c r="G3" s="25"/>
      <c r="H3" s="25"/>
      <c r="M3" s="1" t="s">
        <v>1</v>
      </c>
    </row>
    <row r="4" spans="1:13" ht="15" customHeight="1" thickBot="1">
      <c r="A4" s="17" t="s">
        <v>0</v>
      </c>
      <c r="C4" s="9" t="str">
        <f>IFERROR("FYE "&amp;TEXT(H20,"0")&amp;"/"&amp;H19&amp;" (£k)","n/a")</f>
        <v>FYE / (£k)</v>
      </c>
      <c r="D4" s="18" t="str">
        <f>+D18</f>
        <v/>
      </c>
      <c r="E4" s="18" t="str">
        <f>+E18</f>
        <v/>
      </c>
      <c r="F4" s="18" t="str">
        <f>+F18</f>
        <v/>
      </c>
      <c r="G4" s="18" t="str">
        <f>+G18</f>
        <v/>
      </c>
      <c r="H4" s="18" t="str">
        <f>+H18</f>
        <v/>
      </c>
    </row>
    <row r="5" spans="1:13" ht="15" customHeight="1" thickBot="1">
      <c r="A5" s="17" t="s">
        <v>0</v>
      </c>
      <c r="C5" s="10" t="s">
        <v>2</v>
      </c>
      <c r="D5" s="15">
        <f>IFERROR(D23/1000,"n/a")</f>
        <v>0</v>
      </c>
      <c r="E5" s="15">
        <f>IFERROR(E23/1000,"n/a")</f>
        <v>0</v>
      </c>
      <c r="F5" s="15">
        <f>IFERROR(F23/1000,"n/a")</f>
        <v>0</v>
      </c>
      <c r="G5" s="15">
        <f>IFERROR(G23/1000,"n/a")</f>
        <v>0</v>
      </c>
      <c r="H5" s="15">
        <f>IFERROR(H23/1000,"n/a")</f>
        <v>0</v>
      </c>
    </row>
    <row r="6" spans="1:13" ht="15" customHeight="1" thickBot="1">
      <c r="A6" s="17" t="s">
        <v>0</v>
      </c>
      <c r="C6" s="11" t="s">
        <v>3</v>
      </c>
      <c r="D6" s="12"/>
      <c r="E6" s="16" t="str">
        <f>IFERROR(E5/D5-1,"n/a")</f>
        <v>n/a</v>
      </c>
      <c r="F6" s="16" t="str">
        <f>IFERROR(F5/E5-1,"n/a")</f>
        <v>n/a</v>
      </c>
      <c r="G6" s="16" t="str">
        <f>IFERROR(G5/F5-1,"n/a")</f>
        <v>n/a</v>
      </c>
      <c r="H6" s="16" t="str">
        <f>IFERROR(H5/G5-1,"n/a")</f>
        <v>n/a</v>
      </c>
    </row>
    <row r="7" spans="1:13" ht="15" customHeight="1" thickBot="1">
      <c r="A7" s="17" t="s">
        <v>0</v>
      </c>
      <c r="C7" s="10" t="s">
        <v>4</v>
      </c>
      <c r="D7" s="15">
        <f>IFERROR(D25/1000,"n/a")</f>
        <v>0</v>
      </c>
      <c r="E7" s="15">
        <f>IFERROR(E25/1000,"n/a")</f>
        <v>0</v>
      </c>
      <c r="F7" s="15">
        <f>IFERROR(F25/1000,"n/a")</f>
        <v>0</v>
      </c>
      <c r="G7" s="15">
        <f>IFERROR(G25/1000,"n/a")</f>
        <v>0</v>
      </c>
      <c r="H7" s="15">
        <f>IFERROR(H25/1000,"n/a")</f>
        <v>0</v>
      </c>
    </row>
    <row r="8" spans="1:13" ht="15" customHeight="1" thickBot="1">
      <c r="A8" s="17" t="s">
        <v>0</v>
      </c>
      <c r="C8" s="11" t="s">
        <v>5</v>
      </c>
      <c r="D8" s="16" t="str">
        <f>IFERROR(D7/D5,"n/a")</f>
        <v>n/a</v>
      </c>
      <c r="E8" s="16" t="str">
        <f>IFERROR(E7/E5,"n/a")</f>
        <v>n/a</v>
      </c>
      <c r="F8" s="16" t="str">
        <f>IFERROR(F7/F5,"n/a")</f>
        <v>n/a</v>
      </c>
      <c r="G8" s="16" t="str">
        <f>IFERROR(G7/G5,"n/a")</f>
        <v>n/a</v>
      </c>
      <c r="H8" s="16" t="str">
        <f>IFERROR(H7/H5,"n/a")</f>
        <v>n/a</v>
      </c>
    </row>
    <row r="9" spans="1:13" ht="15" customHeight="1" thickBot="1">
      <c r="A9" s="17" t="s">
        <v>0</v>
      </c>
      <c r="C9" s="10" t="s">
        <v>6</v>
      </c>
      <c r="D9" s="15">
        <f>IFERROR(D28/1000,"n/a")</f>
        <v>0</v>
      </c>
      <c r="E9" s="15">
        <f>IFERROR(E28/1000,"n/a")</f>
        <v>0</v>
      </c>
      <c r="F9" s="15">
        <f>IFERROR(F28/1000,"n/a")</f>
        <v>0</v>
      </c>
      <c r="G9" s="15">
        <f>IFERROR(G28/1000,"n/a")</f>
        <v>0</v>
      </c>
      <c r="H9" s="15">
        <f>IFERROR(H28/1000,"n/a")</f>
        <v>0</v>
      </c>
    </row>
    <row r="10" spans="1:13" ht="15" customHeight="1" thickBot="1">
      <c r="A10" s="17" t="s">
        <v>0</v>
      </c>
      <c r="C10" s="11" t="s">
        <v>5</v>
      </c>
      <c r="D10" s="16" t="str">
        <f>IFERROR(D9/D5,"n/a")</f>
        <v>n/a</v>
      </c>
      <c r="E10" s="16" t="str">
        <f>IFERROR(E9/E5,"n/a")</f>
        <v>n/a</v>
      </c>
      <c r="F10" s="16" t="str">
        <f>IFERROR(F9/F5,"n/a")</f>
        <v>n/a</v>
      </c>
      <c r="G10" s="16" t="str">
        <f>IFERROR(G9/G5,"n/a")</f>
        <v>n/a</v>
      </c>
      <c r="H10" s="16" t="str">
        <f>IFERROR(H9/H5,"n/a")</f>
        <v>n/a</v>
      </c>
    </row>
    <row r="11" spans="1:13">
      <c r="A11" s="17" t="s">
        <v>0</v>
      </c>
      <c r="C11" s="1" t="s">
        <v>7</v>
      </c>
      <c r="D11" s="23">
        <f>+VALUE(D43)</f>
        <v>0</v>
      </c>
      <c r="E11" s="23">
        <f>+VALUE(E43)</f>
        <v>0</v>
      </c>
      <c r="F11" s="23">
        <f>+VALUE(F43)</f>
        <v>0</v>
      </c>
      <c r="G11" s="23">
        <f>+VALUE(G43)</f>
        <v>0</v>
      </c>
      <c r="H11" s="23">
        <f>+VALUE(H43)</f>
        <v>0</v>
      </c>
    </row>
    <row r="12" spans="1:13" ht="20.25" customHeight="1">
      <c r="A12" s="17" t="s">
        <v>0</v>
      </c>
      <c r="K12" s="19" t="s">
        <v>8</v>
      </c>
      <c r="L12" s="3"/>
    </row>
    <row r="13" spans="1:13">
      <c r="A13" s="17" t="s">
        <v>0</v>
      </c>
    </row>
    <row r="14" spans="1:13" ht="29.45" customHeight="1">
      <c r="A14" s="17" t="s">
        <v>0</v>
      </c>
      <c r="D14" s="2" t="s">
        <v>68</v>
      </c>
      <c r="J14" s="20" t="s">
        <v>10</v>
      </c>
      <c r="K14" t="s">
        <v>69</v>
      </c>
    </row>
    <row r="15" spans="1:13">
      <c r="A15" s="17" t="s">
        <v>0</v>
      </c>
      <c r="J15" s="20" t="s">
        <v>11</v>
      </c>
      <c r="K15" t="s">
        <v>69</v>
      </c>
    </row>
    <row r="16" spans="1:13" ht="35.450000000000003" customHeight="1" thickBot="1">
      <c r="A16" s="17" t="s">
        <v>12</v>
      </c>
      <c r="C16" s="3" t="s">
        <v>13</v>
      </c>
      <c r="J16" s="20" t="s">
        <v>70</v>
      </c>
    </row>
    <row r="17" spans="1:11" ht="14.45" customHeight="1" thickBot="1">
      <c r="A17" s="17" t="s">
        <v>15</v>
      </c>
      <c r="C17" s="4"/>
      <c r="D17" s="4"/>
      <c r="E17" s="4"/>
      <c r="F17" s="4"/>
      <c r="G17" s="4"/>
      <c r="H17" s="4"/>
    </row>
    <row r="18" spans="1:11" ht="14.45" customHeight="1" thickBot="1">
      <c r="A18" s="17" t="s">
        <v>0</v>
      </c>
      <c r="C18" s="4" t="s">
        <v>21</v>
      </c>
      <c r="D18" s="4" t="str">
        <f>LEFT(D17,4)</f>
        <v/>
      </c>
      <c r="E18" s="4" t="str">
        <f>LEFT(E17,4)</f>
        <v/>
      </c>
      <c r="F18" s="4" t="str">
        <f>LEFT(F17,4)</f>
        <v/>
      </c>
      <c r="G18" s="4" t="str">
        <f>LEFT(G17,4)</f>
        <v/>
      </c>
      <c r="H18" s="4" t="str">
        <f>LEFT(H17,4)</f>
        <v/>
      </c>
    </row>
    <row r="19" spans="1:11" ht="14.45" customHeight="1" thickBot="1">
      <c r="A19" s="17" t="s">
        <v>0</v>
      </c>
      <c r="C19" s="4" t="s">
        <v>22</v>
      </c>
      <c r="D19" s="4" t="str">
        <f>MID(D17,6,2)</f>
        <v/>
      </c>
      <c r="E19" s="4" t="str">
        <f>MID(E17,6,2)</f>
        <v/>
      </c>
      <c r="F19" s="4" t="str">
        <f>MID(F17,6,2)</f>
        <v/>
      </c>
      <c r="G19" s="4" t="str">
        <f>MID(G17,6,2)</f>
        <v/>
      </c>
      <c r="H19" s="4" t="str">
        <f>MID(H17,6,2)</f>
        <v/>
      </c>
    </row>
    <row r="20" spans="1:11" ht="14.45" customHeight="1" thickBot="1">
      <c r="A20" s="17" t="s">
        <v>0</v>
      </c>
      <c r="C20" s="4" t="s">
        <v>23</v>
      </c>
      <c r="D20" s="4" t="str">
        <f>MID(D17,9,2)</f>
        <v/>
      </c>
      <c r="E20" s="4" t="str">
        <f>MID(E17,9,2)</f>
        <v/>
      </c>
      <c r="F20" s="4" t="str">
        <f>MID(F17,9,2)</f>
        <v/>
      </c>
      <c r="G20" s="4" t="str">
        <f>MID(G17,9,2)</f>
        <v/>
      </c>
      <c r="H20" s="4" t="str">
        <f>MID(H17,9,2)</f>
        <v/>
      </c>
    </row>
    <row r="21" spans="1:11" ht="14.45" customHeight="1" thickBot="1">
      <c r="A21" s="17" t="s">
        <v>24</v>
      </c>
      <c r="C21" s="6" t="s">
        <v>25</v>
      </c>
      <c r="D21" s="5"/>
      <c r="E21" s="5"/>
      <c r="F21" s="5"/>
      <c r="G21" s="5"/>
      <c r="H21" s="5"/>
    </row>
    <row r="22" spans="1:11" ht="14.45" customHeight="1" thickBot="1">
      <c r="A22" s="17" t="s">
        <v>27</v>
      </c>
      <c r="C22" s="6" t="s">
        <v>28</v>
      </c>
      <c r="D22" s="5"/>
      <c r="E22" s="5"/>
      <c r="F22" s="5"/>
      <c r="G22" s="5"/>
      <c r="H22" s="5"/>
    </row>
    <row r="23" spans="1:11" ht="15" customHeight="1" thickBot="1">
      <c r="A23" s="17" t="s">
        <v>29</v>
      </c>
      <c r="C23" s="8" t="s">
        <v>30</v>
      </c>
      <c r="D23" s="14"/>
      <c r="E23" s="14"/>
      <c r="F23" s="14"/>
      <c r="G23" s="14"/>
      <c r="H23" s="14"/>
    </row>
    <row r="24" spans="1:11" ht="14.45" customHeight="1" thickBot="1">
      <c r="A24" s="17" t="s">
        <v>31</v>
      </c>
      <c r="C24" s="7" t="s">
        <v>32</v>
      </c>
      <c r="D24" s="13"/>
      <c r="E24" s="13"/>
      <c r="F24" s="13"/>
      <c r="G24" s="13"/>
      <c r="H24" s="13"/>
    </row>
    <row r="25" spans="1:11" ht="14.45" customHeight="1" thickBot="1">
      <c r="A25" s="17" t="s">
        <v>33</v>
      </c>
      <c r="C25" s="8" t="s">
        <v>4</v>
      </c>
      <c r="D25" s="14"/>
      <c r="E25" s="14"/>
      <c r="F25" s="14"/>
      <c r="G25" s="14"/>
      <c r="H25" s="14"/>
    </row>
    <row r="26" spans="1:11" ht="14.45" customHeight="1" thickBot="1">
      <c r="A26" s="17" t="s">
        <v>34</v>
      </c>
      <c r="C26" s="7" t="s">
        <v>35</v>
      </c>
      <c r="D26" s="13"/>
      <c r="E26" s="13"/>
      <c r="F26" s="13"/>
      <c r="G26" s="13"/>
      <c r="H26" s="13"/>
    </row>
    <row r="27" spans="1:11" ht="14.45" customHeight="1" thickBot="1">
      <c r="A27" s="17" t="s">
        <v>36</v>
      </c>
      <c r="C27" s="7" t="s">
        <v>37</v>
      </c>
      <c r="D27" s="13"/>
      <c r="E27" s="13"/>
      <c r="F27" s="13"/>
      <c r="G27" s="13"/>
      <c r="H27" s="13"/>
    </row>
    <row r="28" spans="1:11" ht="15" customHeight="1" thickBot="1">
      <c r="A28" s="17" t="s">
        <v>0</v>
      </c>
      <c r="C28" s="8" t="s">
        <v>6</v>
      </c>
      <c r="D28" s="14">
        <f>+D30+D29</f>
        <v>0</v>
      </c>
      <c r="E28" s="14">
        <f>+E30+E29</f>
        <v>0</v>
      </c>
      <c r="F28" s="14">
        <f>+F30+F29</f>
        <v>0</v>
      </c>
      <c r="G28" s="14">
        <f>+G30+G29</f>
        <v>0</v>
      </c>
      <c r="H28" s="14">
        <f>+H30+H29</f>
        <v>0</v>
      </c>
    </row>
    <row r="29" spans="1:11" ht="14.45" customHeight="1" thickBot="1">
      <c r="A29" s="17" t="s">
        <v>38</v>
      </c>
      <c r="C29" s="7" t="s">
        <v>39</v>
      </c>
      <c r="D29" s="13"/>
      <c r="E29" s="13"/>
      <c r="F29" s="13"/>
      <c r="G29" s="13"/>
      <c r="H29" s="13"/>
    </row>
    <row r="30" spans="1:11" ht="14.45" customHeight="1" thickBot="1">
      <c r="A30" s="17" t="s">
        <v>40</v>
      </c>
      <c r="C30" s="8" t="s">
        <v>41</v>
      </c>
      <c r="D30" s="14"/>
      <c r="E30" s="14"/>
      <c r="F30" s="14"/>
      <c r="G30" s="14"/>
      <c r="H30" s="14"/>
      <c r="J30" s="21"/>
      <c r="K30" s="22"/>
    </row>
    <row r="31" spans="1:11" ht="14.45" customHeight="1" thickBot="1">
      <c r="A31" s="17" t="s">
        <v>42</v>
      </c>
      <c r="C31" s="7" t="s">
        <v>43</v>
      </c>
      <c r="D31" s="13"/>
      <c r="E31" s="13"/>
      <c r="F31" s="13"/>
      <c r="G31" s="13"/>
      <c r="H31" s="13"/>
    </row>
    <row r="32" spans="1:11" ht="14.45" customHeight="1" thickBot="1">
      <c r="A32" s="17" t="s">
        <v>44</v>
      </c>
      <c r="C32" s="7" t="s">
        <v>45</v>
      </c>
      <c r="D32" s="13"/>
      <c r="E32" s="13"/>
      <c r="F32" s="13"/>
      <c r="G32" s="13"/>
      <c r="H32" s="13"/>
    </row>
    <row r="33" spans="1:8" ht="14.45" customHeight="1" thickBot="1">
      <c r="A33" s="17" t="s">
        <v>46</v>
      </c>
      <c r="C33" s="7" t="s">
        <v>47</v>
      </c>
      <c r="D33" s="13"/>
      <c r="E33" s="13"/>
      <c r="F33" s="13"/>
      <c r="G33" s="13"/>
      <c r="H33" s="13"/>
    </row>
    <row r="34" spans="1:8" ht="14.45" customHeight="1" thickBot="1">
      <c r="A34" s="17" t="s">
        <v>48</v>
      </c>
      <c r="C34" s="7" t="s">
        <v>49</v>
      </c>
      <c r="D34" s="13"/>
      <c r="E34" s="13"/>
      <c r="F34" s="13"/>
      <c r="G34" s="13"/>
      <c r="H34" s="13"/>
    </row>
    <row r="35" spans="1:8" ht="14.45" customHeight="1" thickBot="1">
      <c r="A35" s="17" t="s">
        <v>50</v>
      </c>
      <c r="C35" s="7" t="s">
        <v>51</v>
      </c>
      <c r="D35" s="13"/>
      <c r="E35" s="13"/>
      <c r="F35" s="13"/>
      <c r="G35" s="13"/>
      <c r="H35" s="13"/>
    </row>
    <row r="36" spans="1:8" ht="15" customHeight="1" thickBot="1">
      <c r="A36" s="17" t="s">
        <v>52</v>
      </c>
      <c r="C36" s="8" t="s">
        <v>53</v>
      </c>
      <c r="D36" s="14"/>
      <c r="E36" s="14"/>
      <c r="F36" s="14"/>
      <c r="G36" s="14"/>
      <c r="H36" s="14"/>
    </row>
    <row r="37" spans="1:8" ht="14.45" customHeight="1" thickBot="1">
      <c r="A37" s="17" t="s">
        <v>54</v>
      </c>
      <c r="C37" s="7" t="s">
        <v>55</v>
      </c>
      <c r="D37" s="13"/>
      <c r="E37" s="13"/>
      <c r="F37" s="13"/>
      <c r="G37" s="13"/>
      <c r="H37" s="13"/>
    </row>
    <row r="38" spans="1:8" ht="15" customHeight="1" thickBot="1">
      <c r="A38" s="17" t="s">
        <v>56</v>
      </c>
      <c r="C38" s="8" t="s">
        <v>57</v>
      </c>
      <c r="D38" s="14"/>
      <c r="E38" s="14"/>
      <c r="F38" s="14"/>
      <c r="G38" s="14"/>
      <c r="H38" s="14"/>
    </row>
    <row r="39" spans="1:8" ht="14.45" customHeight="1" thickBot="1">
      <c r="A39" s="17" t="s">
        <v>58</v>
      </c>
      <c r="C39" s="7" t="s">
        <v>59</v>
      </c>
      <c r="D39" s="13"/>
      <c r="E39" s="13"/>
      <c r="F39" s="13"/>
      <c r="G39" s="13"/>
      <c r="H39" s="13"/>
    </row>
    <row r="40" spans="1:8" ht="14.45" customHeight="1" thickBot="1">
      <c r="A40" s="17" t="s">
        <v>60</v>
      </c>
      <c r="C40" s="7" t="s">
        <v>61</v>
      </c>
      <c r="D40" s="13"/>
      <c r="E40" s="13"/>
      <c r="F40" s="13"/>
      <c r="G40" s="13"/>
      <c r="H40" s="13"/>
    </row>
    <row r="41" spans="1:8" ht="14.45" customHeight="1" thickBot="1">
      <c r="A41" s="17" t="s">
        <v>62</v>
      </c>
      <c r="C41" s="7" t="s">
        <v>63</v>
      </c>
      <c r="D41" s="13"/>
      <c r="E41" s="13"/>
      <c r="F41" s="13"/>
      <c r="G41" s="13"/>
      <c r="H41" s="13"/>
    </row>
    <row r="42" spans="1:8" ht="15" customHeight="1" thickBot="1">
      <c r="A42" s="17" t="s">
        <v>64</v>
      </c>
      <c r="C42" s="8" t="s">
        <v>65</v>
      </c>
      <c r="D42" s="14"/>
      <c r="E42" s="14"/>
      <c r="F42" s="14"/>
      <c r="G42" s="14"/>
      <c r="H42" s="14"/>
    </row>
    <row r="43" spans="1:8">
      <c r="A43" s="17" t="s">
        <v>66</v>
      </c>
      <c r="C43" s="1" t="s">
        <v>67</v>
      </c>
      <c r="D43"/>
      <c r="E43"/>
      <c r="F43"/>
      <c r="G43"/>
      <c r="H43"/>
    </row>
  </sheetData>
  <mergeCells count="1">
    <mergeCell ref="C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ES-A28015865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Ferrin</dc:creator>
  <cp:lastModifiedBy>Diego Montoliu</cp:lastModifiedBy>
  <dcterms:created xsi:type="dcterms:W3CDTF">2021-11-29T17:18:51Z</dcterms:created>
  <dcterms:modified xsi:type="dcterms:W3CDTF">2022-01-26T20:48:37Z</dcterms:modified>
</cp:coreProperties>
</file>