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6d52fed4db2de6dc/Documents/academic/CUNY SPS/capstone/results/"/>
    </mc:Choice>
  </mc:AlternateContent>
  <xr:revisionPtr revIDLastSave="343" documentId="8_{F22F771E-88D3-417C-BDD6-6A4F698533F2}" xr6:coauthVersionLast="47" xr6:coauthVersionMax="47" xr10:uidLastSave="{6E8FBB6E-A560-4161-8EE2-806E4BD3F419}"/>
  <bookViews>
    <workbookView xWindow="-7008" yWindow="3912" windowWidth="14040" windowHeight="10236" activeTab="2" xr2:uid="{95768E5D-954F-4370-8067-1524749A7098}"/>
  </bookViews>
  <sheets>
    <sheet name="Sheet1" sheetId="1" r:id="rId1"/>
    <sheet name="Sheet2" sheetId="2" r:id="rId2"/>
    <sheet name="best work"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40" i="3" l="1"/>
  <c r="AF32" i="3"/>
  <c r="AF22" i="3"/>
  <c r="AF11" i="3"/>
  <c r="AA6" i="3"/>
  <c r="AB6" i="3"/>
  <c r="AC6" i="3"/>
  <c r="AD6" i="3"/>
  <c r="AE6" i="3"/>
  <c r="AF6" i="3"/>
  <c r="AA7" i="3"/>
  <c r="AB7" i="3"/>
  <c r="AC7" i="3"/>
  <c r="AD7" i="3"/>
  <c r="AE7" i="3"/>
  <c r="AF7" i="3"/>
  <c r="AA8" i="3"/>
  <c r="AB8" i="3"/>
  <c r="AC8" i="3"/>
  <c r="AD8" i="3"/>
  <c r="AE8" i="3"/>
  <c r="AF8" i="3"/>
  <c r="AA9" i="3"/>
  <c r="AB9" i="3"/>
  <c r="AC9" i="3"/>
  <c r="AD9" i="3"/>
  <c r="AE9" i="3"/>
  <c r="AF9" i="3"/>
  <c r="AA10" i="3"/>
  <c r="AB10" i="3"/>
  <c r="AC10" i="3"/>
  <c r="AD10" i="3"/>
  <c r="AE10" i="3"/>
  <c r="AF10" i="3"/>
  <c r="AA16" i="3"/>
  <c r="AB16" i="3"/>
  <c r="AC16" i="3"/>
  <c r="AD16" i="3"/>
  <c r="AE16" i="3"/>
  <c r="AF16" i="3"/>
  <c r="AA17" i="3"/>
  <c r="AB17" i="3"/>
  <c r="AC17" i="3"/>
  <c r="AD17" i="3"/>
  <c r="AE17" i="3"/>
  <c r="AF17" i="3"/>
  <c r="AA18" i="3"/>
  <c r="AB18" i="3"/>
  <c r="AC18" i="3"/>
  <c r="AD18" i="3"/>
  <c r="AE18" i="3"/>
  <c r="AF18" i="3"/>
  <c r="AA19" i="3"/>
  <c r="AB19" i="3"/>
  <c r="AC19" i="3"/>
  <c r="AD19" i="3"/>
  <c r="AE19" i="3"/>
  <c r="AF19" i="3"/>
  <c r="AA20" i="3"/>
  <c r="AB20" i="3"/>
  <c r="AC20" i="3"/>
  <c r="AD20" i="3"/>
  <c r="AE20" i="3"/>
  <c r="AF20" i="3"/>
  <c r="AA21" i="3"/>
  <c r="AB21" i="3"/>
  <c r="AC21" i="3"/>
  <c r="AD21" i="3"/>
  <c r="AE21" i="3"/>
  <c r="AF21" i="3"/>
  <c r="AA26" i="3"/>
  <c r="AB26" i="3"/>
  <c r="AC26" i="3"/>
  <c r="AD26" i="3"/>
  <c r="AE26" i="3"/>
  <c r="AF26" i="3"/>
  <c r="AA27" i="3"/>
  <c r="AB27" i="3"/>
  <c r="AC27" i="3"/>
  <c r="AD27" i="3"/>
  <c r="AE27" i="3"/>
  <c r="AF27" i="3"/>
  <c r="AA28" i="3"/>
  <c r="AB28" i="3"/>
  <c r="AC28" i="3"/>
  <c r="AD28" i="3"/>
  <c r="AE28" i="3"/>
  <c r="AF28" i="3"/>
  <c r="AA29" i="3"/>
  <c r="AB29" i="3"/>
  <c r="AC29" i="3"/>
  <c r="AD29" i="3"/>
  <c r="AE29" i="3"/>
  <c r="AF29" i="3"/>
  <c r="AA30" i="3"/>
  <c r="AB30" i="3"/>
  <c r="AC30" i="3"/>
  <c r="AD30" i="3"/>
  <c r="AE30" i="3"/>
  <c r="AF30" i="3"/>
  <c r="AA31" i="3"/>
  <c r="AB31" i="3"/>
  <c r="AC31" i="3"/>
  <c r="AD31" i="3"/>
  <c r="AE31" i="3"/>
  <c r="AF31" i="3"/>
  <c r="AA34" i="3"/>
  <c r="AB34" i="3"/>
  <c r="AC34" i="3"/>
  <c r="AD34" i="3"/>
  <c r="AE34" i="3"/>
  <c r="AF34" i="3"/>
  <c r="AA35" i="3"/>
  <c r="AB35" i="3"/>
  <c r="AC35" i="3"/>
  <c r="AD35" i="3"/>
  <c r="AE35" i="3"/>
  <c r="AF35" i="3"/>
  <c r="AA36" i="3"/>
  <c r="AB36" i="3"/>
  <c r="AC36" i="3"/>
  <c r="AD36" i="3"/>
  <c r="AE36" i="3"/>
  <c r="AF36" i="3"/>
  <c r="AA37" i="3"/>
  <c r="AB37" i="3"/>
  <c r="AC37" i="3"/>
  <c r="AD37" i="3"/>
  <c r="AE37" i="3"/>
  <c r="AF37" i="3"/>
  <c r="AA38" i="3"/>
  <c r="AB38" i="3"/>
  <c r="AC38" i="3"/>
  <c r="AD38" i="3"/>
  <c r="AE38" i="3"/>
  <c r="AF38" i="3"/>
  <c r="AA39" i="3"/>
  <c r="AB39" i="3"/>
  <c r="AC39" i="3"/>
  <c r="AD39" i="3"/>
  <c r="AE39" i="3"/>
  <c r="AF39" i="3"/>
  <c r="AB5" i="3"/>
  <c r="AC5" i="3"/>
  <c r="AD5" i="3"/>
  <c r="AE5" i="3"/>
  <c r="AF5" i="3"/>
  <c r="AA5" i="3"/>
  <c r="J35" i="3"/>
  <c r="K35" i="3"/>
  <c r="L35" i="3"/>
  <c r="M35" i="3"/>
  <c r="N35" i="3"/>
  <c r="O35" i="3"/>
  <c r="J36" i="3"/>
  <c r="K36" i="3"/>
  <c r="L36" i="3"/>
  <c r="M36" i="3"/>
  <c r="N36" i="3"/>
  <c r="O36" i="3"/>
  <c r="J37" i="3"/>
  <c r="K37" i="3"/>
  <c r="L37" i="3"/>
  <c r="M37" i="3"/>
  <c r="N37" i="3"/>
  <c r="O37" i="3"/>
  <c r="J38" i="3"/>
  <c r="K38" i="3"/>
  <c r="L38" i="3"/>
  <c r="M38" i="3"/>
  <c r="N38" i="3"/>
  <c r="O38" i="3"/>
  <c r="J39" i="3"/>
  <c r="K39" i="3"/>
  <c r="L39" i="3"/>
  <c r="M39" i="3"/>
  <c r="N39" i="3"/>
  <c r="O39" i="3"/>
  <c r="K34" i="3"/>
  <c r="L34" i="3"/>
  <c r="M34" i="3"/>
  <c r="N34" i="3"/>
  <c r="O34" i="3"/>
  <c r="J34" i="3"/>
  <c r="J26" i="3"/>
  <c r="K26" i="3"/>
  <c r="L26" i="3"/>
  <c r="M26" i="3"/>
  <c r="N26" i="3"/>
  <c r="O26" i="3"/>
  <c r="J27" i="3"/>
  <c r="K27" i="3"/>
  <c r="L27" i="3"/>
  <c r="M27" i="3"/>
  <c r="N27" i="3"/>
  <c r="O27" i="3"/>
  <c r="J28" i="3"/>
  <c r="K28" i="3"/>
  <c r="L28" i="3"/>
  <c r="M28" i="3"/>
  <c r="N28" i="3"/>
  <c r="O28" i="3"/>
  <c r="J29" i="3"/>
  <c r="K29" i="3"/>
  <c r="L29" i="3"/>
  <c r="M29" i="3"/>
  <c r="N29" i="3"/>
  <c r="O29" i="3"/>
  <c r="J30" i="3"/>
  <c r="K30" i="3"/>
  <c r="L30" i="3"/>
  <c r="M30" i="3"/>
  <c r="N30" i="3"/>
  <c r="O30" i="3"/>
  <c r="J31" i="3"/>
  <c r="K31" i="3"/>
  <c r="L31" i="3"/>
  <c r="M31" i="3"/>
  <c r="N31" i="3"/>
  <c r="O31" i="3"/>
  <c r="K16" i="3"/>
  <c r="L16" i="3"/>
  <c r="M16" i="3"/>
  <c r="N16" i="3"/>
  <c r="O16" i="3"/>
  <c r="K17" i="3"/>
  <c r="L17" i="3"/>
  <c r="M17" i="3"/>
  <c r="N17" i="3"/>
  <c r="O17" i="3"/>
  <c r="K18" i="3"/>
  <c r="L18" i="3"/>
  <c r="M18" i="3"/>
  <c r="N18" i="3"/>
  <c r="O18" i="3"/>
  <c r="K19" i="3"/>
  <c r="L19" i="3"/>
  <c r="M19" i="3"/>
  <c r="N19" i="3"/>
  <c r="O19" i="3"/>
  <c r="K20" i="3"/>
  <c r="L20" i="3"/>
  <c r="M20" i="3"/>
  <c r="N20" i="3"/>
  <c r="O20" i="3"/>
  <c r="K21" i="3"/>
  <c r="L21" i="3"/>
  <c r="M21" i="3"/>
  <c r="N21" i="3"/>
  <c r="O21" i="3"/>
  <c r="J17" i="3"/>
  <c r="J18" i="3"/>
  <c r="J19" i="3"/>
  <c r="J20" i="3"/>
  <c r="J21" i="3"/>
  <c r="J16" i="3"/>
  <c r="J6" i="3"/>
  <c r="K6" i="3"/>
  <c r="L6" i="3"/>
  <c r="M6" i="3"/>
  <c r="N6" i="3"/>
  <c r="O6" i="3"/>
  <c r="J7" i="3"/>
  <c r="K7" i="3"/>
  <c r="L7" i="3"/>
  <c r="M7" i="3"/>
  <c r="N7" i="3"/>
  <c r="O7" i="3"/>
  <c r="J8" i="3"/>
  <c r="K8" i="3"/>
  <c r="L8" i="3"/>
  <c r="M8" i="3"/>
  <c r="N8" i="3"/>
  <c r="O8" i="3"/>
  <c r="J9" i="3"/>
  <c r="K9" i="3"/>
  <c r="L9" i="3"/>
  <c r="M9" i="3"/>
  <c r="N9" i="3"/>
  <c r="O9" i="3"/>
  <c r="J10" i="3"/>
  <c r="K10" i="3"/>
  <c r="L10" i="3"/>
  <c r="M10" i="3"/>
  <c r="N10" i="3"/>
  <c r="O10" i="3"/>
  <c r="K5" i="3"/>
  <c r="L5" i="3"/>
  <c r="M5" i="3"/>
  <c r="N5" i="3"/>
  <c r="O5" i="3"/>
  <c r="J5" i="3"/>
  <c r="Y29" i="2"/>
  <c r="Y21" i="2"/>
  <c r="Y13" i="2"/>
  <c r="Y5" i="2"/>
  <c r="S6" i="2"/>
  <c r="T6" i="2"/>
  <c r="V6" i="2"/>
  <c r="R7" i="2"/>
  <c r="S7" i="2"/>
  <c r="T7" i="2"/>
  <c r="U7" i="2"/>
  <c r="S8" i="2"/>
  <c r="T8" i="2"/>
  <c r="S9" i="2"/>
  <c r="T9" i="2"/>
  <c r="S10" i="2"/>
  <c r="T10" i="2"/>
  <c r="U10" i="2"/>
  <c r="R13" i="2"/>
  <c r="S13" i="2"/>
  <c r="T13" i="2"/>
  <c r="R14" i="2"/>
  <c r="S14" i="2"/>
  <c r="T14" i="2"/>
  <c r="U14" i="2"/>
  <c r="R15" i="2"/>
  <c r="S15" i="2"/>
  <c r="T15" i="2"/>
  <c r="U15" i="2"/>
  <c r="S16" i="2"/>
  <c r="T16" i="2"/>
  <c r="S17" i="2"/>
  <c r="T17" i="2"/>
  <c r="U17" i="2"/>
  <c r="R18" i="2"/>
  <c r="S18" i="2"/>
  <c r="T18" i="2"/>
  <c r="U18" i="2"/>
  <c r="V18" i="2"/>
  <c r="S21" i="2"/>
  <c r="T21" i="2"/>
  <c r="U21" i="2"/>
  <c r="V21" i="2"/>
  <c r="R22" i="2"/>
  <c r="S22" i="2"/>
  <c r="T22" i="2"/>
  <c r="U22" i="2"/>
  <c r="V22" i="2"/>
  <c r="S23" i="2"/>
  <c r="T23" i="2"/>
  <c r="U23" i="2"/>
  <c r="V23" i="2"/>
  <c r="S24" i="2"/>
  <c r="U24" i="2"/>
  <c r="V24" i="2"/>
  <c r="T25" i="2"/>
  <c r="U25" i="2"/>
  <c r="V25" i="2"/>
  <c r="S26" i="2"/>
  <c r="T26" i="2"/>
  <c r="U26" i="2"/>
  <c r="V26" i="2"/>
  <c r="T29" i="2"/>
  <c r="U29" i="2"/>
  <c r="V29" i="2"/>
  <c r="T30" i="2"/>
  <c r="U30" i="2"/>
  <c r="V30" i="2"/>
  <c r="T31" i="2"/>
  <c r="U31" i="2"/>
  <c r="V31" i="2"/>
  <c r="T32" i="2"/>
  <c r="U32" i="2"/>
  <c r="V32" i="2"/>
  <c r="U33" i="2"/>
  <c r="V33" i="2"/>
  <c r="T34" i="2"/>
  <c r="U34" i="2"/>
  <c r="V34" i="2"/>
  <c r="R5" i="2"/>
  <c r="S5" i="2"/>
  <c r="T5" i="2"/>
  <c r="T35" i="1"/>
  <c r="AA35" i="1" s="1"/>
  <c r="U35" i="1"/>
  <c r="V35" i="1"/>
  <c r="AC35" i="1" s="1"/>
  <c r="W35" i="1"/>
  <c r="AD35" i="1" s="1"/>
  <c r="X35" i="1"/>
  <c r="Y35" i="1"/>
  <c r="AF35" i="1" s="1"/>
  <c r="T36" i="1"/>
  <c r="AA36" i="1" s="1"/>
  <c r="U36" i="1"/>
  <c r="AB36" i="1" s="1"/>
  <c r="V36" i="1"/>
  <c r="W36" i="1"/>
  <c r="X36" i="1"/>
  <c r="AE36" i="1" s="1"/>
  <c r="Y36" i="1"/>
  <c r="AF36" i="1" s="1"/>
  <c r="T37" i="1"/>
  <c r="U37" i="1"/>
  <c r="V37" i="1"/>
  <c r="AC37" i="1" s="1"/>
  <c r="W37" i="1"/>
  <c r="X37" i="1"/>
  <c r="AE37" i="1" s="1"/>
  <c r="Y37" i="1"/>
  <c r="T38" i="1"/>
  <c r="U38" i="1"/>
  <c r="AB38" i="1" s="1"/>
  <c r="V38" i="1"/>
  <c r="W38" i="1"/>
  <c r="AD38" i="1" s="1"/>
  <c r="X38" i="1"/>
  <c r="AE38" i="1" s="1"/>
  <c r="Y38" i="1"/>
  <c r="T39" i="1"/>
  <c r="AA39" i="1" s="1"/>
  <c r="U39" i="1"/>
  <c r="V39" i="1"/>
  <c r="AC39" i="1" s="1"/>
  <c r="W39" i="1"/>
  <c r="X39" i="1"/>
  <c r="Y39" i="1"/>
  <c r="AF39" i="1" s="1"/>
  <c r="U34" i="1"/>
  <c r="AB34" i="1" s="1"/>
  <c r="V34" i="1"/>
  <c r="W34" i="1"/>
  <c r="AD34" i="1" s="1"/>
  <c r="X34" i="1"/>
  <c r="Y34" i="1"/>
  <c r="T27" i="1"/>
  <c r="U27" i="1"/>
  <c r="V27" i="1"/>
  <c r="W27" i="1"/>
  <c r="X27" i="1"/>
  <c r="Y27" i="1"/>
  <c r="T28" i="1"/>
  <c r="U28" i="1"/>
  <c r="V28" i="1"/>
  <c r="W28" i="1"/>
  <c r="X28" i="1"/>
  <c r="Y28" i="1"/>
  <c r="T29" i="1"/>
  <c r="U29" i="1"/>
  <c r="V29" i="1"/>
  <c r="W29" i="1"/>
  <c r="X29" i="1"/>
  <c r="Y29" i="1"/>
  <c r="T30" i="1"/>
  <c r="U30" i="1"/>
  <c r="V30" i="1"/>
  <c r="W30" i="1"/>
  <c r="X30" i="1"/>
  <c r="Y30" i="1"/>
  <c r="T31" i="1"/>
  <c r="U31" i="1"/>
  <c r="V31" i="1"/>
  <c r="W31" i="1"/>
  <c r="X31" i="1"/>
  <c r="Y31" i="1"/>
  <c r="U26" i="1"/>
  <c r="V26" i="1"/>
  <c r="W26" i="1"/>
  <c r="X26" i="1"/>
  <c r="Y26" i="1"/>
  <c r="T17" i="1"/>
  <c r="AA17" i="1" s="1"/>
  <c r="U17" i="1"/>
  <c r="V17" i="1"/>
  <c r="AC17" i="1" s="1"/>
  <c r="W17" i="1"/>
  <c r="AD17" i="1" s="1"/>
  <c r="X17" i="1"/>
  <c r="Y17" i="1"/>
  <c r="T18" i="1"/>
  <c r="U18" i="1"/>
  <c r="V18" i="1"/>
  <c r="W18" i="1"/>
  <c r="X18" i="1"/>
  <c r="Y18" i="1"/>
  <c r="AF18" i="1" s="1"/>
  <c r="T19" i="1"/>
  <c r="AA19" i="1" s="1"/>
  <c r="U19" i="1"/>
  <c r="AB19" i="1" s="1"/>
  <c r="V19" i="1"/>
  <c r="W19" i="1"/>
  <c r="AD19" i="1" s="1"/>
  <c r="X19" i="1"/>
  <c r="AE19" i="1" s="1"/>
  <c r="Y19" i="1"/>
  <c r="T20" i="1"/>
  <c r="AA20" i="1" s="1"/>
  <c r="U20" i="1"/>
  <c r="AB20" i="1" s="1"/>
  <c r="V20" i="1"/>
  <c r="W20" i="1"/>
  <c r="AD20" i="1" s="1"/>
  <c r="X20" i="1"/>
  <c r="Y20" i="1"/>
  <c r="T21" i="1"/>
  <c r="AA21" i="1" s="1"/>
  <c r="U21" i="1"/>
  <c r="V21" i="1"/>
  <c r="W21" i="1"/>
  <c r="AD21" i="1" s="1"/>
  <c r="X21" i="1"/>
  <c r="Y21" i="1"/>
  <c r="U16" i="1"/>
  <c r="AB16" i="1" s="1"/>
  <c r="V16" i="1"/>
  <c r="AC16" i="1" s="1"/>
  <c r="W16" i="1"/>
  <c r="AD16" i="1" s="1"/>
  <c r="X16" i="1"/>
  <c r="Y16" i="1"/>
  <c r="T34" i="1"/>
  <c r="AA34" i="1" s="1"/>
  <c r="T26" i="1"/>
  <c r="T16" i="1"/>
  <c r="AA16" i="1" s="1"/>
  <c r="T6" i="1"/>
  <c r="AA6" i="1" s="1"/>
  <c r="U6" i="1"/>
  <c r="AB6" i="1" s="1"/>
  <c r="V6" i="1"/>
  <c r="AC6" i="1" s="1"/>
  <c r="W6" i="1"/>
  <c r="X6" i="1"/>
  <c r="AE6" i="1" s="1"/>
  <c r="Y6" i="1"/>
  <c r="T7" i="1"/>
  <c r="U7" i="1"/>
  <c r="AB7" i="1" s="1"/>
  <c r="V7" i="1"/>
  <c r="AC7" i="1" s="1"/>
  <c r="W7" i="1"/>
  <c r="AD7" i="1" s="1"/>
  <c r="X7" i="1"/>
  <c r="AE7" i="1" s="1"/>
  <c r="Y7" i="1"/>
  <c r="T8" i="1"/>
  <c r="AA8" i="1" s="1"/>
  <c r="U8" i="1"/>
  <c r="V8" i="1"/>
  <c r="AC8" i="1" s="1"/>
  <c r="W8" i="1"/>
  <c r="X8" i="1"/>
  <c r="Y8" i="1"/>
  <c r="AF8" i="1" s="1"/>
  <c r="T9" i="1"/>
  <c r="AA9" i="1" s="1"/>
  <c r="U9" i="1"/>
  <c r="V9" i="1"/>
  <c r="W9" i="1"/>
  <c r="AD9" i="1" s="1"/>
  <c r="X9" i="1"/>
  <c r="AE9" i="1" s="1"/>
  <c r="Y9" i="1"/>
  <c r="AF9" i="1" s="1"/>
  <c r="T10" i="1"/>
  <c r="U10" i="1"/>
  <c r="V10" i="1"/>
  <c r="AC10" i="1" s="1"/>
  <c r="W10" i="1"/>
  <c r="X10" i="1"/>
  <c r="Y10" i="1"/>
  <c r="U5" i="1"/>
  <c r="AB5" i="1" s="1"/>
  <c r="V5" i="1"/>
  <c r="AC5" i="1" s="1"/>
  <c r="W5" i="1"/>
  <c r="AD5" i="1" s="1"/>
  <c r="X5" i="1"/>
  <c r="AE5" i="1" s="1"/>
  <c r="Y5" i="1"/>
  <c r="AF5" i="1" s="1"/>
  <c r="T5" i="1"/>
  <c r="AA5" i="1" s="1"/>
  <c r="AC34" i="1"/>
  <c r="AE34" i="1"/>
  <c r="AF34" i="1"/>
  <c r="AB35" i="1"/>
  <c r="AE35" i="1"/>
  <c r="AC36" i="1"/>
  <c r="AD36" i="1"/>
  <c r="AB37" i="1"/>
  <c r="AD37" i="1"/>
  <c r="AF37" i="1"/>
  <c r="AC38" i="1"/>
  <c r="AF38" i="1"/>
  <c r="AB39" i="1"/>
  <c r="AD39" i="1"/>
  <c r="AE39" i="1"/>
  <c r="AA37" i="1"/>
  <c r="AA38" i="1"/>
  <c r="AA27" i="1"/>
  <c r="AB27" i="1"/>
  <c r="AC27" i="1"/>
  <c r="AD27" i="1"/>
  <c r="AE27" i="1"/>
  <c r="AF27" i="1"/>
  <c r="AA28" i="1"/>
  <c r="AB28" i="1"/>
  <c r="AC28" i="1"/>
  <c r="AD28" i="1"/>
  <c r="AE28" i="1"/>
  <c r="AF28" i="1"/>
  <c r="AA29" i="1"/>
  <c r="AB29" i="1"/>
  <c r="AC29" i="1"/>
  <c r="AD29" i="1"/>
  <c r="AE29" i="1"/>
  <c r="AF29" i="1"/>
  <c r="AA30" i="1"/>
  <c r="AB30" i="1"/>
  <c r="AC30" i="1"/>
  <c r="AD30" i="1"/>
  <c r="AE30" i="1"/>
  <c r="AF30" i="1"/>
  <c r="AA31" i="1"/>
  <c r="AB31" i="1"/>
  <c r="AC31" i="1"/>
  <c r="AD31" i="1"/>
  <c r="AE31" i="1"/>
  <c r="AF31" i="1"/>
  <c r="AB26" i="1"/>
  <c r="AC26" i="1"/>
  <c r="AD26" i="1"/>
  <c r="AE26" i="1"/>
  <c r="AF26" i="1"/>
  <c r="AA26" i="1"/>
  <c r="AB17" i="1"/>
  <c r="AE17" i="1"/>
  <c r="AF17" i="1"/>
  <c r="AA18" i="1"/>
  <c r="AB18" i="1"/>
  <c r="AC18" i="1"/>
  <c r="AD18" i="1"/>
  <c r="AE18" i="1"/>
  <c r="AC19" i="1"/>
  <c r="AF19" i="1"/>
  <c r="AC20" i="1"/>
  <c r="AE20" i="1"/>
  <c r="AF20" i="1"/>
  <c r="AB21" i="1"/>
  <c r="AC21" i="1"/>
  <c r="AE21" i="1"/>
  <c r="AF21" i="1"/>
  <c r="AE16" i="1"/>
  <c r="AF16" i="1"/>
  <c r="AD6" i="1"/>
  <c r="AF6" i="1"/>
  <c r="AF7" i="1"/>
  <c r="AB8" i="1"/>
  <c r="AD8" i="1"/>
  <c r="AE8" i="1"/>
  <c r="AB9" i="1"/>
  <c r="AC9" i="1"/>
  <c r="AB10" i="1"/>
  <c r="AD10" i="1"/>
  <c r="AE10" i="1"/>
  <c r="AF10" i="1"/>
  <c r="AA7" i="1"/>
  <c r="AA10" i="1"/>
  <c r="AF40" i="1" l="1"/>
  <c r="AF32" i="1"/>
  <c r="AF22" i="1"/>
  <c r="AF11" i="1"/>
</calcChain>
</file>

<file path=xl/sharedStrings.xml><?xml version="1.0" encoding="utf-8"?>
<sst xmlns="http://schemas.openxmlformats.org/spreadsheetml/2006/main" count="82" uniqueCount="36">
  <si>
    <t>chi square test of independence positive outcomes</t>
  </si>
  <si>
    <t>ec_base</t>
  </si>
  <si>
    <t>vv actual positive outcomes vv</t>
  </si>
  <si>
    <t>naïve predicted positive outcomes -&gt;</t>
  </si>
  <si>
    <t>This is a table of probabilities. It makes sense that the probability would not change based on actual positive outcomes-- that's what the naïve model means.</t>
  </si>
  <si>
    <t>ec_daacs</t>
  </si>
  <si>
    <t>wgu_base AND wgu_daacs</t>
  </si>
  <si>
    <t>There is only one table for wgu, because everyone in the tidy dataset completed all the daacs assessments. This wasn't true for EC.</t>
  </si>
  <si>
    <t>EC_BASE actual responses predicted positive outcomes -&gt;</t>
  </si>
  <si>
    <t>EC_DAACS actual responses predicted positive outcomes -&gt;</t>
  </si>
  <si>
    <t>WGU_BASE actual responses predicted positive outcomes -&gt;</t>
  </si>
  <si>
    <t>WGU_DAACS actual responses predicted positive outcomes -&gt;</t>
  </si>
  <si>
    <t>Actual counts.</t>
  </si>
  <si>
    <t>Probabilities.</t>
  </si>
  <si>
    <t>Chi-square test statistic components</t>
  </si>
  <si>
    <t>df = 25</t>
  </si>
  <si>
    <t>p &gt; 0.10</t>
  </si>
  <si>
    <t>These probabilities are calculated in chi square test of independence positive outcomes.Rmd</t>
  </si>
  <si>
    <t>chi-square test statistic:</t>
  </si>
  <si>
    <t>This chi^2 test compares your model to a naïve model, one that assigns to every student the same overall probability of attaining 0, 1, …, 5 positive academic outcomes.</t>
  </si>
  <si>
    <t>This chi^2 test compares your model to SuperLearner models on shuffled outcomes. That is, the data is transformed st each student's outcomes are assigned to exactly 1 other student's outcomes. Then SuperLearners are run. There is no relationship between the data and the outcomes in this null model, however, the dependence relationships among the variables are maintained. What are the results of this chi^2 test?</t>
  </si>
  <si>
    <t>Predictions from shuffled outcomes</t>
  </si>
  <si>
    <t>WGU_BASE shuffled responses predicted positive outcomes -&gt;</t>
  </si>
  <si>
    <t>WGU_DAACS shuffled responses predicted positive outcomes -&gt;</t>
  </si>
  <si>
    <t>EC_BASE shuffled responses predicted positive outcomes -&gt;</t>
  </si>
  <si>
    <t>EC_DAACS shuffled responses predicted positive outcomes -&gt;</t>
  </si>
  <si>
    <t>Predictions from original outcomes (your SL models)</t>
  </si>
  <si>
    <t>Chi^2 test components</t>
  </si>
  <si>
    <t>chi^2 test statistic:</t>
  </si>
  <si>
    <t>df:</t>
  </si>
  <si>
    <t>p:</t>
  </si>
  <si>
    <t>&lt;0.001</t>
  </si>
  <si>
    <t>I don't understand how these two tests could give such different results. Is it because one of them is dealing with probabilities and one is dealing with large numbers? That shouldn't be… Let's scale the probabilities by n in each group</t>
  </si>
  <si>
    <t>Expected counts</t>
  </si>
  <si>
    <t>Chi^2 components</t>
  </si>
  <si>
    <t>The reason why dealing with probabilities alone didn't work is because that's just not what the chi-sq test does. See Stats: Data and Models p. 657: the data in the tables must be COUNTS. So you needed an expected counts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</si>
</sst>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8E984-97A9-477B-B0F3-DA3E56D7121F}">
  <dimension ref="A1:AG41"/>
  <sheetViews>
    <sheetView topLeftCell="C1" workbookViewId="0">
      <selection activeCell="V5" sqref="V5"/>
    </sheetView>
  </sheetViews>
  <sheetFormatPr defaultRowHeight="14.4" x14ac:dyDescent="0.3"/>
  <cols>
    <col min="1" max="1" width="79" style="1" customWidth="1"/>
    <col min="2" max="27" width="8.88671875" style="1"/>
  </cols>
  <sheetData>
    <row r="1" spans="1:33" ht="174.6" customHeight="1" x14ac:dyDescent="0.3">
      <c r="A1" s="1" t="s">
        <v>19</v>
      </c>
    </row>
    <row r="2" spans="1:33" x14ac:dyDescent="0.3">
      <c r="A2" s="2" t="s">
        <v>17</v>
      </c>
      <c r="B2" s="1" t="s">
        <v>0</v>
      </c>
      <c r="K2" s="1" t="s">
        <v>12</v>
      </c>
      <c r="S2" s="1" t="s">
        <v>13</v>
      </c>
      <c r="AA2" s="1" t="s">
        <v>14</v>
      </c>
    </row>
    <row r="3" spans="1:33" x14ac:dyDescent="0.3">
      <c r="B3" s="1" t="s">
        <v>1</v>
      </c>
      <c r="D3" s="1">
        <v>5.6082149999999997E-2</v>
      </c>
      <c r="E3" s="1">
        <v>0.11650869</v>
      </c>
      <c r="F3" s="1">
        <v>0.27646130000000002</v>
      </c>
      <c r="G3" s="1">
        <v>6.1216430000000002E-2</v>
      </c>
      <c r="H3" s="1">
        <v>5.6872039999999999E-2</v>
      </c>
      <c r="I3" s="1">
        <v>0.43285940000000001</v>
      </c>
    </row>
    <row r="4" spans="1:33" x14ac:dyDescent="0.3">
      <c r="B4" s="1" t="s">
        <v>2</v>
      </c>
      <c r="C4" s="1" t="s">
        <v>3</v>
      </c>
      <c r="D4" s="1">
        <v>0</v>
      </c>
      <c r="E4" s="1">
        <v>1</v>
      </c>
      <c r="F4" s="1">
        <v>2</v>
      </c>
      <c r="G4" s="1">
        <v>3</v>
      </c>
      <c r="H4" s="1">
        <v>4</v>
      </c>
      <c r="I4" s="1">
        <v>5</v>
      </c>
      <c r="K4" s="1" t="s">
        <v>8</v>
      </c>
      <c r="L4" s="1">
        <v>0</v>
      </c>
      <c r="M4" s="1">
        <v>1</v>
      </c>
      <c r="N4" s="1">
        <v>2</v>
      </c>
      <c r="O4" s="1">
        <v>3</v>
      </c>
      <c r="P4" s="1">
        <v>4</v>
      </c>
      <c r="Q4" s="1">
        <v>5</v>
      </c>
      <c r="T4" s="1">
        <v>0</v>
      </c>
      <c r="U4" s="1">
        <v>1</v>
      </c>
      <c r="V4" s="1">
        <v>2</v>
      </c>
      <c r="W4" s="1">
        <v>3</v>
      </c>
      <c r="X4" s="1">
        <v>4</v>
      </c>
      <c r="Y4" s="1">
        <v>5</v>
      </c>
    </row>
    <row r="5" spans="1:33" x14ac:dyDescent="0.3">
      <c r="A5" s="1">
        <v>1</v>
      </c>
      <c r="B5" s="1">
        <v>0</v>
      </c>
      <c r="D5" s="1">
        <v>5.6082149999999997E-2</v>
      </c>
      <c r="E5" s="1">
        <v>0.11650869</v>
      </c>
      <c r="F5" s="1">
        <v>0.27646130000000002</v>
      </c>
      <c r="G5" s="1">
        <v>6.1216430000000002E-2</v>
      </c>
      <c r="H5" s="1">
        <v>5.6872039999999999E-2</v>
      </c>
      <c r="I5" s="1">
        <v>0.43285940000000001</v>
      </c>
      <c r="K5" s="1">
        <v>0</v>
      </c>
      <c r="L5" s="1">
        <v>0</v>
      </c>
      <c r="M5" s="1">
        <v>0</v>
      </c>
      <c r="N5" s="1">
        <v>5</v>
      </c>
      <c r="O5" s="1">
        <v>11</v>
      </c>
      <c r="P5" s="1">
        <v>6</v>
      </c>
      <c r="Q5" s="1">
        <v>12</v>
      </c>
      <c r="S5" s="1">
        <v>0</v>
      </c>
      <c r="T5" s="1">
        <f>L5/SUM($L5:$Q5)</f>
        <v>0</v>
      </c>
      <c r="U5" s="1">
        <f t="shared" ref="U5:Y5" si="0">M5/SUM($L5:$Q5)</f>
        <v>0</v>
      </c>
      <c r="V5" s="1">
        <f t="shared" si="0"/>
        <v>0.14705882352941177</v>
      </c>
      <c r="W5" s="1">
        <f t="shared" si="0"/>
        <v>0.3235294117647059</v>
      </c>
      <c r="X5" s="1">
        <f t="shared" si="0"/>
        <v>0.17647058823529413</v>
      </c>
      <c r="Y5" s="1">
        <f t="shared" si="0"/>
        <v>0.35294117647058826</v>
      </c>
      <c r="AA5" s="1">
        <f>(T5-D5)^2/D5</f>
        <v>5.6082149999999997E-2</v>
      </c>
      <c r="AB5">
        <f t="shared" ref="AB5:AF10" si="1">(U5-E5)^2/E5</f>
        <v>0.11650869</v>
      </c>
      <c r="AC5">
        <f t="shared" si="1"/>
        <v>6.0569059455052643E-2</v>
      </c>
      <c r="AD5">
        <f t="shared" si="1"/>
        <v>1.1240136088022599</v>
      </c>
      <c r="AE5">
        <f t="shared" si="1"/>
        <v>0.25150869812283816</v>
      </c>
      <c r="AF5">
        <f t="shared" si="1"/>
        <v>1.4755189449731301E-2</v>
      </c>
    </row>
    <row r="6" spans="1:33" x14ac:dyDescent="0.3">
      <c r="A6" s="1">
        <v>1</v>
      </c>
      <c r="B6" s="1">
        <v>1</v>
      </c>
      <c r="D6" s="1">
        <v>5.6082149999999997E-2</v>
      </c>
      <c r="E6" s="1">
        <v>0.11650869</v>
      </c>
      <c r="F6" s="1">
        <v>0.27646130000000002</v>
      </c>
      <c r="G6" s="1">
        <v>6.1216430000000002E-2</v>
      </c>
      <c r="H6" s="1">
        <v>5.6872039999999999E-2</v>
      </c>
      <c r="I6" s="1">
        <v>0.43285940000000001</v>
      </c>
      <c r="K6" s="1">
        <v>1</v>
      </c>
      <c r="L6" s="1">
        <v>0</v>
      </c>
      <c r="M6" s="1">
        <v>1</v>
      </c>
      <c r="N6" s="1">
        <v>6</v>
      </c>
      <c r="O6" s="1">
        <v>16</v>
      </c>
      <c r="P6" s="1">
        <v>10</v>
      </c>
      <c r="Q6" s="1">
        <v>17</v>
      </c>
      <c r="S6" s="1">
        <v>1</v>
      </c>
      <c r="T6" s="1">
        <f t="shared" ref="T6:T10" si="2">L6/SUM($L6:$Q6)</f>
        <v>0</v>
      </c>
      <c r="U6" s="1">
        <f t="shared" ref="U6:U10" si="3">M6/SUM($L6:$Q6)</f>
        <v>0.02</v>
      </c>
      <c r="V6" s="1">
        <f t="shared" ref="V6:V10" si="4">N6/SUM($L6:$Q6)</f>
        <v>0.12</v>
      </c>
      <c r="W6" s="1">
        <f t="shared" ref="W6:W10" si="5">O6/SUM($L6:$Q6)</f>
        <v>0.32</v>
      </c>
      <c r="X6" s="1">
        <f t="shared" ref="X6:X10" si="6">P6/SUM($L6:$Q6)</f>
        <v>0.2</v>
      </c>
      <c r="Y6" s="1">
        <f t="shared" ref="Y6:Y10" si="7">Q6/SUM($L6:$Q6)</f>
        <v>0.34</v>
      </c>
      <c r="AA6" s="1">
        <f t="shared" ref="AA6:AA10" si="8">(T6-D6)^2/D6</f>
        <v>5.6082149999999997E-2</v>
      </c>
      <c r="AB6">
        <f t="shared" si="1"/>
        <v>7.9941910303137895E-2</v>
      </c>
      <c r="AC6">
        <f t="shared" si="1"/>
        <v>8.8548156279703541E-2</v>
      </c>
      <c r="AD6">
        <f t="shared" si="1"/>
        <v>1.0939699701852084</v>
      </c>
      <c r="AE6">
        <f t="shared" si="1"/>
        <v>0.36020534754444539</v>
      </c>
      <c r="AF6">
        <f t="shared" si="1"/>
        <v>1.9920713673677867E-2</v>
      </c>
    </row>
    <row r="7" spans="1:33" x14ac:dyDescent="0.3">
      <c r="A7" s="1">
        <v>1</v>
      </c>
      <c r="B7" s="1">
        <v>2</v>
      </c>
      <c r="D7" s="1">
        <v>5.6082149999999997E-2</v>
      </c>
      <c r="E7" s="1">
        <v>0.11650869</v>
      </c>
      <c r="F7" s="1">
        <v>0.27646130000000002</v>
      </c>
      <c r="G7" s="1">
        <v>6.1216430000000002E-2</v>
      </c>
      <c r="H7" s="1">
        <v>5.6872039999999999E-2</v>
      </c>
      <c r="I7" s="1">
        <v>0.43285940000000001</v>
      </c>
      <c r="K7" s="1">
        <v>2</v>
      </c>
      <c r="L7" s="1">
        <v>0</v>
      </c>
      <c r="M7" s="1">
        <v>0</v>
      </c>
      <c r="N7" s="1">
        <v>15</v>
      </c>
      <c r="O7" s="1">
        <v>36</v>
      </c>
      <c r="P7" s="1">
        <v>29</v>
      </c>
      <c r="Q7" s="1">
        <v>62</v>
      </c>
      <c r="S7" s="1">
        <v>2</v>
      </c>
      <c r="T7" s="1">
        <f t="shared" si="2"/>
        <v>0</v>
      </c>
      <c r="U7" s="1">
        <f t="shared" si="3"/>
        <v>0</v>
      </c>
      <c r="V7" s="1">
        <f t="shared" si="4"/>
        <v>0.10563380281690141</v>
      </c>
      <c r="W7" s="1">
        <f t="shared" si="5"/>
        <v>0.25352112676056338</v>
      </c>
      <c r="X7" s="1">
        <f t="shared" si="6"/>
        <v>0.20422535211267606</v>
      </c>
      <c r="Y7" s="1">
        <f t="shared" si="7"/>
        <v>0.43661971830985913</v>
      </c>
      <c r="AA7" s="1">
        <f t="shared" si="8"/>
        <v>5.6082149999999997E-2</v>
      </c>
      <c r="AB7">
        <f t="shared" si="1"/>
        <v>0.11650869</v>
      </c>
      <c r="AC7">
        <f t="shared" si="1"/>
        <v>0.10555558334508867</v>
      </c>
      <c r="AD7">
        <f t="shared" si="1"/>
        <v>0.60410410074831611</v>
      </c>
      <c r="AE7">
        <f t="shared" si="1"/>
        <v>0.38178687788543758</v>
      </c>
      <c r="AF7">
        <f t="shared" si="1"/>
        <v>3.2666481983437972E-5</v>
      </c>
    </row>
    <row r="8" spans="1:33" x14ac:dyDescent="0.3">
      <c r="A8" s="1">
        <v>1</v>
      </c>
      <c r="B8" s="1">
        <v>3</v>
      </c>
      <c r="D8" s="1">
        <v>5.6082149999999997E-2</v>
      </c>
      <c r="E8" s="1">
        <v>0.11650869</v>
      </c>
      <c r="F8" s="1">
        <v>0.27646130000000002</v>
      </c>
      <c r="G8" s="1">
        <v>6.1216430000000002E-2</v>
      </c>
      <c r="H8" s="1">
        <v>5.6872039999999999E-2</v>
      </c>
      <c r="I8" s="1">
        <v>0.43285940000000001</v>
      </c>
      <c r="K8" s="1">
        <v>3</v>
      </c>
      <c r="L8" s="1">
        <v>0</v>
      </c>
      <c r="M8" s="1">
        <v>0</v>
      </c>
      <c r="N8" s="1">
        <v>1</v>
      </c>
      <c r="O8" s="1">
        <v>9</v>
      </c>
      <c r="P8" s="1">
        <v>12</v>
      </c>
      <c r="Q8" s="1">
        <v>14</v>
      </c>
      <c r="S8" s="1">
        <v>3</v>
      </c>
      <c r="T8" s="1">
        <f t="shared" si="2"/>
        <v>0</v>
      </c>
      <c r="U8" s="1">
        <f t="shared" si="3"/>
        <v>0</v>
      </c>
      <c r="V8" s="1">
        <f t="shared" si="4"/>
        <v>2.7777777777777776E-2</v>
      </c>
      <c r="W8" s="1">
        <f t="shared" si="5"/>
        <v>0.25</v>
      </c>
      <c r="X8" s="1">
        <f t="shared" si="6"/>
        <v>0.33333333333333331</v>
      </c>
      <c r="Y8" s="1">
        <f t="shared" si="7"/>
        <v>0.3888888888888889</v>
      </c>
      <c r="AA8" s="1">
        <f t="shared" si="8"/>
        <v>5.6082149999999997E-2</v>
      </c>
      <c r="AB8">
        <f t="shared" si="1"/>
        <v>0.11650869</v>
      </c>
      <c r="AC8">
        <f t="shared" si="1"/>
        <v>0.22369674968919878</v>
      </c>
      <c r="AD8">
        <f t="shared" si="1"/>
        <v>0.58218416692944852</v>
      </c>
      <c r="AE8">
        <f t="shared" si="1"/>
        <v>1.343909005401237</v>
      </c>
      <c r="AF8">
        <f t="shared" si="1"/>
        <v>4.4665908777130536E-3</v>
      </c>
    </row>
    <row r="9" spans="1:33" x14ac:dyDescent="0.3">
      <c r="A9" s="1">
        <v>1</v>
      </c>
      <c r="B9" s="1">
        <v>4</v>
      </c>
      <c r="D9" s="1">
        <v>5.6082149999999997E-2</v>
      </c>
      <c r="E9" s="1">
        <v>0.11650869</v>
      </c>
      <c r="F9" s="1">
        <v>0.27646130000000002</v>
      </c>
      <c r="G9" s="1">
        <v>6.1216430000000002E-2</v>
      </c>
      <c r="H9" s="1">
        <v>5.6872039999999999E-2</v>
      </c>
      <c r="I9" s="1">
        <v>0.43285940000000001</v>
      </c>
      <c r="K9" s="1">
        <v>4</v>
      </c>
      <c r="L9" s="1">
        <v>0</v>
      </c>
      <c r="M9" s="1">
        <v>0</v>
      </c>
      <c r="N9" s="1">
        <v>1</v>
      </c>
      <c r="O9" s="1">
        <v>6</v>
      </c>
      <c r="P9" s="1">
        <v>12</v>
      </c>
      <c r="Q9" s="1">
        <v>15</v>
      </c>
      <c r="S9" s="1">
        <v>4</v>
      </c>
      <c r="T9" s="1">
        <f t="shared" si="2"/>
        <v>0</v>
      </c>
      <c r="U9" s="1">
        <f t="shared" si="3"/>
        <v>0</v>
      </c>
      <c r="V9" s="1">
        <f t="shared" si="4"/>
        <v>2.9411764705882353E-2</v>
      </c>
      <c r="W9" s="1">
        <f t="shared" si="5"/>
        <v>0.17647058823529413</v>
      </c>
      <c r="X9" s="1">
        <f t="shared" si="6"/>
        <v>0.35294117647058826</v>
      </c>
      <c r="Y9" s="1">
        <f t="shared" si="7"/>
        <v>0.44117647058823528</v>
      </c>
      <c r="AA9" s="1">
        <f t="shared" si="8"/>
        <v>5.6082149999999997E-2</v>
      </c>
      <c r="AB9">
        <f t="shared" si="1"/>
        <v>0.11650869</v>
      </c>
      <c r="AC9">
        <f t="shared" si="1"/>
        <v>0.22076678684879034</v>
      </c>
      <c r="AD9">
        <f t="shared" si="1"/>
        <v>0.21699274182643805</v>
      </c>
      <c r="AE9">
        <f t="shared" si="1"/>
        <v>1.5413010254325292</v>
      </c>
      <c r="AF9">
        <f t="shared" si="1"/>
        <v>1.598063093228154E-4</v>
      </c>
    </row>
    <row r="10" spans="1:33" x14ac:dyDescent="0.3">
      <c r="A10" s="1">
        <v>1</v>
      </c>
      <c r="B10" s="1">
        <v>5</v>
      </c>
      <c r="D10" s="1">
        <v>5.6082149999999997E-2</v>
      </c>
      <c r="E10" s="1">
        <v>0.11650869</v>
      </c>
      <c r="F10" s="1">
        <v>0.27646130000000002</v>
      </c>
      <c r="G10" s="1">
        <v>6.1216430000000002E-2</v>
      </c>
      <c r="H10" s="1">
        <v>5.6872039999999999E-2</v>
      </c>
      <c r="I10" s="1">
        <v>0.43285940000000001</v>
      </c>
      <c r="K10" s="1">
        <v>5</v>
      </c>
      <c r="L10" s="1">
        <v>0</v>
      </c>
      <c r="M10" s="1">
        <v>0</v>
      </c>
      <c r="N10" s="1">
        <v>13</v>
      </c>
      <c r="O10" s="1">
        <v>36</v>
      </c>
      <c r="P10" s="1">
        <v>47</v>
      </c>
      <c r="Q10" s="1">
        <v>115</v>
      </c>
      <c r="S10" s="1">
        <v>5</v>
      </c>
      <c r="T10" s="1">
        <f t="shared" si="2"/>
        <v>0</v>
      </c>
      <c r="U10" s="1">
        <f t="shared" si="3"/>
        <v>0</v>
      </c>
      <c r="V10" s="1">
        <f t="shared" si="4"/>
        <v>6.1611374407582936E-2</v>
      </c>
      <c r="W10" s="1">
        <f t="shared" si="5"/>
        <v>0.17061611374407584</v>
      </c>
      <c r="X10" s="1">
        <f t="shared" si="6"/>
        <v>0.22274881516587677</v>
      </c>
      <c r="Y10" s="1">
        <f t="shared" si="7"/>
        <v>0.54502369668246442</v>
      </c>
      <c r="AA10" s="1">
        <f t="shared" si="8"/>
        <v>5.6082149999999997E-2</v>
      </c>
      <c r="AB10">
        <f t="shared" si="1"/>
        <v>0.11650869</v>
      </c>
      <c r="AC10">
        <f t="shared" si="1"/>
        <v>0.1669690858252752</v>
      </c>
      <c r="AD10">
        <f t="shared" si="1"/>
        <v>0.19550782042180198</v>
      </c>
      <c r="AE10">
        <f t="shared" si="1"/>
        <v>0.48380723707872691</v>
      </c>
      <c r="AF10">
        <f t="shared" si="1"/>
        <v>2.9064470935070134E-2</v>
      </c>
    </row>
    <row r="11" spans="1:33" x14ac:dyDescent="0.3">
      <c r="A11" s="1" t="s">
        <v>4</v>
      </c>
      <c r="Q11" s="1">
        <v>507</v>
      </c>
      <c r="AE11" t="s">
        <v>18</v>
      </c>
      <c r="AF11">
        <f>SUM(AA5:AF10)</f>
        <v>10.112773719852433</v>
      </c>
      <c r="AG11" t="s">
        <v>16</v>
      </c>
    </row>
    <row r="12" spans="1:33" x14ac:dyDescent="0.3">
      <c r="AF12" t="s">
        <v>15</v>
      </c>
    </row>
    <row r="13" spans="1:33" x14ac:dyDescent="0.3">
      <c r="B13" s="1" t="s">
        <v>0</v>
      </c>
    </row>
    <row r="14" spans="1:33" x14ac:dyDescent="0.3">
      <c r="B14" s="1" t="s">
        <v>5</v>
      </c>
      <c r="D14" s="1">
        <v>3.6989800000000003E-2</v>
      </c>
      <c r="E14" s="1">
        <v>0.15561224000000001</v>
      </c>
      <c r="F14" s="1">
        <v>0.20663265</v>
      </c>
      <c r="G14" s="1">
        <v>6.1224489999999999E-2</v>
      </c>
      <c r="H14" s="1">
        <v>5.8673469999999998E-2</v>
      </c>
      <c r="I14" s="1">
        <v>0.48086735000000003</v>
      </c>
    </row>
    <row r="15" spans="1:33" x14ac:dyDescent="0.3">
      <c r="B15" s="1" t="s">
        <v>2</v>
      </c>
      <c r="C15" s="1" t="s">
        <v>3</v>
      </c>
      <c r="D15" s="1">
        <v>0</v>
      </c>
      <c r="E15" s="1">
        <v>1</v>
      </c>
      <c r="F15" s="1">
        <v>2</v>
      </c>
      <c r="G15" s="1">
        <v>3</v>
      </c>
      <c r="H15" s="1">
        <v>4</v>
      </c>
      <c r="I15" s="1">
        <v>5</v>
      </c>
      <c r="K15" s="1" t="s">
        <v>9</v>
      </c>
      <c r="L15" s="1">
        <v>0</v>
      </c>
      <c r="M15" s="1">
        <v>1</v>
      </c>
      <c r="N15" s="1">
        <v>2</v>
      </c>
      <c r="O15" s="1">
        <v>3</v>
      </c>
      <c r="P15" s="1">
        <v>4</v>
      </c>
      <c r="Q15" s="1">
        <v>5</v>
      </c>
      <c r="T15" s="1">
        <v>0</v>
      </c>
      <c r="U15" s="1">
        <v>1</v>
      </c>
      <c r="V15" s="1">
        <v>2</v>
      </c>
      <c r="W15" s="1">
        <v>3</v>
      </c>
      <c r="X15" s="1">
        <v>4</v>
      </c>
      <c r="Y15" s="1">
        <v>5</v>
      </c>
    </row>
    <row r="16" spans="1:33" x14ac:dyDescent="0.3">
      <c r="A16" s="1">
        <v>1</v>
      </c>
      <c r="B16" s="1">
        <v>0</v>
      </c>
      <c r="D16" s="1">
        <v>3.6989800000000003E-2</v>
      </c>
      <c r="E16" s="1">
        <v>0.15561224000000001</v>
      </c>
      <c r="F16" s="1">
        <v>0.20663265</v>
      </c>
      <c r="G16" s="1">
        <v>6.1224489999999999E-2</v>
      </c>
      <c r="H16" s="1">
        <v>5.8673469999999998E-2</v>
      </c>
      <c r="I16" s="1">
        <v>0.48086735000000003</v>
      </c>
      <c r="K16" s="1">
        <v>0</v>
      </c>
      <c r="L16" s="1">
        <v>0</v>
      </c>
      <c r="M16" s="1">
        <v>0</v>
      </c>
      <c r="N16" s="1">
        <v>0</v>
      </c>
      <c r="O16" s="1">
        <v>1</v>
      </c>
      <c r="P16" s="1">
        <v>3</v>
      </c>
      <c r="Q16" s="1">
        <v>3</v>
      </c>
      <c r="S16" s="1">
        <v>0</v>
      </c>
      <c r="T16" s="1">
        <f>L16/SUM($L16:$Q16)</f>
        <v>0</v>
      </c>
      <c r="U16" s="1">
        <f t="shared" ref="U16:Y16" si="9">M16/SUM($L16:$Q16)</f>
        <v>0</v>
      </c>
      <c r="V16" s="1">
        <f t="shared" si="9"/>
        <v>0</v>
      </c>
      <c r="W16" s="1">
        <f t="shared" si="9"/>
        <v>0.14285714285714285</v>
      </c>
      <c r="X16" s="1">
        <f t="shared" si="9"/>
        <v>0.42857142857142855</v>
      </c>
      <c r="Y16" s="1">
        <f t="shared" si="9"/>
        <v>0.42857142857142855</v>
      </c>
      <c r="AA16" s="1">
        <f>(T16-D16)^2/D16</f>
        <v>3.6989800000000003E-2</v>
      </c>
      <c r="AB16">
        <f t="shared" ref="AB16:AF16" si="10">(U16-E16)^2/E16</f>
        <v>0.15561224000000001</v>
      </c>
      <c r="AC16">
        <f t="shared" si="10"/>
        <v>0.20663264999999997</v>
      </c>
      <c r="AD16">
        <f t="shared" si="10"/>
        <v>0.10884353650793652</v>
      </c>
      <c r="AE16">
        <f t="shared" si="10"/>
        <v>2.3319653628004322</v>
      </c>
      <c r="AF16">
        <f t="shared" si="10"/>
        <v>5.6873551470344608E-3</v>
      </c>
    </row>
    <row r="17" spans="1:33" x14ac:dyDescent="0.3">
      <c r="A17" s="1">
        <v>1</v>
      </c>
      <c r="B17" s="1">
        <v>1</v>
      </c>
      <c r="D17" s="1">
        <v>3.6989800000000003E-2</v>
      </c>
      <c r="E17" s="1">
        <v>0.15561224000000001</v>
      </c>
      <c r="F17" s="1">
        <v>0.20663265</v>
      </c>
      <c r="G17" s="1">
        <v>6.1224489999999999E-2</v>
      </c>
      <c r="H17" s="1">
        <v>5.8673469999999998E-2</v>
      </c>
      <c r="I17" s="1">
        <v>0.48086735000000003</v>
      </c>
      <c r="K17" s="1">
        <v>1</v>
      </c>
      <c r="L17" s="1">
        <v>0</v>
      </c>
      <c r="M17" s="1">
        <v>0</v>
      </c>
      <c r="N17" s="1">
        <v>0</v>
      </c>
      <c r="O17" s="1">
        <v>1</v>
      </c>
      <c r="P17" s="1">
        <v>7</v>
      </c>
      <c r="Q17" s="1">
        <v>14</v>
      </c>
      <c r="S17" s="1">
        <v>1</v>
      </c>
      <c r="T17" s="1">
        <f t="shared" ref="T17:T21" si="11">L17/SUM($L17:$Q17)</f>
        <v>0</v>
      </c>
      <c r="U17" s="1">
        <f t="shared" ref="U17:U21" si="12">M17/SUM($L17:$Q17)</f>
        <v>0</v>
      </c>
      <c r="V17" s="1">
        <f t="shared" ref="V17:V21" si="13">N17/SUM($L17:$Q17)</f>
        <v>0</v>
      </c>
      <c r="W17" s="1">
        <f t="shared" ref="W17:W21" si="14">O17/SUM($L17:$Q17)</f>
        <v>4.5454545454545456E-2</v>
      </c>
      <c r="X17" s="1">
        <f t="shared" ref="X17:X21" si="15">P17/SUM($L17:$Q17)</f>
        <v>0.31818181818181818</v>
      </c>
      <c r="Y17" s="1">
        <f t="shared" ref="Y17:Y21" si="16">Q17/SUM($L17:$Q17)</f>
        <v>0.63636363636363635</v>
      </c>
      <c r="AA17" s="1">
        <f t="shared" ref="AA17:AA21" si="17">(T17-D17)^2/D17</f>
        <v>3.6989800000000003E-2</v>
      </c>
      <c r="AB17">
        <f t="shared" ref="AB17:AB21" si="18">(U17-E17)^2/E17</f>
        <v>0.15561224000000001</v>
      </c>
      <c r="AC17">
        <f t="shared" ref="AC17:AC21" si="19">(V17-F17)^2/F17</f>
        <v>0.20663264999999997</v>
      </c>
      <c r="AD17">
        <f t="shared" ref="AD17:AD21" si="20">(W17-G17)^2/G17</f>
        <v>4.0619554522497697E-3</v>
      </c>
      <c r="AE17">
        <f t="shared" ref="AE17:AE21" si="21">(X17-H17)^2/H17</f>
        <v>1.147785920554141</v>
      </c>
      <c r="AF17">
        <f t="shared" ref="AF17:AF21" si="22">(Y17-I17)^2/I17</f>
        <v>5.0282255746583737E-2</v>
      </c>
    </row>
    <row r="18" spans="1:33" x14ac:dyDescent="0.3">
      <c r="A18" s="1">
        <v>1</v>
      </c>
      <c r="B18" s="1">
        <v>2</v>
      </c>
      <c r="D18" s="1">
        <v>3.6989800000000003E-2</v>
      </c>
      <c r="E18" s="1">
        <v>0.15561224000000001</v>
      </c>
      <c r="F18" s="1">
        <v>0.20663265</v>
      </c>
      <c r="G18" s="1">
        <v>6.1224489999999999E-2</v>
      </c>
      <c r="H18" s="1">
        <v>5.8673469999999998E-2</v>
      </c>
      <c r="I18" s="1">
        <v>0.48086735000000003</v>
      </c>
      <c r="K18" s="1">
        <v>2</v>
      </c>
      <c r="L18" s="1">
        <v>0</v>
      </c>
      <c r="M18" s="1">
        <v>0</v>
      </c>
      <c r="N18" s="1">
        <v>0</v>
      </c>
      <c r="O18" s="1">
        <v>4</v>
      </c>
      <c r="P18" s="1">
        <v>10</v>
      </c>
      <c r="Q18" s="1">
        <v>21</v>
      </c>
      <c r="S18" s="1">
        <v>2</v>
      </c>
      <c r="T18" s="1">
        <f t="shared" si="11"/>
        <v>0</v>
      </c>
      <c r="U18" s="1">
        <f t="shared" si="12"/>
        <v>0</v>
      </c>
      <c r="V18" s="1">
        <f t="shared" si="13"/>
        <v>0</v>
      </c>
      <c r="W18" s="1">
        <f t="shared" si="14"/>
        <v>0.11428571428571428</v>
      </c>
      <c r="X18" s="1">
        <f t="shared" si="15"/>
        <v>0.2857142857142857</v>
      </c>
      <c r="Y18" s="1">
        <f t="shared" si="16"/>
        <v>0.6</v>
      </c>
      <c r="AA18" s="1">
        <f t="shared" si="17"/>
        <v>3.6989800000000003E-2</v>
      </c>
      <c r="AB18">
        <f t="shared" si="18"/>
        <v>0.15561224000000001</v>
      </c>
      <c r="AC18">
        <f t="shared" si="19"/>
        <v>0.20663264999999997</v>
      </c>
      <c r="AD18">
        <f t="shared" si="20"/>
        <v>4.5986394050793647E-2</v>
      </c>
      <c r="AE18">
        <f t="shared" si="21"/>
        <v>0.87854923187955714</v>
      </c>
      <c r="AF18">
        <f t="shared" si="22"/>
        <v>2.9514560088187498E-2</v>
      </c>
    </row>
    <row r="19" spans="1:33" x14ac:dyDescent="0.3">
      <c r="A19" s="1">
        <v>1</v>
      </c>
      <c r="B19" s="1">
        <v>3</v>
      </c>
      <c r="D19" s="1">
        <v>3.6989800000000003E-2</v>
      </c>
      <c r="E19" s="1">
        <v>0.15561224000000001</v>
      </c>
      <c r="F19" s="1">
        <v>0.20663265</v>
      </c>
      <c r="G19" s="1">
        <v>6.1224489999999999E-2</v>
      </c>
      <c r="H19" s="1">
        <v>5.8673469999999998E-2</v>
      </c>
      <c r="I19" s="1">
        <v>0.48086735000000003</v>
      </c>
      <c r="K19" s="1">
        <v>3</v>
      </c>
      <c r="L19" s="1">
        <v>0</v>
      </c>
      <c r="M19" s="1">
        <v>0</v>
      </c>
      <c r="N19" s="1">
        <v>0</v>
      </c>
      <c r="O19" s="1">
        <v>0</v>
      </c>
      <c r="P19" s="1">
        <v>0</v>
      </c>
      <c r="Q19" s="1">
        <v>8</v>
      </c>
      <c r="S19" s="1">
        <v>3</v>
      </c>
      <c r="T19" s="1">
        <f t="shared" si="11"/>
        <v>0</v>
      </c>
      <c r="U19" s="1">
        <f t="shared" si="12"/>
        <v>0</v>
      </c>
      <c r="V19" s="1">
        <f t="shared" si="13"/>
        <v>0</v>
      </c>
      <c r="W19" s="1">
        <f t="shared" si="14"/>
        <v>0</v>
      </c>
      <c r="X19" s="1">
        <f t="shared" si="15"/>
        <v>0</v>
      </c>
      <c r="Y19" s="1">
        <f t="shared" si="16"/>
        <v>1</v>
      </c>
      <c r="AA19" s="1">
        <f t="shared" si="17"/>
        <v>3.6989800000000003E-2</v>
      </c>
      <c r="AB19">
        <f t="shared" si="18"/>
        <v>0.15561224000000001</v>
      </c>
      <c r="AC19">
        <f t="shared" si="19"/>
        <v>0.20663264999999997</v>
      </c>
      <c r="AD19">
        <f t="shared" si="20"/>
        <v>6.1224489999999999E-2</v>
      </c>
      <c r="AE19">
        <f t="shared" si="21"/>
        <v>5.8673469999999998E-2</v>
      </c>
      <c r="AF19">
        <f t="shared" si="22"/>
        <v>0.56044293357829855</v>
      </c>
    </row>
    <row r="20" spans="1:33" x14ac:dyDescent="0.3">
      <c r="A20" s="1">
        <v>1</v>
      </c>
      <c r="B20" s="1">
        <v>4</v>
      </c>
      <c r="D20" s="1">
        <v>3.6989800000000003E-2</v>
      </c>
      <c r="E20" s="1">
        <v>0.15561224000000001</v>
      </c>
      <c r="F20" s="1">
        <v>0.20663265</v>
      </c>
      <c r="G20" s="1">
        <v>6.1224489999999999E-2</v>
      </c>
      <c r="H20" s="1">
        <v>5.8673469999999998E-2</v>
      </c>
      <c r="I20" s="1">
        <v>0.48086735000000003</v>
      </c>
      <c r="K20" s="1">
        <v>4</v>
      </c>
      <c r="L20" s="1">
        <v>0</v>
      </c>
      <c r="M20" s="1">
        <v>0</v>
      </c>
      <c r="N20" s="1">
        <v>0</v>
      </c>
      <c r="O20" s="1">
        <v>0</v>
      </c>
      <c r="P20" s="1">
        <v>2</v>
      </c>
      <c r="Q20" s="1">
        <v>5</v>
      </c>
      <c r="S20" s="1">
        <v>4</v>
      </c>
      <c r="T20" s="1">
        <f t="shared" si="11"/>
        <v>0</v>
      </c>
      <c r="U20" s="1">
        <f t="shared" si="12"/>
        <v>0</v>
      </c>
      <c r="V20" s="1">
        <f t="shared" si="13"/>
        <v>0</v>
      </c>
      <c r="W20" s="1">
        <f t="shared" si="14"/>
        <v>0</v>
      </c>
      <c r="X20" s="1">
        <f t="shared" si="15"/>
        <v>0.2857142857142857</v>
      </c>
      <c r="Y20" s="1">
        <f t="shared" si="16"/>
        <v>0.7142857142857143</v>
      </c>
      <c r="AA20" s="1">
        <f t="shared" si="17"/>
        <v>3.6989800000000003E-2</v>
      </c>
      <c r="AB20">
        <f t="shared" si="18"/>
        <v>0.15561224000000001</v>
      </c>
      <c r="AC20">
        <f t="shared" si="19"/>
        <v>0.20663264999999997</v>
      </c>
      <c r="AD20">
        <f t="shared" si="20"/>
        <v>6.1224489999999999E-2</v>
      </c>
      <c r="AE20">
        <f t="shared" si="21"/>
        <v>0.87854923187955714</v>
      </c>
      <c r="AF20">
        <f t="shared" si="22"/>
        <v>0.11330387223382583</v>
      </c>
    </row>
    <row r="21" spans="1:33" x14ac:dyDescent="0.3">
      <c r="A21" s="1">
        <v>1</v>
      </c>
      <c r="B21" s="1">
        <v>5</v>
      </c>
      <c r="D21" s="1">
        <v>3.6989800000000003E-2</v>
      </c>
      <c r="E21" s="1">
        <v>0.15561224000000001</v>
      </c>
      <c r="F21" s="1">
        <v>0.20663265</v>
      </c>
      <c r="G21" s="1">
        <v>6.1224489999999999E-2</v>
      </c>
      <c r="H21" s="1">
        <v>5.8673469999999998E-2</v>
      </c>
      <c r="I21" s="1">
        <v>0.48086735000000003</v>
      </c>
      <c r="K21" s="1">
        <v>5</v>
      </c>
      <c r="L21" s="1">
        <v>0</v>
      </c>
      <c r="M21" s="1">
        <v>0</v>
      </c>
      <c r="N21" s="1">
        <v>0</v>
      </c>
      <c r="O21" s="1">
        <v>3</v>
      </c>
      <c r="P21" s="1">
        <v>13</v>
      </c>
      <c r="Q21" s="1">
        <v>62</v>
      </c>
      <c r="S21" s="1">
        <v>5</v>
      </c>
      <c r="T21" s="1">
        <f t="shared" si="11"/>
        <v>0</v>
      </c>
      <c r="U21" s="1">
        <f t="shared" si="12"/>
        <v>0</v>
      </c>
      <c r="V21" s="1">
        <f t="shared" si="13"/>
        <v>0</v>
      </c>
      <c r="W21" s="1">
        <f t="shared" si="14"/>
        <v>3.8461538461538464E-2</v>
      </c>
      <c r="X21" s="1">
        <f t="shared" si="15"/>
        <v>0.16666666666666666</v>
      </c>
      <c r="Y21" s="1">
        <f t="shared" si="16"/>
        <v>0.79487179487179482</v>
      </c>
      <c r="AA21" s="1">
        <f t="shared" si="17"/>
        <v>3.6989800000000003E-2</v>
      </c>
      <c r="AB21">
        <f t="shared" si="18"/>
        <v>0.15561224000000001</v>
      </c>
      <c r="AC21">
        <f t="shared" si="19"/>
        <v>0.20663264999999997</v>
      </c>
      <c r="AD21">
        <f t="shared" si="20"/>
        <v>8.4631486965811957E-3</v>
      </c>
      <c r="AE21">
        <f t="shared" si="21"/>
        <v>0.19877008341734928</v>
      </c>
      <c r="AF21">
        <f t="shared" si="22"/>
        <v>0.20504363916419779</v>
      </c>
    </row>
    <row r="22" spans="1:33" x14ac:dyDescent="0.3">
      <c r="Q22" s="1">
        <v>157</v>
      </c>
      <c r="AE22" t="s">
        <v>18</v>
      </c>
      <c r="AF22">
        <f>SUM(AA16:AF21)</f>
        <v>9.1437800711967245</v>
      </c>
      <c r="AG22" t="s">
        <v>16</v>
      </c>
    </row>
    <row r="23" spans="1:33" x14ac:dyDescent="0.3">
      <c r="B23" s="1" t="s">
        <v>0</v>
      </c>
      <c r="AF23" t="s">
        <v>15</v>
      </c>
    </row>
    <row r="24" spans="1:33" x14ac:dyDescent="0.3">
      <c r="B24" s="1" t="s">
        <v>6</v>
      </c>
      <c r="D24" s="1">
        <v>0.13738019000000001</v>
      </c>
      <c r="E24" s="1">
        <v>0.19249200999999999</v>
      </c>
      <c r="F24" s="1">
        <v>9.6325880000000003E-2</v>
      </c>
      <c r="G24" s="1">
        <v>0.21150160000000001</v>
      </c>
      <c r="H24" s="1">
        <v>0.11900958</v>
      </c>
      <c r="I24" s="1">
        <v>0.24329073000000001</v>
      </c>
    </row>
    <row r="25" spans="1:33" x14ac:dyDescent="0.3">
      <c r="B25" s="1" t="s">
        <v>2</v>
      </c>
      <c r="C25" s="1" t="s">
        <v>3</v>
      </c>
      <c r="D25" s="1">
        <v>0</v>
      </c>
      <c r="E25" s="1">
        <v>1</v>
      </c>
      <c r="F25" s="1">
        <v>2</v>
      </c>
      <c r="G25" s="1">
        <v>3</v>
      </c>
      <c r="H25" s="1">
        <v>4</v>
      </c>
      <c r="I25" s="1">
        <v>5</v>
      </c>
      <c r="K25" s="1" t="s">
        <v>10</v>
      </c>
      <c r="L25" s="1">
        <v>0</v>
      </c>
      <c r="M25" s="1">
        <v>1</v>
      </c>
      <c r="N25" s="1">
        <v>2</v>
      </c>
      <c r="O25" s="1">
        <v>3</v>
      </c>
      <c r="P25" s="1">
        <v>4</v>
      </c>
      <c r="Q25" s="1">
        <v>5</v>
      </c>
      <c r="T25" s="1">
        <v>0</v>
      </c>
      <c r="U25" s="1">
        <v>1</v>
      </c>
      <c r="V25" s="1">
        <v>2</v>
      </c>
      <c r="W25" s="1">
        <v>3</v>
      </c>
      <c r="X25" s="1">
        <v>4</v>
      </c>
      <c r="Y25" s="1">
        <v>5</v>
      </c>
    </row>
    <row r="26" spans="1:33" x14ac:dyDescent="0.3">
      <c r="A26" s="1">
        <v>1</v>
      </c>
      <c r="B26" s="1">
        <v>0</v>
      </c>
      <c r="D26" s="1">
        <v>0.13738019000000001</v>
      </c>
      <c r="E26" s="1">
        <v>0.19249200999999999</v>
      </c>
      <c r="F26" s="1">
        <v>9.6325880000000003E-2</v>
      </c>
      <c r="G26" s="1">
        <v>0.21150160000000001</v>
      </c>
      <c r="H26" s="1">
        <v>0.11900958</v>
      </c>
      <c r="I26" s="1">
        <v>0.24329073000000001</v>
      </c>
      <c r="K26" s="1">
        <v>0</v>
      </c>
      <c r="L26" s="1">
        <v>0</v>
      </c>
      <c r="M26" s="1">
        <v>16</v>
      </c>
      <c r="N26" s="1">
        <v>11</v>
      </c>
      <c r="O26" s="1">
        <v>125</v>
      </c>
      <c r="P26" s="1">
        <v>1</v>
      </c>
      <c r="Q26" s="1">
        <v>0</v>
      </c>
      <c r="S26" s="1">
        <v>0</v>
      </c>
      <c r="T26" s="1">
        <f>L26/SUM($L26:$Q26)</f>
        <v>0</v>
      </c>
      <c r="U26" s="1">
        <f t="shared" ref="U26:Y26" si="23">M26/SUM($L26:$Q26)</f>
        <v>0.10457516339869281</v>
      </c>
      <c r="V26" s="1">
        <f t="shared" si="23"/>
        <v>7.1895424836601302E-2</v>
      </c>
      <c r="W26" s="1">
        <f t="shared" si="23"/>
        <v>0.81699346405228757</v>
      </c>
      <c r="X26" s="1">
        <f t="shared" si="23"/>
        <v>6.5359477124183009E-3</v>
      </c>
      <c r="Y26" s="1">
        <f t="shared" si="23"/>
        <v>0</v>
      </c>
      <c r="AA26" s="1">
        <f>(T26-D26)^2/D26</f>
        <v>0.13738019000000001</v>
      </c>
      <c r="AB26">
        <f t="shared" ref="AB26:AF26" si="24">(U26-E26)^2/E26</f>
        <v>4.0154248045504735E-2</v>
      </c>
      <c r="AC26">
        <f t="shared" si="24"/>
        <v>6.1961244422665453E-3</v>
      </c>
      <c r="AD26">
        <f t="shared" si="24"/>
        <v>1.7334166617818201</v>
      </c>
      <c r="AE26">
        <f t="shared" si="24"/>
        <v>0.10629663561506679</v>
      </c>
      <c r="AF26">
        <f t="shared" si="24"/>
        <v>0.24329073000000001</v>
      </c>
    </row>
    <row r="27" spans="1:33" x14ac:dyDescent="0.3">
      <c r="A27" s="1">
        <v>1</v>
      </c>
      <c r="B27" s="1">
        <v>1</v>
      </c>
      <c r="D27" s="1">
        <v>0.13738019000000001</v>
      </c>
      <c r="E27" s="1">
        <v>0.19249200999999999</v>
      </c>
      <c r="F27" s="1">
        <v>9.6325880000000003E-2</v>
      </c>
      <c r="G27" s="1">
        <v>0.21150160000000001</v>
      </c>
      <c r="H27" s="1">
        <v>0.11900958</v>
      </c>
      <c r="I27" s="1">
        <v>0.24329073000000001</v>
      </c>
      <c r="K27" s="1">
        <v>1</v>
      </c>
      <c r="L27" s="1">
        <v>0</v>
      </c>
      <c r="M27" s="1">
        <v>26</v>
      </c>
      <c r="N27" s="1">
        <v>19</v>
      </c>
      <c r="O27" s="1">
        <v>204</v>
      </c>
      <c r="P27" s="1">
        <v>4</v>
      </c>
      <c r="Q27" s="1">
        <v>0</v>
      </c>
      <c r="S27" s="1">
        <v>1</v>
      </c>
      <c r="T27" s="1">
        <f t="shared" ref="T27:T31" si="25">L27/SUM($L27:$Q27)</f>
        <v>0</v>
      </c>
      <c r="U27" s="1">
        <f t="shared" ref="U27:U31" si="26">M27/SUM($L27:$Q27)</f>
        <v>0.10276679841897234</v>
      </c>
      <c r="V27" s="1">
        <f t="shared" ref="V27:V31" si="27">N27/SUM($L27:$Q27)</f>
        <v>7.5098814229249009E-2</v>
      </c>
      <c r="W27" s="1">
        <f t="shared" ref="W27:W31" si="28">O27/SUM($L27:$Q27)</f>
        <v>0.80632411067193677</v>
      </c>
      <c r="X27" s="1">
        <f t="shared" ref="X27:X31" si="29">P27/SUM($L27:$Q27)</f>
        <v>1.5810276679841896E-2</v>
      </c>
      <c r="Y27" s="1">
        <f t="shared" ref="Y27:Y31" si="30">Q27/SUM($L27:$Q27)</f>
        <v>0</v>
      </c>
      <c r="AA27" s="1">
        <f t="shared" ref="AA27:AA31" si="31">(T27-D27)^2/D27</f>
        <v>0.13738019000000001</v>
      </c>
      <c r="AB27">
        <f t="shared" ref="AB27:AB31" si="32">(U27-E27)^2/E27</f>
        <v>4.1823105246083611E-2</v>
      </c>
      <c r="AC27">
        <f t="shared" ref="AC27:AC31" si="33">(V27-F27)^2/F27</f>
        <v>4.6777493362717111E-3</v>
      </c>
      <c r="AD27">
        <f t="shared" ref="AD27:AD31" si="34">(W27-G27)^2/G27</f>
        <v>1.6728659225370692</v>
      </c>
      <c r="AE27">
        <f t="shared" ref="AE27:AE31" si="35">(X27-H27)^2/H27</f>
        <v>8.9489402498235837E-2</v>
      </c>
      <c r="AF27">
        <f t="shared" ref="AF27:AF31" si="36">(Y27-I27)^2/I27</f>
        <v>0.24329073000000001</v>
      </c>
    </row>
    <row r="28" spans="1:33" x14ac:dyDescent="0.3">
      <c r="A28" s="1">
        <v>1</v>
      </c>
      <c r="B28" s="1">
        <v>2</v>
      </c>
      <c r="D28" s="1">
        <v>0.13738019000000001</v>
      </c>
      <c r="E28" s="1">
        <v>0.19249200999999999</v>
      </c>
      <c r="F28" s="1">
        <v>9.6325880000000003E-2</v>
      </c>
      <c r="G28" s="1">
        <v>0.21150160000000001</v>
      </c>
      <c r="H28" s="1">
        <v>0.11900958</v>
      </c>
      <c r="I28" s="1">
        <v>0.24329073000000001</v>
      </c>
      <c r="K28" s="1">
        <v>2</v>
      </c>
      <c r="L28" s="1">
        <v>1</v>
      </c>
      <c r="M28" s="1">
        <v>7</v>
      </c>
      <c r="N28" s="1">
        <v>5</v>
      </c>
      <c r="O28" s="1">
        <v>113</v>
      </c>
      <c r="P28" s="1">
        <v>6</v>
      </c>
      <c r="Q28" s="1">
        <v>0</v>
      </c>
      <c r="S28" s="1">
        <v>2</v>
      </c>
      <c r="T28" s="1">
        <f t="shared" si="25"/>
        <v>7.575757575757576E-3</v>
      </c>
      <c r="U28" s="1">
        <f t="shared" si="26"/>
        <v>5.3030303030303032E-2</v>
      </c>
      <c r="V28" s="1">
        <f t="shared" si="27"/>
        <v>3.787878787878788E-2</v>
      </c>
      <c r="W28" s="1">
        <f t="shared" si="28"/>
        <v>0.85606060606060608</v>
      </c>
      <c r="X28" s="1">
        <f t="shared" si="29"/>
        <v>4.5454545454545456E-2</v>
      </c>
      <c r="Y28" s="1">
        <f t="shared" si="30"/>
        <v>0</v>
      </c>
      <c r="AA28" s="1">
        <f t="shared" si="31"/>
        <v>0.12264643597435497</v>
      </c>
      <c r="AB28">
        <f t="shared" si="32"/>
        <v>0.10104090923515018</v>
      </c>
      <c r="AC28">
        <f t="shared" si="33"/>
        <v>3.5463601032510221E-2</v>
      </c>
      <c r="AD28">
        <f t="shared" si="34"/>
        <v>1.9643175857479871</v>
      </c>
      <c r="AE28">
        <f t="shared" si="35"/>
        <v>4.5461408291525868E-2</v>
      </c>
      <c r="AF28">
        <f t="shared" si="36"/>
        <v>0.24329073000000001</v>
      </c>
    </row>
    <row r="29" spans="1:33" x14ac:dyDescent="0.3">
      <c r="A29" s="1">
        <v>1</v>
      </c>
      <c r="B29" s="1">
        <v>3</v>
      </c>
      <c r="D29" s="1">
        <v>0.13738019000000001</v>
      </c>
      <c r="E29" s="1">
        <v>0.19249200999999999</v>
      </c>
      <c r="F29" s="1">
        <v>9.6325880000000003E-2</v>
      </c>
      <c r="G29" s="1">
        <v>0.21150160000000001</v>
      </c>
      <c r="H29" s="1">
        <v>0.11900958</v>
      </c>
      <c r="I29" s="1">
        <v>0.24329073000000001</v>
      </c>
      <c r="K29" s="1">
        <v>3</v>
      </c>
      <c r="L29" s="1">
        <v>0</v>
      </c>
      <c r="M29" s="1">
        <v>16</v>
      </c>
      <c r="N29" s="1">
        <v>8</v>
      </c>
      <c r="O29" s="1">
        <v>242</v>
      </c>
      <c r="P29" s="1">
        <v>3</v>
      </c>
      <c r="Q29" s="1">
        <v>0</v>
      </c>
      <c r="S29" s="1">
        <v>3</v>
      </c>
      <c r="T29" s="1">
        <f t="shared" si="25"/>
        <v>0</v>
      </c>
      <c r="U29" s="1">
        <f t="shared" si="26"/>
        <v>5.9479553903345722E-2</v>
      </c>
      <c r="V29" s="1">
        <f t="shared" si="27"/>
        <v>2.9739776951672861E-2</v>
      </c>
      <c r="W29" s="1">
        <f t="shared" si="28"/>
        <v>0.8996282527881041</v>
      </c>
      <c r="X29" s="1">
        <f t="shared" si="29"/>
        <v>1.1152416356877323E-2</v>
      </c>
      <c r="Y29" s="1">
        <f t="shared" si="30"/>
        <v>0</v>
      </c>
      <c r="AA29" s="1">
        <f t="shared" si="31"/>
        <v>0.13738019000000001</v>
      </c>
      <c r="AB29">
        <f t="shared" si="32"/>
        <v>9.1911936899949143E-2</v>
      </c>
      <c r="AC29">
        <f t="shared" si="33"/>
        <v>4.6028223351423744E-2</v>
      </c>
      <c r="AD29">
        <f t="shared" si="34"/>
        <v>2.2388402275791761</v>
      </c>
      <c r="AE29">
        <f t="shared" si="35"/>
        <v>9.7749842904574114E-2</v>
      </c>
      <c r="AF29">
        <f t="shared" si="36"/>
        <v>0.24329073000000001</v>
      </c>
    </row>
    <row r="30" spans="1:33" x14ac:dyDescent="0.3">
      <c r="A30" s="1">
        <v>1</v>
      </c>
      <c r="B30" s="1">
        <v>4</v>
      </c>
      <c r="D30" s="1">
        <v>0.13738019000000001</v>
      </c>
      <c r="E30" s="1">
        <v>0.19249200999999999</v>
      </c>
      <c r="F30" s="1">
        <v>9.6325880000000003E-2</v>
      </c>
      <c r="G30" s="1">
        <v>0.21150160000000001</v>
      </c>
      <c r="H30" s="1">
        <v>0.11900958</v>
      </c>
      <c r="I30" s="1">
        <v>0.24329073000000001</v>
      </c>
      <c r="K30" s="1">
        <v>4</v>
      </c>
      <c r="L30" s="1">
        <v>0</v>
      </c>
      <c r="M30" s="1">
        <v>6</v>
      </c>
      <c r="N30" s="1">
        <v>5</v>
      </c>
      <c r="O30" s="1">
        <v>141</v>
      </c>
      <c r="P30" s="1">
        <v>5</v>
      </c>
      <c r="Q30" s="1">
        <v>0</v>
      </c>
      <c r="S30" s="1">
        <v>4</v>
      </c>
      <c r="T30" s="1">
        <f t="shared" si="25"/>
        <v>0</v>
      </c>
      <c r="U30" s="1">
        <f t="shared" si="26"/>
        <v>3.8216560509554139E-2</v>
      </c>
      <c r="V30" s="1">
        <f t="shared" si="27"/>
        <v>3.1847133757961783E-2</v>
      </c>
      <c r="W30" s="1">
        <f t="shared" si="28"/>
        <v>0.89808917197452232</v>
      </c>
      <c r="X30" s="1">
        <f t="shared" si="29"/>
        <v>3.1847133757961783E-2</v>
      </c>
      <c r="Y30" s="1">
        <f t="shared" si="30"/>
        <v>0</v>
      </c>
      <c r="AA30" s="1">
        <f t="shared" si="31"/>
        <v>0.13738019000000001</v>
      </c>
      <c r="AB30">
        <f t="shared" si="32"/>
        <v>0.12364624544924806</v>
      </c>
      <c r="AC30">
        <f t="shared" si="33"/>
        <v>4.3160869300598745E-2</v>
      </c>
      <c r="AD30">
        <f t="shared" si="34"/>
        <v>2.2288365383045319</v>
      </c>
      <c r="AE30">
        <f t="shared" si="35"/>
        <v>6.3837651010080057E-2</v>
      </c>
      <c r="AF30">
        <f t="shared" si="36"/>
        <v>0.24329073000000001</v>
      </c>
    </row>
    <row r="31" spans="1:33" x14ac:dyDescent="0.3">
      <c r="A31" s="1">
        <v>1</v>
      </c>
      <c r="B31" s="1">
        <v>5</v>
      </c>
      <c r="D31" s="1">
        <v>0.13738019000000001</v>
      </c>
      <c r="E31" s="1">
        <v>0.19249200999999999</v>
      </c>
      <c r="F31" s="1">
        <v>9.6325880000000003E-2</v>
      </c>
      <c r="G31" s="1">
        <v>0.21150160000000001</v>
      </c>
      <c r="H31" s="1">
        <v>0.11900958</v>
      </c>
      <c r="I31" s="1">
        <v>0.24329073000000001</v>
      </c>
      <c r="K31" s="1">
        <v>5</v>
      </c>
      <c r="L31" s="1">
        <v>0</v>
      </c>
      <c r="M31" s="1">
        <v>9</v>
      </c>
      <c r="N31" s="1">
        <v>8</v>
      </c>
      <c r="O31" s="1">
        <v>259</v>
      </c>
      <c r="P31" s="1">
        <v>11</v>
      </c>
      <c r="Q31" s="1">
        <v>1</v>
      </c>
      <c r="S31" s="1">
        <v>5</v>
      </c>
      <c r="T31" s="1">
        <f t="shared" si="25"/>
        <v>0</v>
      </c>
      <c r="U31" s="1">
        <f t="shared" si="26"/>
        <v>3.125E-2</v>
      </c>
      <c r="V31" s="1">
        <f t="shared" si="27"/>
        <v>2.7777777777777776E-2</v>
      </c>
      <c r="W31" s="1">
        <f t="shared" si="28"/>
        <v>0.89930555555555558</v>
      </c>
      <c r="X31" s="1">
        <f t="shared" si="29"/>
        <v>3.8194444444444448E-2</v>
      </c>
      <c r="Y31" s="1">
        <f t="shared" si="30"/>
        <v>3.472222222222222E-3</v>
      </c>
      <c r="AA31" s="1">
        <f t="shared" si="31"/>
        <v>0.13738019000000001</v>
      </c>
      <c r="AB31">
        <f t="shared" si="32"/>
        <v>0.13506527252138983</v>
      </c>
      <c r="AC31">
        <f t="shared" si="33"/>
        <v>4.8780684051557353E-2</v>
      </c>
      <c r="AD31">
        <f t="shared" si="34"/>
        <v>2.2367409101296092</v>
      </c>
      <c r="AE31">
        <f t="shared" si="35"/>
        <v>5.4878658800937029E-2</v>
      </c>
      <c r="AF31">
        <f t="shared" si="36"/>
        <v>0.23639584078176784</v>
      </c>
    </row>
    <row r="32" spans="1:33" x14ac:dyDescent="0.3">
      <c r="A32" s="1" t="s">
        <v>7</v>
      </c>
      <c r="Q32" s="1">
        <v>1252</v>
      </c>
      <c r="AE32" t="s">
        <v>18</v>
      </c>
      <c r="AF32">
        <f>SUM(AA26:AF31)</f>
        <v>15.51307729086869</v>
      </c>
      <c r="AG32" t="s">
        <v>16</v>
      </c>
    </row>
    <row r="33" spans="11:33" x14ac:dyDescent="0.3">
      <c r="K33" s="1" t="s">
        <v>11</v>
      </c>
      <c r="L33" s="1">
        <v>0</v>
      </c>
      <c r="M33" s="1">
        <v>1</v>
      </c>
      <c r="N33" s="1">
        <v>2</v>
      </c>
      <c r="O33" s="1">
        <v>3</v>
      </c>
      <c r="P33" s="1">
        <v>4</v>
      </c>
      <c r="Q33" s="1">
        <v>5</v>
      </c>
      <c r="T33" s="1">
        <v>0</v>
      </c>
      <c r="U33" s="1">
        <v>1</v>
      </c>
      <c r="V33" s="1">
        <v>2</v>
      </c>
      <c r="W33" s="1">
        <v>3</v>
      </c>
      <c r="X33" s="1">
        <v>4</v>
      </c>
      <c r="Y33" s="1">
        <v>5</v>
      </c>
      <c r="AF33" t="s">
        <v>15</v>
      </c>
    </row>
    <row r="34" spans="11:33" x14ac:dyDescent="0.3">
      <c r="K34" s="1">
        <v>0</v>
      </c>
      <c r="L34" s="1">
        <v>1</v>
      </c>
      <c r="M34" s="1">
        <v>43</v>
      </c>
      <c r="N34" s="1">
        <v>30</v>
      </c>
      <c r="O34" s="1">
        <v>79</v>
      </c>
      <c r="P34" s="1">
        <v>14</v>
      </c>
      <c r="Q34" s="1">
        <v>3</v>
      </c>
      <c r="S34" s="1">
        <v>0</v>
      </c>
      <c r="T34" s="1">
        <f>L34/SUM($L34:$Q34)</f>
        <v>5.8823529411764705E-3</v>
      </c>
      <c r="U34" s="1">
        <f t="shared" ref="U34:Y34" si="37">M34/SUM($L34:$Q34)</f>
        <v>0.25294117647058822</v>
      </c>
      <c r="V34" s="1">
        <f t="shared" si="37"/>
        <v>0.17647058823529413</v>
      </c>
      <c r="W34" s="1">
        <f t="shared" si="37"/>
        <v>0.46470588235294119</v>
      </c>
      <c r="X34" s="1">
        <f t="shared" si="37"/>
        <v>8.2352941176470587E-2</v>
      </c>
      <c r="Y34" s="1">
        <f t="shared" si="37"/>
        <v>1.7647058823529412E-2</v>
      </c>
      <c r="AA34" s="1">
        <f>(T34-D26)^2/D26</f>
        <v>0.12586735504696059</v>
      </c>
      <c r="AB34">
        <f t="shared" ref="AB34:AF39" si="38">(U34-E26)^2/E26</f>
        <v>1.8983134557059737E-2</v>
      </c>
      <c r="AC34">
        <f t="shared" si="38"/>
        <v>6.6681708572197018E-2</v>
      </c>
      <c r="AD34">
        <f t="shared" si="38"/>
        <v>0.30312966238490846</v>
      </c>
      <c r="AE34">
        <f t="shared" si="38"/>
        <v>1.1290764742121467E-2</v>
      </c>
      <c r="AF34">
        <f t="shared" si="38"/>
        <v>0.20927663927842705</v>
      </c>
    </row>
    <row r="35" spans="11:33" x14ac:dyDescent="0.3">
      <c r="K35" s="1">
        <v>1</v>
      </c>
      <c r="L35" s="1">
        <v>0</v>
      </c>
      <c r="M35" s="1">
        <v>44</v>
      </c>
      <c r="N35" s="1">
        <v>41</v>
      </c>
      <c r="O35" s="1">
        <v>115</v>
      </c>
      <c r="P35" s="1">
        <v>24</v>
      </c>
      <c r="Q35" s="1">
        <v>2</v>
      </c>
      <c r="S35" s="1">
        <v>1</v>
      </c>
      <c r="T35" s="1">
        <f t="shared" ref="T35:T39" si="39">L35/SUM($L35:$Q35)</f>
        <v>0</v>
      </c>
      <c r="U35" s="1">
        <f t="shared" ref="U35:U39" si="40">M35/SUM($L35:$Q35)</f>
        <v>0.19469026548672566</v>
      </c>
      <c r="V35" s="1">
        <f t="shared" ref="V35:V39" si="41">N35/SUM($L35:$Q35)</f>
        <v>0.18141592920353983</v>
      </c>
      <c r="W35" s="1">
        <f t="shared" ref="W35:W39" si="42">O35/SUM($L35:$Q35)</f>
        <v>0.50884955752212391</v>
      </c>
      <c r="X35" s="1">
        <f t="shared" ref="X35:X39" si="43">P35/SUM($L35:$Q35)</f>
        <v>0.10619469026548672</v>
      </c>
      <c r="Y35" s="1">
        <f t="shared" ref="Y35:Y39" si="44">Q35/SUM($L35:$Q35)</f>
        <v>8.8495575221238937E-3</v>
      </c>
      <c r="AA35" s="1">
        <f t="shared" ref="AA35:AA39" si="45">(T35-D27)^2/D27</f>
        <v>0.13738019000000001</v>
      </c>
      <c r="AB35">
        <f t="shared" si="38"/>
        <v>2.5104040343905766E-5</v>
      </c>
      <c r="AC35">
        <f t="shared" si="38"/>
        <v>7.5164810053755318E-2</v>
      </c>
      <c r="AD35">
        <f t="shared" si="38"/>
        <v>0.41803848217970357</v>
      </c>
      <c r="AE35">
        <f t="shared" si="38"/>
        <v>1.3799006677255212E-3</v>
      </c>
      <c r="AF35">
        <f t="shared" si="38"/>
        <v>0.22591351241702159</v>
      </c>
    </row>
    <row r="36" spans="11:33" x14ac:dyDescent="0.3">
      <c r="K36" s="1">
        <v>2</v>
      </c>
      <c r="L36" s="1">
        <v>0</v>
      </c>
      <c r="M36" s="1">
        <v>16</v>
      </c>
      <c r="N36" s="1">
        <v>9</v>
      </c>
      <c r="O36" s="1">
        <v>79</v>
      </c>
      <c r="P36" s="1">
        <v>29</v>
      </c>
      <c r="Q36" s="1">
        <v>3</v>
      </c>
      <c r="S36" s="1">
        <v>2</v>
      </c>
      <c r="T36" s="1">
        <f t="shared" si="39"/>
        <v>0</v>
      </c>
      <c r="U36" s="1">
        <f t="shared" si="40"/>
        <v>0.11764705882352941</v>
      </c>
      <c r="V36" s="1">
        <f t="shared" si="41"/>
        <v>6.6176470588235295E-2</v>
      </c>
      <c r="W36" s="1">
        <f t="shared" si="42"/>
        <v>0.58088235294117652</v>
      </c>
      <c r="X36" s="1">
        <f t="shared" si="43"/>
        <v>0.21323529411764705</v>
      </c>
      <c r="Y36" s="1">
        <f t="shared" si="44"/>
        <v>2.2058823529411766E-2</v>
      </c>
      <c r="AA36" s="1">
        <f t="shared" si="45"/>
        <v>0.13738019000000001</v>
      </c>
      <c r="AB36">
        <f t="shared" si="38"/>
        <v>2.9101294732224291E-2</v>
      </c>
      <c r="AC36">
        <f t="shared" si="38"/>
        <v>9.436580157671088E-3</v>
      </c>
      <c r="AD36">
        <f t="shared" si="38"/>
        <v>0.64511162394700783</v>
      </c>
      <c r="AE36">
        <f t="shared" si="38"/>
        <v>7.4603113471878063E-2</v>
      </c>
      <c r="AF36">
        <f t="shared" si="38"/>
        <v>0.2011731250122481</v>
      </c>
    </row>
    <row r="37" spans="11:33" x14ac:dyDescent="0.3">
      <c r="K37" s="1">
        <v>3</v>
      </c>
      <c r="L37" s="1">
        <v>0</v>
      </c>
      <c r="M37" s="1">
        <v>29</v>
      </c>
      <c r="N37" s="1">
        <v>35</v>
      </c>
      <c r="O37" s="1">
        <v>150</v>
      </c>
      <c r="P37" s="1">
        <v>40</v>
      </c>
      <c r="Q37" s="1">
        <v>12</v>
      </c>
      <c r="S37" s="1">
        <v>3</v>
      </c>
      <c r="T37" s="1">
        <f t="shared" si="39"/>
        <v>0</v>
      </c>
      <c r="U37" s="1">
        <f t="shared" si="40"/>
        <v>0.10902255639097744</v>
      </c>
      <c r="V37" s="1">
        <f t="shared" si="41"/>
        <v>0.13157894736842105</v>
      </c>
      <c r="W37" s="1">
        <f t="shared" si="42"/>
        <v>0.56390977443609025</v>
      </c>
      <c r="X37" s="1">
        <f t="shared" si="43"/>
        <v>0.15037593984962405</v>
      </c>
      <c r="Y37" s="1">
        <f t="shared" si="44"/>
        <v>4.5112781954887216E-2</v>
      </c>
      <c r="AA37" s="1">
        <f t="shared" si="45"/>
        <v>0.13738019000000001</v>
      </c>
      <c r="AB37">
        <f t="shared" si="38"/>
        <v>3.6194487686989026E-2</v>
      </c>
      <c r="AC37">
        <f t="shared" si="38"/>
        <v>1.2901815782865752E-2</v>
      </c>
      <c r="AD37">
        <f t="shared" si="38"/>
        <v>0.58718951255866525</v>
      </c>
      <c r="AE37">
        <f t="shared" si="38"/>
        <v>8.2669691819440717E-3</v>
      </c>
      <c r="AF37">
        <f t="shared" si="38"/>
        <v>0.16143031463373647</v>
      </c>
    </row>
    <row r="38" spans="11:33" x14ac:dyDescent="0.3">
      <c r="K38" s="1">
        <v>4</v>
      </c>
      <c r="L38" s="1">
        <v>0</v>
      </c>
      <c r="M38" s="1">
        <v>7</v>
      </c>
      <c r="N38" s="1">
        <v>9</v>
      </c>
      <c r="O38" s="1">
        <v>93</v>
      </c>
      <c r="P38" s="1">
        <v>37</v>
      </c>
      <c r="Q38" s="1">
        <v>7</v>
      </c>
      <c r="S38" s="1">
        <v>4</v>
      </c>
      <c r="T38" s="1">
        <f t="shared" si="39"/>
        <v>0</v>
      </c>
      <c r="U38" s="1">
        <f t="shared" si="40"/>
        <v>4.5751633986928102E-2</v>
      </c>
      <c r="V38" s="1">
        <f t="shared" si="41"/>
        <v>5.8823529411764705E-2</v>
      </c>
      <c r="W38" s="1">
        <f t="shared" si="42"/>
        <v>0.60784313725490191</v>
      </c>
      <c r="X38" s="1">
        <f t="shared" si="43"/>
        <v>0.24183006535947713</v>
      </c>
      <c r="Y38" s="1">
        <f t="shared" si="44"/>
        <v>4.5751633986928102E-2</v>
      </c>
      <c r="AA38" s="1">
        <f t="shared" si="45"/>
        <v>0.13738019000000001</v>
      </c>
      <c r="AB38">
        <f t="shared" si="38"/>
        <v>0.11186302201560328</v>
      </c>
      <c r="AC38">
        <f t="shared" si="38"/>
        <v>1.4600710625668952E-2</v>
      </c>
      <c r="AD38">
        <f t="shared" si="38"/>
        <v>0.74272068936395186</v>
      </c>
      <c r="AE38">
        <f t="shared" si="38"/>
        <v>0.12675342290879046</v>
      </c>
      <c r="AF38">
        <f t="shared" si="38"/>
        <v>0.16039120953626815</v>
      </c>
    </row>
    <row r="39" spans="11:33" x14ac:dyDescent="0.3">
      <c r="K39" s="1">
        <v>5</v>
      </c>
      <c r="L39" s="1">
        <v>1</v>
      </c>
      <c r="M39" s="1">
        <v>5</v>
      </c>
      <c r="N39" s="1">
        <v>18</v>
      </c>
      <c r="O39" s="1">
        <v>167</v>
      </c>
      <c r="P39" s="1">
        <v>84</v>
      </c>
      <c r="Q39" s="1">
        <v>26</v>
      </c>
      <c r="S39" s="1">
        <v>5</v>
      </c>
      <c r="T39" s="1">
        <f t="shared" si="39"/>
        <v>3.3222591362126247E-3</v>
      </c>
      <c r="U39" s="1">
        <f t="shared" si="40"/>
        <v>1.6611295681063124E-2</v>
      </c>
      <c r="V39" s="1">
        <f t="shared" si="41"/>
        <v>5.9800664451827246E-2</v>
      </c>
      <c r="W39" s="1">
        <f t="shared" si="42"/>
        <v>0.55481727574750828</v>
      </c>
      <c r="X39" s="1">
        <f t="shared" si="43"/>
        <v>0.27906976744186046</v>
      </c>
      <c r="Y39" s="1">
        <f t="shared" si="44"/>
        <v>8.6378737541528236E-2</v>
      </c>
      <c r="AA39" s="1">
        <f t="shared" si="45"/>
        <v>0.13081601377520297</v>
      </c>
      <c r="AB39">
        <f t="shared" si="38"/>
        <v>0.16070290745750687</v>
      </c>
      <c r="AC39">
        <f t="shared" si="38"/>
        <v>1.38497709114153E-2</v>
      </c>
      <c r="AD39">
        <f t="shared" si="38"/>
        <v>0.55728019652791383</v>
      </c>
      <c r="AE39">
        <f t="shared" si="38"/>
        <v>0.21527059925699682</v>
      </c>
      <c r="AF39">
        <f t="shared" si="38"/>
        <v>0.10120144477879407</v>
      </c>
    </row>
    <row r="40" spans="11:33" x14ac:dyDescent="0.3">
      <c r="Q40" s="1">
        <v>1252</v>
      </c>
      <c r="AE40" t="s">
        <v>18</v>
      </c>
      <c r="AF40">
        <f>SUM(AA34:AF39)</f>
        <v>6.1061306582635657</v>
      </c>
      <c r="AG40" t="s">
        <v>16</v>
      </c>
    </row>
    <row r="41" spans="11:33" x14ac:dyDescent="0.3">
      <c r="AF4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D7E7A-0437-4163-AF97-725156B0A991}">
  <dimension ref="A1:Y34"/>
  <sheetViews>
    <sheetView workbookViewId="0"/>
  </sheetViews>
  <sheetFormatPr defaultRowHeight="14.4" x14ac:dyDescent="0.3"/>
  <cols>
    <col min="1" max="1" width="32.5546875" style="1" customWidth="1"/>
    <col min="2" max="15" width="8.88671875" style="1"/>
  </cols>
  <sheetData>
    <row r="1" spans="1:25" ht="107.4" customHeight="1" x14ac:dyDescent="0.3">
      <c r="A1" s="1" t="s">
        <v>20</v>
      </c>
    </row>
    <row r="2" spans="1:25" x14ac:dyDescent="0.3">
      <c r="A2" s="1" t="s">
        <v>21</v>
      </c>
      <c r="I2" s="1" t="s">
        <v>26</v>
      </c>
      <c r="Q2" t="s">
        <v>27</v>
      </c>
    </row>
    <row r="4" spans="1:25" x14ac:dyDescent="0.3">
      <c r="A4" s="1" t="s">
        <v>22</v>
      </c>
      <c r="B4" s="1">
        <v>0</v>
      </c>
      <c r="C4" s="1">
        <v>1</v>
      </c>
      <c r="D4" s="1">
        <v>2</v>
      </c>
      <c r="E4" s="1">
        <v>3</v>
      </c>
      <c r="F4" s="1">
        <v>4</v>
      </c>
      <c r="G4" s="1">
        <v>5</v>
      </c>
      <c r="I4" s="1" t="s">
        <v>10</v>
      </c>
      <c r="J4" s="1">
        <v>0</v>
      </c>
      <c r="K4" s="1">
        <v>1</v>
      </c>
      <c r="L4" s="1">
        <v>2</v>
      </c>
      <c r="M4" s="1">
        <v>3</v>
      </c>
      <c r="N4" s="1">
        <v>4</v>
      </c>
      <c r="O4" s="1">
        <v>5</v>
      </c>
    </row>
    <row r="5" spans="1:25" x14ac:dyDescent="0.3">
      <c r="A5" s="1">
        <v>0</v>
      </c>
      <c r="B5" s="1">
        <v>0</v>
      </c>
      <c r="C5" s="1">
        <v>1</v>
      </c>
      <c r="D5" s="1">
        <v>6</v>
      </c>
      <c r="E5" s="1">
        <v>156</v>
      </c>
      <c r="F5" s="1">
        <v>0</v>
      </c>
      <c r="G5" s="1">
        <v>0</v>
      </c>
      <c r="I5" s="1">
        <v>0</v>
      </c>
      <c r="J5" s="1">
        <v>0</v>
      </c>
      <c r="K5" s="1">
        <v>16</v>
      </c>
      <c r="L5" s="1">
        <v>11</v>
      </c>
      <c r="M5" s="1">
        <v>125</v>
      </c>
      <c r="N5" s="1">
        <v>1</v>
      </c>
      <c r="O5" s="1">
        <v>0</v>
      </c>
      <c r="R5">
        <f t="shared" ref="R5:T5" si="0">(K5-C5)^2/C5</f>
        <v>225</v>
      </c>
      <c r="S5">
        <f t="shared" si="0"/>
        <v>4.166666666666667</v>
      </c>
      <c r="T5">
        <f t="shared" si="0"/>
        <v>6.1602564102564106</v>
      </c>
      <c r="X5" t="s">
        <v>28</v>
      </c>
      <c r="Y5">
        <f>SUM(Q5:V10)</f>
        <v>451.4627294071492</v>
      </c>
    </row>
    <row r="6" spans="1:25" x14ac:dyDescent="0.3">
      <c r="A6" s="1">
        <v>1</v>
      </c>
      <c r="B6" s="1">
        <v>0</v>
      </c>
      <c r="C6" s="1">
        <v>0</v>
      </c>
      <c r="D6" s="1">
        <v>5</v>
      </c>
      <c r="E6" s="1">
        <v>250</v>
      </c>
      <c r="F6" s="1">
        <v>0</v>
      </c>
      <c r="G6" s="1">
        <v>1</v>
      </c>
      <c r="I6" s="1">
        <v>1</v>
      </c>
      <c r="J6" s="1">
        <v>0</v>
      </c>
      <c r="K6" s="1">
        <v>26</v>
      </c>
      <c r="L6" s="1">
        <v>19</v>
      </c>
      <c r="M6" s="1">
        <v>204</v>
      </c>
      <c r="N6" s="1">
        <v>4</v>
      </c>
      <c r="O6" s="1">
        <v>0</v>
      </c>
      <c r="S6">
        <f t="shared" ref="S6:S26" si="1">(L6-D6)^2/D6</f>
        <v>39.200000000000003</v>
      </c>
      <c r="T6">
        <f t="shared" ref="T6:T34" si="2">(M6-E6)^2/E6</f>
        <v>8.4640000000000004</v>
      </c>
      <c r="V6">
        <f t="shared" ref="V6:V34" si="3">(O6-G6)^2/G6</f>
        <v>1</v>
      </c>
      <c r="X6" t="s">
        <v>29</v>
      </c>
      <c r="Y6">
        <v>25</v>
      </c>
    </row>
    <row r="7" spans="1:25" x14ac:dyDescent="0.3">
      <c r="A7" s="1">
        <v>2</v>
      </c>
      <c r="B7" s="1">
        <v>0</v>
      </c>
      <c r="C7" s="1">
        <v>1</v>
      </c>
      <c r="D7" s="1">
        <v>2</v>
      </c>
      <c r="E7" s="1">
        <v>107</v>
      </c>
      <c r="F7" s="1">
        <v>1</v>
      </c>
      <c r="G7" s="1">
        <v>0</v>
      </c>
      <c r="I7" s="1">
        <v>2</v>
      </c>
      <c r="J7" s="1">
        <v>1</v>
      </c>
      <c r="K7" s="1">
        <v>7</v>
      </c>
      <c r="L7" s="1">
        <v>5</v>
      </c>
      <c r="M7" s="1">
        <v>113</v>
      </c>
      <c r="N7" s="1">
        <v>6</v>
      </c>
      <c r="O7" s="1">
        <v>0</v>
      </c>
      <c r="R7">
        <f t="shared" ref="R7:R22" si="4">(K7-C7)^2/C7</f>
        <v>36</v>
      </c>
      <c r="S7">
        <f t="shared" si="1"/>
        <v>4.5</v>
      </c>
      <c r="T7">
        <f t="shared" si="2"/>
        <v>0.3364485981308411</v>
      </c>
      <c r="U7">
        <f t="shared" ref="U7:U34" si="5">(N7-F7)^2/F7</f>
        <v>25</v>
      </c>
      <c r="X7" t="s">
        <v>30</v>
      </c>
      <c r="Y7" t="s">
        <v>31</v>
      </c>
    </row>
    <row r="8" spans="1:25" x14ac:dyDescent="0.3">
      <c r="A8" s="1">
        <v>3</v>
      </c>
      <c r="B8" s="1">
        <v>0</v>
      </c>
      <c r="C8" s="1">
        <v>0</v>
      </c>
      <c r="D8" s="1">
        <v>1</v>
      </c>
      <c r="E8" s="1">
        <v>267</v>
      </c>
      <c r="F8" s="1">
        <v>0</v>
      </c>
      <c r="G8" s="1">
        <v>0</v>
      </c>
      <c r="I8" s="1">
        <v>3</v>
      </c>
      <c r="J8" s="1">
        <v>0</v>
      </c>
      <c r="K8" s="1">
        <v>16</v>
      </c>
      <c r="L8" s="1">
        <v>8</v>
      </c>
      <c r="M8" s="1">
        <v>242</v>
      </c>
      <c r="N8" s="1">
        <v>3</v>
      </c>
      <c r="O8" s="1">
        <v>0</v>
      </c>
      <c r="S8">
        <f t="shared" si="1"/>
        <v>49</v>
      </c>
      <c r="T8">
        <f t="shared" si="2"/>
        <v>2.3408239700374533</v>
      </c>
    </row>
    <row r="9" spans="1:25" x14ac:dyDescent="0.3">
      <c r="A9" s="1">
        <v>4</v>
      </c>
      <c r="B9" s="1">
        <v>0</v>
      </c>
      <c r="C9" s="1">
        <v>0</v>
      </c>
      <c r="D9" s="1">
        <v>1</v>
      </c>
      <c r="E9" s="1">
        <v>135</v>
      </c>
      <c r="F9" s="1">
        <v>0</v>
      </c>
      <c r="G9" s="1">
        <v>0</v>
      </c>
      <c r="I9" s="1">
        <v>4</v>
      </c>
      <c r="J9" s="1">
        <v>0</v>
      </c>
      <c r="K9" s="1">
        <v>6</v>
      </c>
      <c r="L9" s="1">
        <v>5</v>
      </c>
      <c r="M9" s="1">
        <v>141</v>
      </c>
      <c r="N9" s="1">
        <v>5</v>
      </c>
      <c r="O9" s="1">
        <v>0</v>
      </c>
      <c r="S9">
        <f t="shared" si="1"/>
        <v>16</v>
      </c>
      <c r="T9">
        <f t="shared" si="2"/>
        <v>0.26666666666666666</v>
      </c>
    </row>
    <row r="10" spans="1:25" x14ac:dyDescent="0.3">
      <c r="A10" s="1">
        <v>5</v>
      </c>
      <c r="B10" s="1">
        <v>0</v>
      </c>
      <c r="C10" s="1">
        <v>0</v>
      </c>
      <c r="D10" s="1">
        <v>4</v>
      </c>
      <c r="E10" s="1">
        <v>311</v>
      </c>
      <c r="F10" s="1">
        <v>3</v>
      </c>
      <c r="G10" s="1">
        <v>0</v>
      </c>
      <c r="I10" s="1">
        <v>5</v>
      </c>
      <c r="J10" s="1">
        <v>0</v>
      </c>
      <c r="K10" s="1">
        <v>9</v>
      </c>
      <c r="L10" s="1">
        <v>8</v>
      </c>
      <c r="M10" s="1">
        <v>259</v>
      </c>
      <c r="N10" s="1">
        <v>11</v>
      </c>
      <c r="O10" s="1">
        <v>1</v>
      </c>
      <c r="S10">
        <f t="shared" si="1"/>
        <v>4</v>
      </c>
      <c r="T10">
        <f t="shared" si="2"/>
        <v>8.694533762057878</v>
      </c>
      <c r="U10">
        <f t="shared" si="5"/>
        <v>21.333333333333332</v>
      </c>
    </row>
    <row r="12" spans="1:25" x14ac:dyDescent="0.3">
      <c r="A12" s="1" t="s">
        <v>23</v>
      </c>
      <c r="B12" s="1">
        <v>0</v>
      </c>
      <c r="C12" s="1">
        <v>1</v>
      </c>
      <c r="D12" s="1">
        <v>2</v>
      </c>
      <c r="E12" s="1">
        <v>3</v>
      </c>
      <c r="F12" s="1">
        <v>4</v>
      </c>
      <c r="G12" s="1">
        <v>5</v>
      </c>
      <c r="I12" s="1" t="s">
        <v>11</v>
      </c>
      <c r="J12" s="1">
        <v>0</v>
      </c>
      <c r="K12" s="1">
        <v>1</v>
      </c>
      <c r="L12" s="1">
        <v>2</v>
      </c>
      <c r="M12" s="1">
        <v>3</v>
      </c>
      <c r="N12" s="1">
        <v>4</v>
      </c>
      <c r="O12" s="1">
        <v>5</v>
      </c>
    </row>
    <row r="13" spans="1:25" x14ac:dyDescent="0.3">
      <c r="A13" s="1">
        <v>0</v>
      </c>
      <c r="B13" s="1">
        <v>0</v>
      </c>
      <c r="C13" s="1">
        <v>1</v>
      </c>
      <c r="D13" s="1">
        <v>10</v>
      </c>
      <c r="E13" s="1">
        <v>145</v>
      </c>
      <c r="F13" s="1">
        <v>0</v>
      </c>
      <c r="G13" s="1">
        <v>0</v>
      </c>
      <c r="I13" s="1">
        <v>0</v>
      </c>
      <c r="J13" s="1">
        <v>1</v>
      </c>
      <c r="K13" s="1">
        <v>43</v>
      </c>
      <c r="L13" s="1">
        <v>30</v>
      </c>
      <c r="M13" s="1">
        <v>79</v>
      </c>
      <c r="N13" s="1">
        <v>14</v>
      </c>
      <c r="O13" s="1">
        <v>3</v>
      </c>
      <c r="R13">
        <f t="shared" si="4"/>
        <v>1764</v>
      </c>
      <c r="S13">
        <f t="shared" si="1"/>
        <v>40</v>
      </c>
      <c r="T13">
        <f t="shared" si="2"/>
        <v>30.041379310344826</v>
      </c>
      <c r="X13" t="s">
        <v>28</v>
      </c>
      <c r="Y13">
        <f>SUM(R13:V18)</f>
        <v>11798.738245923701</v>
      </c>
    </row>
    <row r="14" spans="1:25" x14ac:dyDescent="0.3">
      <c r="A14" s="1">
        <v>1</v>
      </c>
      <c r="B14" s="1">
        <v>0</v>
      </c>
      <c r="C14" s="1">
        <v>2</v>
      </c>
      <c r="D14" s="1">
        <v>15</v>
      </c>
      <c r="E14" s="1">
        <v>231</v>
      </c>
      <c r="F14" s="1">
        <v>3</v>
      </c>
      <c r="G14" s="1">
        <v>0</v>
      </c>
      <c r="I14" s="1">
        <v>1</v>
      </c>
      <c r="J14" s="1">
        <v>0</v>
      </c>
      <c r="K14" s="1">
        <v>44</v>
      </c>
      <c r="L14" s="1">
        <v>41</v>
      </c>
      <c r="M14" s="1">
        <v>115</v>
      </c>
      <c r="N14" s="1">
        <v>24</v>
      </c>
      <c r="O14" s="1">
        <v>2</v>
      </c>
      <c r="R14">
        <f t="shared" si="4"/>
        <v>882</v>
      </c>
      <c r="S14">
        <f t="shared" si="1"/>
        <v>45.06666666666667</v>
      </c>
      <c r="T14">
        <f t="shared" si="2"/>
        <v>58.251082251082252</v>
      </c>
      <c r="U14">
        <f t="shared" si="5"/>
        <v>147</v>
      </c>
      <c r="X14" t="s">
        <v>29</v>
      </c>
      <c r="Y14">
        <v>25</v>
      </c>
    </row>
    <row r="15" spans="1:25" x14ac:dyDescent="0.3">
      <c r="A15" s="1">
        <v>2</v>
      </c>
      <c r="B15" s="1">
        <v>0</v>
      </c>
      <c r="C15" s="1">
        <v>2</v>
      </c>
      <c r="D15" s="1">
        <v>6</v>
      </c>
      <c r="E15" s="1">
        <v>99</v>
      </c>
      <c r="F15" s="1">
        <v>2</v>
      </c>
      <c r="G15" s="1">
        <v>0</v>
      </c>
      <c r="I15" s="1">
        <v>2</v>
      </c>
      <c r="J15" s="1">
        <v>0</v>
      </c>
      <c r="K15" s="1">
        <v>16</v>
      </c>
      <c r="L15" s="1">
        <v>9</v>
      </c>
      <c r="M15" s="1">
        <v>79</v>
      </c>
      <c r="N15" s="1">
        <v>29</v>
      </c>
      <c r="O15" s="1">
        <v>3</v>
      </c>
      <c r="R15">
        <f t="shared" si="4"/>
        <v>98</v>
      </c>
      <c r="S15">
        <f t="shared" si="1"/>
        <v>1.5</v>
      </c>
      <c r="T15">
        <f t="shared" si="2"/>
        <v>4.0404040404040407</v>
      </c>
      <c r="U15">
        <f t="shared" si="5"/>
        <v>364.5</v>
      </c>
      <c r="X15" t="s">
        <v>30</v>
      </c>
      <c r="Y15" t="s">
        <v>31</v>
      </c>
    </row>
    <row r="16" spans="1:25" x14ac:dyDescent="0.3">
      <c r="A16" s="1">
        <v>3</v>
      </c>
      <c r="B16" s="1">
        <v>0</v>
      </c>
      <c r="C16" s="1">
        <v>0</v>
      </c>
      <c r="D16" s="1">
        <v>9</v>
      </c>
      <c r="E16" s="1">
        <v>273</v>
      </c>
      <c r="F16" s="1">
        <v>0</v>
      </c>
      <c r="G16" s="1">
        <v>0</v>
      </c>
      <c r="I16" s="1">
        <v>3</v>
      </c>
      <c r="J16" s="1">
        <v>0</v>
      </c>
      <c r="K16" s="1">
        <v>29</v>
      </c>
      <c r="L16" s="1">
        <v>35</v>
      </c>
      <c r="M16" s="1">
        <v>150</v>
      </c>
      <c r="N16" s="1">
        <v>40</v>
      </c>
      <c r="O16" s="1">
        <v>12</v>
      </c>
      <c r="S16">
        <f t="shared" si="1"/>
        <v>75.111111111111114</v>
      </c>
      <c r="T16">
        <f t="shared" si="2"/>
        <v>55.417582417582416</v>
      </c>
    </row>
    <row r="17" spans="1:25" x14ac:dyDescent="0.3">
      <c r="A17" s="1">
        <v>4</v>
      </c>
      <c r="B17" s="1">
        <v>0</v>
      </c>
      <c r="C17" s="1">
        <v>0</v>
      </c>
      <c r="D17" s="1">
        <v>4</v>
      </c>
      <c r="E17" s="1">
        <v>141</v>
      </c>
      <c r="F17" s="1">
        <v>2</v>
      </c>
      <c r="G17" s="1">
        <v>0</v>
      </c>
      <c r="I17" s="1">
        <v>4</v>
      </c>
      <c r="J17" s="1">
        <v>0</v>
      </c>
      <c r="K17" s="1">
        <v>7</v>
      </c>
      <c r="L17" s="1">
        <v>9</v>
      </c>
      <c r="M17" s="1">
        <v>93</v>
      </c>
      <c r="N17" s="1">
        <v>37</v>
      </c>
      <c r="O17" s="1">
        <v>7</v>
      </c>
      <c r="S17">
        <f t="shared" si="1"/>
        <v>6.25</v>
      </c>
      <c r="T17">
        <f t="shared" si="2"/>
        <v>16.340425531914892</v>
      </c>
      <c r="U17">
        <f t="shared" si="5"/>
        <v>612.5</v>
      </c>
    </row>
    <row r="18" spans="1:25" x14ac:dyDescent="0.3">
      <c r="A18" s="1">
        <v>5</v>
      </c>
      <c r="B18" s="1">
        <v>0</v>
      </c>
      <c r="C18" s="1">
        <v>1</v>
      </c>
      <c r="D18" s="1">
        <v>8</v>
      </c>
      <c r="E18" s="1">
        <v>296</v>
      </c>
      <c r="F18" s="1">
        <v>1</v>
      </c>
      <c r="G18" s="1">
        <v>1</v>
      </c>
      <c r="I18" s="1">
        <v>5</v>
      </c>
      <c r="J18" s="1">
        <v>1</v>
      </c>
      <c r="K18" s="1">
        <v>5</v>
      </c>
      <c r="L18" s="1">
        <v>18</v>
      </c>
      <c r="M18" s="1">
        <v>167</v>
      </c>
      <c r="N18" s="1">
        <v>84</v>
      </c>
      <c r="O18" s="1">
        <v>26</v>
      </c>
      <c r="R18">
        <f t="shared" si="4"/>
        <v>16</v>
      </c>
      <c r="S18">
        <f t="shared" si="1"/>
        <v>12.5</v>
      </c>
      <c r="T18">
        <f t="shared" si="2"/>
        <v>56.219594594594597</v>
      </c>
      <c r="U18">
        <f t="shared" si="5"/>
        <v>6889</v>
      </c>
      <c r="V18">
        <f t="shared" si="3"/>
        <v>625</v>
      </c>
    </row>
    <row r="20" spans="1:25" x14ac:dyDescent="0.3">
      <c r="A20" s="1" t="s">
        <v>24</v>
      </c>
      <c r="B20" s="1">
        <v>0</v>
      </c>
      <c r="C20" s="1">
        <v>1</v>
      </c>
      <c r="D20" s="1">
        <v>2</v>
      </c>
      <c r="E20" s="1">
        <v>3</v>
      </c>
      <c r="F20" s="1">
        <v>4</v>
      </c>
      <c r="G20" s="1">
        <v>5</v>
      </c>
      <c r="I20" s="1" t="s">
        <v>8</v>
      </c>
      <c r="J20" s="1">
        <v>0</v>
      </c>
      <c r="K20" s="1">
        <v>1</v>
      </c>
      <c r="L20" s="1">
        <v>2</v>
      </c>
      <c r="M20" s="1">
        <v>3</v>
      </c>
      <c r="N20" s="1">
        <v>4</v>
      </c>
      <c r="O20" s="1">
        <v>5</v>
      </c>
    </row>
    <row r="21" spans="1:25" x14ac:dyDescent="0.3">
      <c r="A21" s="1">
        <v>0</v>
      </c>
      <c r="B21" s="1">
        <v>0</v>
      </c>
      <c r="C21" s="1">
        <v>0</v>
      </c>
      <c r="D21" s="1">
        <v>1</v>
      </c>
      <c r="E21" s="1">
        <v>2</v>
      </c>
      <c r="F21" s="1">
        <v>16</v>
      </c>
      <c r="G21" s="1">
        <v>5</v>
      </c>
      <c r="I21" s="1">
        <v>0</v>
      </c>
      <c r="J21" s="1">
        <v>0</v>
      </c>
      <c r="K21" s="1">
        <v>0</v>
      </c>
      <c r="L21" s="1">
        <v>5</v>
      </c>
      <c r="M21" s="1">
        <v>11</v>
      </c>
      <c r="N21" s="1">
        <v>6</v>
      </c>
      <c r="O21" s="1">
        <v>12</v>
      </c>
      <c r="S21">
        <f t="shared" si="1"/>
        <v>16</v>
      </c>
      <c r="T21">
        <f t="shared" si="2"/>
        <v>40.5</v>
      </c>
      <c r="U21">
        <f t="shared" si="5"/>
        <v>6.25</v>
      </c>
      <c r="V21">
        <f t="shared" si="3"/>
        <v>9.8000000000000007</v>
      </c>
      <c r="X21" t="s">
        <v>28</v>
      </c>
      <c r="Y21">
        <f>SUM(R21:V26)</f>
        <v>498.15493783116074</v>
      </c>
    </row>
    <row r="22" spans="1:25" x14ac:dyDescent="0.3">
      <c r="A22" s="1">
        <v>1</v>
      </c>
      <c r="B22" s="1">
        <v>0</v>
      </c>
      <c r="C22" s="1">
        <v>2</v>
      </c>
      <c r="D22" s="1">
        <v>5</v>
      </c>
      <c r="E22" s="1">
        <v>4</v>
      </c>
      <c r="F22" s="1">
        <v>36</v>
      </c>
      <c r="G22" s="1">
        <v>10</v>
      </c>
      <c r="I22" s="1">
        <v>1</v>
      </c>
      <c r="J22" s="1">
        <v>0</v>
      </c>
      <c r="K22" s="1">
        <v>1</v>
      </c>
      <c r="L22" s="1">
        <v>6</v>
      </c>
      <c r="M22" s="1">
        <v>16</v>
      </c>
      <c r="N22" s="1">
        <v>10</v>
      </c>
      <c r="O22" s="1">
        <v>17</v>
      </c>
      <c r="R22">
        <f t="shared" si="4"/>
        <v>0.5</v>
      </c>
      <c r="S22">
        <f t="shared" si="1"/>
        <v>0.2</v>
      </c>
      <c r="T22">
        <f t="shared" si="2"/>
        <v>36</v>
      </c>
      <c r="U22">
        <f t="shared" si="5"/>
        <v>18.777777777777779</v>
      </c>
      <c r="V22">
        <f t="shared" si="3"/>
        <v>4.9000000000000004</v>
      </c>
      <c r="X22" t="s">
        <v>29</v>
      </c>
      <c r="Y22">
        <v>25</v>
      </c>
    </row>
    <row r="23" spans="1:25" x14ac:dyDescent="0.3">
      <c r="A23" s="1">
        <v>2</v>
      </c>
      <c r="B23" s="1">
        <v>0</v>
      </c>
      <c r="C23" s="1">
        <v>0</v>
      </c>
      <c r="D23" s="1">
        <v>10</v>
      </c>
      <c r="E23" s="1">
        <v>10</v>
      </c>
      <c r="F23" s="1">
        <v>102</v>
      </c>
      <c r="G23" s="1">
        <v>37</v>
      </c>
      <c r="I23" s="1">
        <v>2</v>
      </c>
      <c r="J23" s="1">
        <v>0</v>
      </c>
      <c r="K23" s="1">
        <v>0</v>
      </c>
      <c r="L23" s="1">
        <v>15</v>
      </c>
      <c r="M23" s="1">
        <v>36</v>
      </c>
      <c r="N23" s="1">
        <v>29</v>
      </c>
      <c r="O23" s="1">
        <v>62</v>
      </c>
      <c r="S23">
        <f t="shared" si="1"/>
        <v>2.5</v>
      </c>
      <c r="T23">
        <f t="shared" si="2"/>
        <v>67.599999999999994</v>
      </c>
      <c r="U23">
        <f t="shared" si="5"/>
        <v>52.245098039215684</v>
      </c>
      <c r="V23">
        <f t="shared" si="3"/>
        <v>16.891891891891891</v>
      </c>
      <c r="X23" t="s">
        <v>30</v>
      </c>
      <c r="Y23" t="s">
        <v>31</v>
      </c>
    </row>
    <row r="24" spans="1:25" x14ac:dyDescent="0.3">
      <c r="A24" s="1">
        <v>3</v>
      </c>
      <c r="B24" s="1">
        <v>0</v>
      </c>
      <c r="C24" s="1">
        <v>0</v>
      </c>
      <c r="D24" s="1">
        <v>1</v>
      </c>
      <c r="E24" s="1">
        <v>0</v>
      </c>
      <c r="F24" s="1">
        <v>25</v>
      </c>
      <c r="G24" s="1">
        <v>5</v>
      </c>
      <c r="I24" s="1">
        <v>3</v>
      </c>
      <c r="J24" s="1">
        <v>0</v>
      </c>
      <c r="K24" s="1">
        <v>0</v>
      </c>
      <c r="L24" s="1">
        <v>1</v>
      </c>
      <c r="M24" s="1">
        <v>9</v>
      </c>
      <c r="N24" s="1">
        <v>12</v>
      </c>
      <c r="O24" s="1">
        <v>14</v>
      </c>
      <c r="S24">
        <f t="shared" si="1"/>
        <v>0</v>
      </c>
      <c r="U24">
        <f t="shared" si="5"/>
        <v>6.76</v>
      </c>
      <c r="V24">
        <f t="shared" si="3"/>
        <v>16.2</v>
      </c>
    </row>
    <row r="25" spans="1:25" x14ac:dyDescent="0.3">
      <c r="A25" s="1">
        <v>4</v>
      </c>
      <c r="B25" s="1">
        <v>0</v>
      </c>
      <c r="C25" s="1">
        <v>0</v>
      </c>
      <c r="D25" s="1">
        <v>0</v>
      </c>
      <c r="E25" s="1">
        <v>3</v>
      </c>
      <c r="F25" s="1">
        <v>16</v>
      </c>
      <c r="G25" s="1">
        <v>10</v>
      </c>
      <c r="I25" s="1">
        <v>4</v>
      </c>
      <c r="J25" s="1">
        <v>0</v>
      </c>
      <c r="K25" s="1">
        <v>0</v>
      </c>
      <c r="L25" s="1">
        <v>1</v>
      </c>
      <c r="M25" s="1">
        <v>6</v>
      </c>
      <c r="N25" s="1">
        <v>12</v>
      </c>
      <c r="O25" s="1">
        <v>15</v>
      </c>
      <c r="T25">
        <f t="shared" si="2"/>
        <v>3</v>
      </c>
      <c r="U25">
        <f t="shared" si="5"/>
        <v>1</v>
      </c>
      <c r="V25">
        <f t="shared" si="3"/>
        <v>2.5</v>
      </c>
    </row>
    <row r="26" spans="1:25" x14ac:dyDescent="0.3">
      <c r="A26" s="1">
        <v>5</v>
      </c>
      <c r="B26" s="1">
        <v>0</v>
      </c>
      <c r="C26" s="1">
        <v>0</v>
      </c>
      <c r="D26" s="1">
        <v>9</v>
      </c>
      <c r="E26" s="1">
        <v>9</v>
      </c>
      <c r="F26" s="1">
        <v>132</v>
      </c>
      <c r="G26" s="1">
        <v>57</v>
      </c>
      <c r="I26" s="1">
        <v>5</v>
      </c>
      <c r="J26" s="1">
        <v>0</v>
      </c>
      <c r="K26" s="1">
        <v>0</v>
      </c>
      <c r="L26" s="1">
        <v>13</v>
      </c>
      <c r="M26" s="1">
        <v>36</v>
      </c>
      <c r="N26" s="1">
        <v>47</v>
      </c>
      <c r="O26" s="1">
        <v>115</v>
      </c>
      <c r="S26">
        <f t="shared" si="1"/>
        <v>1.7777777777777777</v>
      </c>
      <c r="T26">
        <f t="shared" si="2"/>
        <v>81</v>
      </c>
      <c r="U26">
        <f t="shared" si="5"/>
        <v>54.734848484848484</v>
      </c>
      <c r="V26">
        <f t="shared" si="3"/>
        <v>59.017543859649123</v>
      </c>
    </row>
    <row r="28" spans="1:25" x14ac:dyDescent="0.3">
      <c r="A28" s="1" t="s">
        <v>25</v>
      </c>
      <c r="B28" s="1">
        <v>0</v>
      </c>
      <c r="C28" s="1">
        <v>1</v>
      </c>
      <c r="D28" s="1">
        <v>2</v>
      </c>
      <c r="E28" s="1">
        <v>3</v>
      </c>
      <c r="F28" s="1">
        <v>4</v>
      </c>
      <c r="G28" s="1">
        <v>5</v>
      </c>
      <c r="I28" s="1" t="s">
        <v>9</v>
      </c>
      <c r="J28" s="1">
        <v>0</v>
      </c>
      <c r="K28" s="1">
        <v>1</v>
      </c>
      <c r="L28" s="1">
        <v>2</v>
      </c>
      <c r="M28" s="1">
        <v>3</v>
      </c>
      <c r="N28" s="1">
        <v>4</v>
      </c>
      <c r="O28" s="1">
        <v>5</v>
      </c>
    </row>
    <row r="29" spans="1:25" x14ac:dyDescent="0.3">
      <c r="A29" s="1">
        <v>0</v>
      </c>
      <c r="B29" s="1">
        <v>0</v>
      </c>
      <c r="C29" s="1">
        <v>0</v>
      </c>
      <c r="D29" s="1">
        <v>0</v>
      </c>
      <c r="E29" s="1">
        <v>1</v>
      </c>
      <c r="F29" s="1">
        <v>3</v>
      </c>
      <c r="G29" s="1">
        <v>5</v>
      </c>
      <c r="I29" s="1">
        <v>0</v>
      </c>
      <c r="J29" s="1">
        <v>0</v>
      </c>
      <c r="K29" s="1">
        <v>0</v>
      </c>
      <c r="L29" s="1">
        <v>0</v>
      </c>
      <c r="M29" s="1">
        <v>1</v>
      </c>
      <c r="N29" s="1">
        <v>3</v>
      </c>
      <c r="O29" s="1">
        <v>3</v>
      </c>
      <c r="T29">
        <f t="shared" si="2"/>
        <v>0</v>
      </c>
      <c r="U29">
        <f t="shared" si="5"/>
        <v>0</v>
      </c>
      <c r="V29">
        <f t="shared" si="3"/>
        <v>0.8</v>
      </c>
      <c r="X29" t="s">
        <v>28</v>
      </c>
      <c r="Y29">
        <f>SUM(S29:V34)</f>
        <v>53.906692394826273</v>
      </c>
    </row>
    <row r="30" spans="1:25" x14ac:dyDescent="0.3">
      <c r="A30" s="1">
        <v>1</v>
      </c>
      <c r="B30" s="1">
        <v>0</v>
      </c>
      <c r="C30" s="1">
        <v>0</v>
      </c>
      <c r="D30" s="1">
        <v>0</v>
      </c>
      <c r="E30" s="1">
        <v>2</v>
      </c>
      <c r="F30" s="1">
        <v>7</v>
      </c>
      <c r="G30" s="1">
        <v>11</v>
      </c>
      <c r="I30" s="1">
        <v>1</v>
      </c>
      <c r="J30" s="1">
        <v>0</v>
      </c>
      <c r="K30" s="1">
        <v>0</v>
      </c>
      <c r="L30" s="1">
        <v>0</v>
      </c>
      <c r="M30" s="1">
        <v>1</v>
      </c>
      <c r="N30" s="1">
        <v>7</v>
      </c>
      <c r="O30" s="1">
        <v>14</v>
      </c>
      <c r="T30">
        <f t="shared" si="2"/>
        <v>0.5</v>
      </c>
      <c r="U30">
        <f t="shared" si="5"/>
        <v>0</v>
      </c>
      <c r="V30">
        <f t="shared" si="3"/>
        <v>0.81818181818181823</v>
      </c>
      <c r="X30" t="s">
        <v>29</v>
      </c>
      <c r="Y30">
        <v>25</v>
      </c>
    </row>
    <row r="31" spans="1:25" x14ac:dyDescent="0.3">
      <c r="A31" s="1">
        <v>2</v>
      </c>
      <c r="B31" s="1">
        <v>0</v>
      </c>
      <c r="C31" s="1">
        <v>0</v>
      </c>
      <c r="D31" s="1">
        <v>0</v>
      </c>
      <c r="E31" s="1">
        <v>1</v>
      </c>
      <c r="F31" s="1">
        <v>17</v>
      </c>
      <c r="G31" s="1">
        <v>28</v>
      </c>
      <c r="I31" s="1">
        <v>2</v>
      </c>
      <c r="J31" s="1">
        <v>0</v>
      </c>
      <c r="K31" s="1">
        <v>0</v>
      </c>
      <c r="L31" s="1">
        <v>0</v>
      </c>
      <c r="M31" s="1">
        <v>4</v>
      </c>
      <c r="N31" s="1">
        <v>10</v>
      </c>
      <c r="O31" s="1">
        <v>21</v>
      </c>
      <c r="T31">
        <f t="shared" si="2"/>
        <v>9</v>
      </c>
      <c r="U31">
        <f t="shared" si="5"/>
        <v>2.8823529411764706</v>
      </c>
      <c r="V31">
        <f t="shared" si="3"/>
        <v>1.75</v>
      </c>
      <c r="X31" t="s">
        <v>30</v>
      </c>
      <c r="Y31" t="s">
        <v>31</v>
      </c>
    </row>
    <row r="32" spans="1:25" x14ac:dyDescent="0.3">
      <c r="A32" s="1">
        <v>3</v>
      </c>
      <c r="B32" s="1">
        <v>0</v>
      </c>
      <c r="C32" s="1">
        <v>0</v>
      </c>
      <c r="D32" s="1">
        <v>0</v>
      </c>
      <c r="E32" s="1">
        <v>1</v>
      </c>
      <c r="F32" s="1">
        <v>2</v>
      </c>
      <c r="G32" s="1">
        <v>4</v>
      </c>
      <c r="I32" s="1">
        <v>3</v>
      </c>
      <c r="J32" s="1">
        <v>0</v>
      </c>
      <c r="K32" s="1">
        <v>0</v>
      </c>
      <c r="L32" s="1">
        <v>0</v>
      </c>
      <c r="M32" s="1">
        <v>0</v>
      </c>
      <c r="N32" s="1">
        <v>0</v>
      </c>
      <c r="O32" s="1">
        <v>8</v>
      </c>
      <c r="T32">
        <f t="shared" si="2"/>
        <v>1</v>
      </c>
      <c r="U32">
        <f t="shared" si="5"/>
        <v>2</v>
      </c>
      <c r="V32">
        <f t="shared" si="3"/>
        <v>4</v>
      </c>
    </row>
    <row r="33" spans="1:22" x14ac:dyDescent="0.3">
      <c r="A33" s="1">
        <v>4</v>
      </c>
      <c r="B33" s="1">
        <v>0</v>
      </c>
      <c r="C33" s="1">
        <v>0</v>
      </c>
      <c r="D33" s="1">
        <v>0</v>
      </c>
      <c r="E33" s="1">
        <v>0</v>
      </c>
      <c r="F33" s="1">
        <v>4</v>
      </c>
      <c r="G33" s="1">
        <v>5</v>
      </c>
      <c r="I33" s="1">
        <v>4</v>
      </c>
      <c r="J33" s="1">
        <v>0</v>
      </c>
      <c r="K33" s="1">
        <v>0</v>
      </c>
      <c r="L33" s="1">
        <v>0</v>
      </c>
      <c r="M33" s="1">
        <v>0</v>
      </c>
      <c r="N33" s="1">
        <v>2</v>
      </c>
      <c r="O33" s="1">
        <v>5</v>
      </c>
      <c r="U33">
        <f t="shared" si="5"/>
        <v>1</v>
      </c>
      <c r="V33">
        <f t="shared" si="3"/>
        <v>0</v>
      </c>
    </row>
    <row r="34" spans="1:22" x14ac:dyDescent="0.3">
      <c r="A34" s="1">
        <v>5</v>
      </c>
      <c r="B34" s="1">
        <v>0</v>
      </c>
      <c r="C34" s="1">
        <v>0</v>
      </c>
      <c r="D34" s="1">
        <v>0</v>
      </c>
      <c r="E34" s="1">
        <v>2</v>
      </c>
      <c r="F34" s="1">
        <v>29</v>
      </c>
      <c r="G34" s="1">
        <v>35</v>
      </c>
      <c r="I34" s="1">
        <v>5</v>
      </c>
      <c r="J34" s="1">
        <v>0</v>
      </c>
      <c r="K34" s="1">
        <v>0</v>
      </c>
      <c r="L34" s="1">
        <v>0</v>
      </c>
      <c r="M34" s="1">
        <v>3</v>
      </c>
      <c r="N34" s="1">
        <v>13</v>
      </c>
      <c r="O34" s="1">
        <v>62</v>
      </c>
      <c r="T34">
        <f t="shared" si="2"/>
        <v>0.5</v>
      </c>
      <c r="U34">
        <f t="shared" si="5"/>
        <v>8.8275862068965516</v>
      </c>
      <c r="V34">
        <f t="shared" si="3"/>
        <v>20.828571428571429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0314-E412-40DE-9669-6458EE05FCC5}">
  <dimension ref="A1:AF40"/>
  <sheetViews>
    <sheetView tabSelected="1" topLeftCell="E1" workbookViewId="0">
      <selection activeCell="O10" sqref="O10"/>
    </sheetView>
  </sheetViews>
  <sheetFormatPr defaultRowHeight="14.4" x14ac:dyDescent="0.3"/>
  <sheetData>
    <row r="1" spans="1:32" x14ac:dyDescent="0.3">
      <c r="A1" t="s">
        <v>32</v>
      </c>
    </row>
    <row r="2" spans="1:32" x14ac:dyDescent="0.3">
      <c r="A2" t="s">
        <v>35</v>
      </c>
    </row>
    <row r="3" spans="1:32" x14ac:dyDescent="0.3">
      <c r="A3" s="1" t="s">
        <v>1</v>
      </c>
      <c r="B3" s="1"/>
      <c r="C3" s="1">
        <v>5.6082149999999997E-2</v>
      </c>
      <c r="D3" s="1">
        <v>0.11650869</v>
      </c>
      <c r="E3" s="1">
        <v>0.27646130000000002</v>
      </c>
      <c r="F3" s="1">
        <v>6.1216430000000002E-2</v>
      </c>
      <c r="G3" s="1">
        <v>5.6872039999999999E-2</v>
      </c>
      <c r="H3" s="1">
        <v>0.43285940000000001</v>
      </c>
      <c r="J3" t="s">
        <v>33</v>
      </c>
      <c r="AA3" t="s">
        <v>34</v>
      </c>
    </row>
    <row r="4" spans="1:32" x14ac:dyDescent="0.3">
      <c r="A4" s="1" t="s">
        <v>2</v>
      </c>
      <c r="B4" s="1" t="s">
        <v>3</v>
      </c>
      <c r="C4" s="1">
        <v>0</v>
      </c>
      <c r="D4" s="1">
        <v>1</v>
      </c>
      <c r="E4" s="1">
        <v>2</v>
      </c>
      <c r="F4" s="1">
        <v>3</v>
      </c>
      <c r="G4" s="1">
        <v>4</v>
      </c>
      <c r="H4" s="1">
        <v>5</v>
      </c>
      <c r="S4" s="1" t="s">
        <v>8</v>
      </c>
      <c r="T4" s="1">
        <v>0</v>
      </c>
      <c r="U4" s="1">
        <v>1</v>
      </c>
      <c r="V4" s="1">
        <v>2</v>
      </c>
      <c r="W4" s="1">
        <v>3</v>
      </c>
      <c r="X4" s="1">
        <v>4</v>
      </c>
      <c r="Y4" s="1">
        <v>5</v>
      </c>
    </row>
    <row r="5" spans="1:32" x14ac:dyDescent="0.3">
      <c r="A5" s="1">
        <v>0</v>
      </c>
      <c r="B5" s="1"/>
      <c r="C5" s="1">
        <v>5.6082149999999997E-2</v>
      </c>
      <c r="D5" s="1">
        <v>0.11650869</v>
      </c>
      <c r="E5" s="1">
        <v>0.27646130000000002</v>
      </c>
      <c r="F5" s="1">
        <v>6.1216430000000002E-2</v>
      </c>
      <c r="G5" s="1">
        <v>5.6872039999999999E-2</v>
      </c>
      <c r="H5" s="1">
        <v>0.43285940000000001</v>
      </c>
      <c r="J5">
        <f>C5*SUM($T5:$Y5)</f>
        <v>1.9067930999999998</v>
      </c>
      <c r="K5">
        <f t="shared" ref="K5:O5" si="0">D5*SUM($T5:$Y5)</f>
        <v>3.9612954600000001</v>
      </c>
      <c r="L5">
        <f t="shared" si="0"/>
        <v>9.3996842000000012</v>
      </c>
      <c r="M5">
        <f t="shared" si="0"/>
        <v>2.08135862</v>
      </c>
      <c r="N5">
        <f t="shared" si="0"/>
        <v>1.93364936</v>
      </c>
      <c r="O5">
        <f t="shared" si="0"/>
        <v>14.7172196</v>
      </c>
      <c r="S5" s="1">
        <v>0</v>
      </c>
      <c r="T5" s="1">
        <v>0</v>
      </c>
      <c r="U5" s="1">
        <v>0</v>
      </c>
      <c r="V5" s="1">
        <v>5</v>
      </c>
      <c r="W5" s="1">
        <v>11</v>
      </c>
      <c r="X5" s="1">
        <v>6</v>
      </c>
      <c r="Y5" s="1">
        <v>12</v>
      </c>
      <c r="AA5">
        <f>(T5-J5)^2/J5</f>
        <v>1.9067930999999998</v>
      </c>
      <c r="AB5">
        <f t="shared" ref="AB5:AF5" si="1">(U5-K5)^2/K5</f>
        <v>3.9612954600000001</v>
      </c>
      <c r="AC5">
        <f t="shared" si="1"/>
        <v>2.0593480214717901</v>
      </c>
      <c r="AD5">
        <f t="shared" si="1"/>
        <v>38.216462699276839</v>
      </c>
      <c r="AE5">
        <f t="shared" si="1"/>
        <v>8.5512957361764936</v>
      </c>
      <c r="AF5">
        <f t="shared" si="1"/>
        <v>0.50167644129086442</v>
      </c>
    </row>
    <row r="6" spans="1:32" x14ac:dyDescent="0.3">
      <c r="A6" s="1">
        <v>1</v>
      </c>
      <c r="B6" s="1"/>
      <c r="C6" s="1">
        <v>5.6082149999999997E-2</v>
      </c>
      <c r="D6" s="1">
        <v>0.11650869</v>
      </c>
      <c r="E6" s="1">
        <v>0.27646130000000002</v>
      </c>
      <c r="F6" s="1">
        <v>6.1216430000000002E-2</v>
      </c>
      <c r="G6" s="1">
        <v>5.6872039999999999E-2</v>
      </c>
      <c r="H6" s="1">
        <v>0.43285940000000001</v>
      </c>
      <c r="J6">
        <f t="shared" ref="J6:J10" si="2">C6*SUM($T6:$Y6)</f>
        <v>2.8041074999999998</v>
      </c>
      <c r="K6">
        <f t="shared" ref="K6:K10" si="3">D6*SUM($T6:$Y6)</f>
        <v>5.8254345000000001</v>
      </c>
      <c r="L6">
        <f t="shared" ref="L6:L10" si="4">E6*SUM($T6:$Y6)</f>
        <v>13.823065000000001</v>
      </c>
      <c r="M6">
        <f t="shared" ref="M6:M10" si="5">F6*SUM($T6:$Y6)</f>
        <v>3.0608215000000003</v>
      </c>
      <c r="N6">
        <f t="shared" ref="N6:N10" si="6">G6*SUM($T6:$Y6)</f>
        <v>2.8436019999999997</v>
      </c>
      <c r="O6">
        <f t="shared" ref="O6:O10" si="7">H6*SUM($T6:$Y6)</f>
        <v>21.642970000000002</v>
      </c>
      <c r="S6" s="1">
        <v>1</v>
      </c>
      <c r="T6" s="1">
        <v>0</v>
      </c>
      <c r="U6" s="1">
        <v>1</v>
      </c>
      <c r="V6" s="1">
        <v>6</v>
      </c>
      <c r="W6" s="1">
        <v>16</v>
      </c>
      <c r="X6" s="1">
        <v>10</v>
      </c>
      <c r="Y6" s="1">
        <v>17</v>
      </c>
      <c r="AA6">
        <f t="shared" ref="AA6:AA39" si="8">(T6-J6)^2/J6</f>
        <v>2.8041074999999998</v>
      </c>
      <c r="AB6">
        <f t="shared" ref="AB6:AB39" si="9">(U6-K6)^2/K6</f>
        <v>3.9970955151568952</v>
      </c>
      <c r="AC6">
        <f t="shared" ref="AC6:AC39" si="10">(V6-L6)^2/L6</f>
        <v>4.4274078139851776</v>
      </c>
      <c r="AD6">
        <f t="shared" ref="AD6:AD39" si="11">(W6-M6)^2/M6</f>
        <v>54.698498509260418</v>
      </c>
      <c r="AE6">
        <f t="shared" ref="AE6:AE39" si="12">(X6-N6)^2/N6</f>
        <v>18.010267377222274</v>
      </c>
      <c r="AF6">
        <f t="shared" ref="AF6:AF39" si="13">(Y6-O6)^2/O6</f>
        <v>0.99603568368389439</v>
      </c>
    </row>
    <row r="7" spans="1:32" x14ac:dyDescent="0.3">
      <c r="A7" s="1">
        <v>2</v>
      </c>
      <c r="B7" s="1"/>
      <c r="C7" s="1">
        <v>5.6082149999999997E-2</v>
      </c>
      <c r="D7" s="1">
        <v>0.11650869</v>
      </c>
      <c r="E7" s="1">
        <v>0.27646130000000002</v>
      </c>
      <c r="F7" s="1">
        <v>6.1216430000000002E-2</v>
      </c>
      <c r="G7" s="1">
        <v>5.6872039999999999E-2</v>
      </c>
      <c r="H7" s="1">
        <v>0.43285940000000001</v>
      </c>
      <c r="J7">
        <f t="shared" si="2"/>
        <v>7.9636652999999997</v>
      </c>
      <c r="K7">
        <f t="shared" si="3"/>
        <v>16.544233980000001</v>
      </c>
      <c r="L7">
        <f t="shared" si="4"/>
        <v>39.257504600000004</v>
      </c>
      <c r="M7">
        <f t="shared" si="5"/>
        <v>8.6927330600000001</v>
      </c>
      <c r="N7">
        <f t="shared" si="6"/>
        <v>8.07582968</v>
      </c>
      <c r="O7">
        <f t="shared" si="7"/>
        <v>61.466034800000003</v>
      </c>
      <c r="S7" s="1">
        <v>2</v>
      </c>
      <c r="T7" s="1">
        <v>0</v>
      </c>
      <c r="U7" s="1">
        <v>0</v>
      </c>
      <c r="V7" s="1">
        <v>15</v>
      </c>
      <c r="W7" s="1">
        <v>36</v>
      </c>
      <c r="X7" s="1">
        <v>29</v>
      </c>
      <c r="Y7" s="1">
        <v>62</v>
      </c>
      <c r="AA7">
        <f t="shared" si="8"/>
        <v>7.9636652999999997</v>
      </c>
      <c r="AB7">
        <f t="shared" si="9"/>
        <v>16.544233980000001</v>
      </c>
      <c r="AC7">
        <f t="shared" si="10"/>
        <v>14.988892835002591</v>
      </c>
      <c r="AD7">
        <f t="shared" si="11"/>
        <v>85.78278230626087</v>
      </c>
      <c r="AE7">
        <f t="shared" si="12"/>
        <v>54.213736659732149</v>
      </c>
      <c r="AF7">
        <f t="shared" si="13"/>
        <v>4.6386404416482226E-3</v>
      </c>
    </row>
    <row r="8" spans="1:32" x14ac:dyDescent="0.3">
      <c r="A8" s="1">
        <v>3</v>
      </c>
      <c r="B8" s="1"/>
      <c r="C8" s="1">
        <v>5.6082149999999997E-2</v>
      </c>
      <c r="D8" s="1">
        <v>0.11650869</v>
      </c>
      <c r="E8" s="1">
        <v>0.27646130000000002</v>
      </c>
      <c r="F8" s="1">
        <v>6.1216430000000002E-2</v>
      </c>
      <c r="G8" s="1">
        <v>5.6872039999999999E-2</v>
      </c>
      <c r="H8" s="1">
        <v>0.43285940000000001</v>
      </c>
      <c r="J8">
        <f t="shared" si="2"/>
        <v>2.0189573999999997</v>
      </c>
      <c r="K8">
        <f t="shared" si="3"/>
        <v>4.1943128400000003</v>
      </c>
      <c r="L8">
        <f t="shared" si="4"/>
        <v>9.9526068000000016</v>
      </c>
      <c r="M8">
        <f t="shared" si="5"/>
        <v>2.20379148</v>
      </c>
      <c r="N8">
        <f t="shared" si="6"/>
        <v>2.04739344</v>
      </c>
      <c r="O8">
        <f t="shared" si="7"/>
        <v>15.5829384</v>
      </c>
      <c r="S8" s="1">
        <v>3</v>
      </c>
      <c r="T8" s="1">
        <v>0</v>
      </c>
      <c r="U8" s="1">
        <v>0</v>
      </c>
      <c r="V8" s="1">
        <v>1</v>
      </c>
      <c r="W8" s="1">
        <v>9</v>
      </c>
      <c r="X8" s="1">
        <v>12</v>
      </c>
      <c r="Y8" s="1">
        <v>14</v>
      </c>
      <c r="AA8">
        <f t="shared" si="8"/>
        <v>2.0189573999999997</v>
      </c>
      <c r="AB8">
        <f t="shared" si="9"/>
        <v>4.1943128400000003</v>
      </c>
      <c r="AC8">
        <f t="shared" si="10"/>
        <v>8.053082988811159</v>
      </c>
      <c r="AD8">
        <f t="shared" si="11"/>
        <v>20.958630009460148</v>
      </c>
      <c r="AE8">
        <f t="shared" si="12"/>
        <v>48.380724194444532</v>
      </c>
      <c r="AF8">
        <f t="shared" si="13"/>
        <v>0.16079727159766988</v>
      </c>
    </row>
    <row r="9" spans="1:32" x14ac:dyDescent="0.3">
      <c r="A9" s="1">
        <v>4</v>
      </c>
      <c r="B9" s="1"/>
      <c r="C9" s="1">
        <v>5.6082149999999997E-2</v>
      </c>
      <c r="D9" s="1">
        <v>0.11650869</v>
      </c>
      <c r="E9" s="1">
        <v>0.27646130000000002</v>
      </c>
      <c r="F9" s="1">
        <v>6.1216430000000002E-2</v>
      </c>
      <c r="G9" s="1">
        <v>5.6872039999999999E-2</v>
      </c>
      <c r="H9" s="1">
        <v>0.43285940000000001</v>
      </c>
      <c r="J9">
        <f t="shared" si="2"/>
        <v>1.9067930999999998</v>
      </c>
      <c r="K9">
        <f t="shared" si="3"/>
        <v>3.9612954600000001</v>
      </c>
      <c r="L9">
        <f t="shared" si="4"/>
        <v>9.3996842000000012</v>
      </c>
      <c r="M9">
        <f t="shared" si="5"/>
        <v>2.08135862</v>
      </c>
      <c r="N9">
        <f t="shared" si="6"/>
        <v>1.93364936</v>
      </c>
      <c r="O9">
        <f t="shared" si="7"/>
        <v>14.7172196</v>
      </c>
      <c r="S9" s="1">
        <v>4</v>
      </c>
      <c r="T9" s="1">
        <v>0</v>
      </c>
      <c r="U9" s="1">
        <v>0</v>
      </c>
      <c r="V9" s="1">
        <v>1</v>
      </c>
      <c r="W9" s="1">
        <v>6</v>
      </c>
      <c r="X9" s="1">
        <v>12</v>
      </c>
      <c r="Y9" s="1">
        <v>15</v>
      </c>
      <c r="AA9">
        <f t="shared" si="8"/>
        <v>1.9067930999999998</v>
      </c>
      <c r="AB9">
        <f t="shared" si="9"/>
        <v>3.9612954600000001</v>
      </c>
      <c r="AC9">
        <f t="shared" si="10"/>
        <v>7.5060707528588733</v>
      </c>
      <c r="AD9">
        <f t="shared" si="11"/>
        <v>7.3777532220988924</v>
      </c>
      <c r="AE9">
        <f t="shared" si="12"/>
        <v>52.404234864705984</v>
      </c>
      <c r="AF9">
        <f t="shared" si="13"/>
        <v>5.4334145169757488E-3</v>
      </c>
    </row>
    <row r="10" spans="1:32" x14ac:dyDescent="0.3">
      <c r="A10" s="1">
        <v>5</v>
      </c>
      <c r="B10" s="1"/>
      <c r="C10" s="1">
        <v>5.6082149999999997E-2</v>
      </c>
      <c r="D10" s="1">
        <v>0.11650869</v>
      </c>
      <c r="E10" s="1">
        <v>0.27646130000000002</v>
      </c>
      <c r="F10" s="1">
        <v>6.1216430000000002E-2</v>
      </c>
      <c r="G10" s="1">
        <v>5.6872039999999999E-2</v>
      </c>
      <c r="H10" s="1">
        <v>0.43285940000000001</v>
      </c>
      <c r="J10">
        <f t="shared" si="2"/>
        <v>11.83333365</v>
      </c>
      <c r="K10">
        <f t="shared" si="3"/>
        <v>24.583333589999999</v>
      </c>
      <c r="L10">
        <f t="shared" si="4"/>
        <v>58.333334300000004</v>
      </c>
      <c r="M10">
        <f t="shared" si="5"/>
        <v>12.916666730000001</v>
      </c>
      <c r="N10">
        <f t="shared" si="6"/>
        <v>12.000000439999999</v>
      </c>
      <c r="O10">
        <f t="shared" si="7"/>
        <v>91.333333400000001</v>
      </c>
      <c r="S10" s="1">
        <v>5</v>
      </c>
      <c r="T10" s="1">
        <v>0</v>
      </c>
      <c r="U10" s="1">
        <v>0</v>
      </c>
      <c r="V10" s="1">
        <v>13</v>
      </c>
      <c r="W10" s="1">
        <v>36</v>
      </c>
      <c r="X10" s="1">
        <v>47</v>
      </c>
      <c r="Y10" s="1">
        <v>115</v>
      </c>
      <c r="AA10">
        <f t="shared" si="8"/>
        <v>11.83333365</v>
      </c>
      <c r="AB10">
        <f t="shared" si="9"/>
        <v>24.583333589999999</v>
      </c>
      <c r="AC10">
        <f t="shared" si="10"/>
        <v>35.230477109133069</v>
      </c>
      <c r="AD10">
        <f t="shared" si="11"/>
        <v>41.252150109000198</v>
      </c>
      <c r="AE10">
        <f t="shared" si="12"/>
        <v>102.08332702361136</v>
      </c>
      <c r="AF10">
        <f t="shared" si="13"/>
        <v>6.1326033672998026</v>
      </c>
    </row>
    <row r="11" spans="1:32" x14ac:dyDescent="0.3">
      <c r="A11" s="1"/>
      <c r="B11" s="1"/>
      <c r="C11" s="1"/>
      <c r="D11" s="1"/>
      <c r="E11" s="1"/>
      <c r="F11" s="1"/>
      <c r="G11" s="1"/>
      <c r="H11" s="1"/>
      <c r="S11" s="1"/>
      <c r="T11" s="1"/>
      <c r="U11" s="1"/>
      <c r="V11" s="1"/>
      <c r="W11" s="1"/>
      <c r="X11" s="1"/>
      <c r="Y11" s="1">
        <v>507</v>
      </c>
      <c r="AF11">
        <f>SUM(AA5:AF10)</f>
        <v>697.67154394650061</v>
      </c>
    </row>
    <row r="12" spans="1:32" x14ac:dyDescent="0.3">
      <c r="A12" s="1"/>
      <c r="B12" s="1"/>
      <c r="C12" s="1"/>
      <c r="D12" s="1"/>
      <c r="E12" s="1"/>
      <c r="F12" s="1"/>
      <c r="G12" s="1"/>
      <c r="H12" s="1"/>
      <c r="S12" s="1"/>
      <c r="T12" s="1"/>
      <c r="U12" s="1"/>
      <c r="V12" s="1"/>
      <c r="W12" s="1"/>
      <c r="X12" s="1"/>
      <c r="Y12" s="1"/>
    </row>
    <row r="13" spans="1:32" x14ac:dyDescent="0.3">
      <c r="A13" s="1" t="s">
        <v>0</v>
      </c>
      <c r="B13" s="1"/>
      <c r="C13" s="1"/>
      <c r="D13" s="1"/>
      <c r="E13" s="1"/>
      <c r="F13" s="1"/>
      <c r="G13" s="1"/>
      <c r="H13" s="1"/>
      <c r="S13" s="1"/>
      <c r="T13" s="1"/>
      <c r="U13" s="1"/>
      <c r="V13" s="1"/>
      <c r="W13" s="1"/>
      <c r="X13" s="1"/>
      <c r="Y13" s="1"/>
    </row>
    <row r="14" spans="1:32" x14ac:dyDescent="0.3">
      <c r="A14" s="1" t="s">
        <v>5</v>
      </c>
      <c r="B14" s="1"/>
      <c r="C14" s="1">
        <v>3.6989800000000003E-2</v>
      </c>
      <c r="D14" s="1">
        <v>0.15561224000000001</v>
      </c>
      <c r="E14" s="1">
        <v>0.20663265</v>
      </c>
      <c r="F14" s="1">
        <v>6.1224489999999999E-2</v>
      </c>
      <c r="G14" s="1">
        <v>5.8673469999999998E-2</v>
      </c>
      <c r="H14" s="1">
        <v>0.48086735000000003</v>
      </c>
      <c r="S14" s="1"/>
      <c r="T14" s="1"/>
      <c r="U14" s="1"/>
      <c r="V14" s="1"/>
      <c r="W14" s="1"/>
      <c r="X14" s="1"/>
      <c r="Y14" s="1"/>
    </row>
    <row r="15" spans="1:32" x14ac:dyDescent="0.3">
      <c r="A15" s="1" t="s">
        <v>2</v>
      </c>
      <c r="B15" s="1" t="s">
        <v>3</v>
      </c>
      <c r="C15" s="1">
        <v>0</v>
      </c>
      <c r="D15" s="1">
        <v>1</v>
      </c>
      <c r="E15" s="1">
        <v>2</v>
      </c>
      <c r="F15" s="1">
        <v>3</v>
      </c>
      <c r="G15" s="1">
        <v>4</v>
      </c>
      <c r="H15" s="1">
        <v>5</v>
      </c>
      <c r="S15" s="1" t="s">
        <v>9</v>
      </c>
      <c r="T15" s="1">
        <v>0</v>
      </c>
      <c r="U15" s="1">
        <v>1</v>
      </c>
      <c r="V15" s="1">
        <v>2</v>
      </c>
      <c r="W15" s="1">
        <v>3</v>
      </c>
      <c r="X15" s="1">
        <v>4</v>
      </c>
      <c r="Y15" s="1">
        <v>5</v>
      </c>
    </row>
    <row r="16" spans="1:32" x14ac:dyDescent="0.3">
      <c r="A16" s="1">
        <v>0</v>
      </c>
      <c r="B16" s="1"/>
      <c r="C16" s="1">
        <v>3.6989800000000003E-2</v>
      </c>
      <c r="D16" s="1">
        <v>0.15561224000000001</v>
      </c>
      <c r="E16" s="1">
        <v>0.20663265</v>
      </c>
      <c r="F16" s="1">
        <v>6.1224489999999999E-2</v>
      </c>
      <c r="G16" s="1">
        <v>5.8673469999999998E-2</v>
      </c>
      <c r="H16" s="1">
        <v>0.48086735000000003</v>
      </c>
      <c r="J16">
        <f>C16*SUM($T16:$Y16)</f>
        <v>0.25892860000000001</v>
      </c>
      <c r="K16">
        <f t="shared" ref="K16:O21" si="14">D16*SUM($T16:$Y16)</f>
        <v>1.0892856800000001</v>
      </c>
      <c r="L16">
        <f t="shared" si="14"/>
        <v>1.44642855</v>
      </c>
      <c r="M16">
        <f t="shared" si="14"/>
        <v>0.42857142999999998</v>
      </c>
      <c r="N16">
        <f t="shared" si="14"/>
        <v>0.41071428999999998</v>
      </c>
      <c r="O16">
        <f t="shared" si="14"/>
        <v>3.3660714500000002</v>
      </c>
      <c r="S16" s="1">
        <v>0</v>
      </c>
      <c r="T16" s="1">
        <v>0</v>
      </c>
      <c r="U16" s="1">
        <v>0</v>
      </c>
      <c r="V16" s="1">
        <v>0</v>
      </c>
      <c r="W16" s="1">
        <v>1</v>
      </c>
      <c r="X16" s="1">
        <v>3</v>
      </c>
      <c r="Y16" s="1">
        <v>3</v>
      </c>
      <c r="AA16">
        <f t="shared" si="8"/>
        <v>0.25892860000000001</v>
      </c>
      <c r="AB16">
        <f t="shared" si="9"/>
        <v>1.0892856800000001</v>
      </c>
      <c r="AC16">
        <f t="shared" si="10"/>
        <v>1.4464285500000003</v>
      </c>
      <c r="AD16">
        <f t="shared" si="11"/>
        <v>0.7619047555555557</v>
      </c>
      <c r="AE16">
        <f t="shared" si="12"/>
        <v>16.323757539603026</v>
      </c>
      <c r="AF16">
        <f t="shared" si="13"/>
        <v>3.9811486029241193E-2</v>
      </c>
    </row>
    <row r="17" spans="1:32" x14ac:dyDescent="0.3">
      <c r="A17" s="1">
        <v>1</v>
      </c>
      <c r="B17" s="1"/>
      <c r="C17" s="1">
        <v>3.6989800000000003E-2</v>
      </c>
      <c r="D17" s="1">
        <v>0.15561224000000001</v>
      </c>
      <c r="E17" s="1">
        <v>0.20663265</v>
      </c>
      <c r="F17" s="1">
        <v>6.1224489999999999E-2</v>
      </c>
      <c r="G17" s="1">
        <v>5.8673469999999998E-2</v>
      </c>
      <c r="H17" s="1">
        <v>0.48086735000000003</v>
      </c>
      <c r="J17">
        <f t="shared" ref="J17:J21" si="15">C17*SUM($T17:$Y17)</f>
        <v>0.81377560000000004</v>
      </c>
      <c r="K17">
        <f t="shared" si="14"/>
        <v>3.4234692800000004</v>
      </c>
      <c r="L17">
        <f t="shared" si="14"/>
        <v>4.5459183000000003</v>
      </c>
      <c r="M17">
        <f t="shared" si="14"/>
        <v>1.3469387799999999</v>
      </c>
      <c r="N17">
        <f t="shared" si="14"/>
        <v>1.2908163399999999</v>
      </c>
      <c r="O17">
        <f t="shared" si="14"/>
        <v>10.5790817</v>
      </c>
      <c r="S17" s="1">
        <v>1</v>
      </c>
      <c r="T17" s="1">
        <v>0</v>
      </c>
      <c r="U17" s="1">
        <v>0</v>
      </c>
      <c r="V17" s="1">
        <v>0</v>
      </c>
      <c r="W17" s="1">
        <v>1</v>
      </c>
      <c r="X17" s="1">
        <v>7</v>
      </c>
      <c r="Y17" s="1">
        <v>14</v>
      </c>
      <c r="AA17">
        <f t="shared" si="8"/>
        <v>0.81377559999999993</v>
      </c>
      <c r="AB17">
        <f t="shared" si="9"/>
        <v>3.4234692800000004</v>
      </c>
      <c r="AC17">
        <f t="shared" si="10"/>
        <v>4.5459183000000003</v>
      </c>
      <c r="AD17">
        <f t="shared" si="11"/>
        <v>8.9363019949494915E-2</v>
      </c>
      <c r="AE17">
        <f t="shared" si="12"/>
        <v>25.251290252191104</v>
      </c>
      <c r="AF17">
        <f t="shared" si="13"/>
        <v>1.1062096264248429</v>
      </c>
    </row>
    <row r="18" spans="1:32" x14ac:dyDescent="0.3">
      <c r="A18" s="1">
        <v>2</v>
      </c>
      <c r="B18" s="1"/>
      <c r="C18" s="1">
        <v>3.6989800000000003E-2</v>
      </c>
      <c r="D18" s="1">
        <v>0.15561224000000001</v>
      </c>
      <c r="E18" s="1">
        <v>0.20663265</v>
      </c>
      <c r="F18" s="1">
        <v>6.1224489999999999E-2</v>
      </c>
      <c r="G18" s="1">
        <v>5.8673469999999998E-2</v>
      </c>
      <c r="H18" s="1">
        <v>0.48086735000000003</v>
      </c>
      <c r="J18">
        <f t="shared" si="15"/>
        <v>1.2946430000000002</v>
      </c>
      <c r="K18">
        <f t="shared" si="14"/>
        <v>5.4464284000000003</v>
      </c>
      <c r="L18">
        <f t="shared" si="14"/>
        <v>7.2321427500000004</v>
      </c>
      <c r="M18">
        <f t="shared" si="14"/>
        <v>2.1428571499999998</v>
      </c>
      <c r="N18">
        <f t="shared" si="14"/>
        <v>2.0535714499999997</v>
      </c>
      <c r="O18">
        <f t="shared" si="14"/>
        <v>16.830357250000002</v>
      </c>
      <c r="S18" s="1">
        <v>2</v>
      </c>
      <c r="T18" s="1">
        <v>0</v>
      </c>
      <c r="U18" s="1">
        <v>0</v>
      </c>
      <c r="V18" s="1">
        <v>0</v>
      </c>
      <c r="W18" s="1">
        <v>4</v>
      </c>
      <c r="X18" s="1">
        <v>10</v>
      </c>
      <c r="Y18" s="1">
        <v>21</v>
      </c>
      <c r="AA18">
        <f t="shared" si="8"/>
        <v>1.2946430000000002</v>
      </c>
      <c r="AB18">
        <f t="shared" si="9"/>
        <v>5.4464284000000003</v>
      </c>
      <c r="AC18">
        <f t="shared" si="10"/>
        <v>7.2321427500000004</v>
      </c>
      <c r="AD18">
        <f t="shared" si="11"/>
        <v>1.6095237917777785</v>
      </c>
      <c r="AE18">
        <f t="shared" si="12"/>
        <v>30.74922311578451</v>
      </c>
      <c r="AF18">
        <f t="shared" si="13"/>
        <v>1.0330096030865621</v>
      </c>
    </row>
    <row r="19" spans="1:32" x14ac:dyDescent="0.3">
      <c r="A19" s="1">
        <v>3</v>
      </c>
      <c r="B19" s="1"/>
      <c r="C19" s="1">
        <v>3.6989800000000003E-2</v>
      </c>
      <c r="D19" s="1">
        <v>0.15561224000000001</v>
      </c>
      <c r="E19" s="1">
        <v>0.20663265</v>
      </c>
      <c r="F19" s="1">
        <v>6.1224489999999999E-2</v>
      </c>
      <c r="G19" s="1">
        <v>5.8673469999999998E-2</v>
      </c>
      <c r="H19" s="1">
        <v>0.48086735000000003</v>
      </c>
      <c r="J19">
        <f t="shared" si="15"/>
        <v>0.29591840000000003</v>
      </c>
      <c r="K19">
        <f t="shared" si="14"/>
        <v>1.2448979200000001</v>
      </c>
      <c r="L19">
        <f t="shared" si="14"/>
        <v>1.6530612</v>
      </c>
      <c r="M19">
        <f t="shared" si="14"/>
        <v>0.48979592</v>
      </c>
      <c r="N19">
        <f t="shared" si="14"/>
        <v>0.46938775999999999</v>
      </c>
      <c r="O19">
        <f t="shared" si="14"/>
        <v>3.8469388000000002</v>
      </c>
      <c r="S19" s="1">
        <v>3</v>
      </c>
      <c r="T19" s="1">
        <v>0</v>
      </c>
      <c r="U19" s="1">
        <v>0</v>
      </c>
      <c r="V19" s="1">
        <v>0</v>
      </c>
      <c r="W19" s="1">
        <v>0</v>
      </c>
      <c r="X19" s="1">
        <v>0</v>
      </c>
      <c r="Y19" s="1">
        <v>8</v>
      </c>
      <c r="AA19">
        <f t="shared" si="8"/>
        <v>0.29591840000000003</v>
      </c>
      <c r="AB19">
        <f t="shared" si="9"/>
        <v>1.2448979200000001</v>
      </c>
      <c r="AC19">
        <f t="shared" si="10"/>
        <v>1.6530611999999998</v>
      </c>
      <c r="AD19">
        <f t="shared" si="11"/>
        <v>0.48979592</v>
      </c>
      <c r="AE19">
        <f t="shared" si="12"/>
        <v>0.46938775999999999</v>
      </c>
      <c r="AF19">
        <f t="shared" si="13"/>
        <v>4.4835434686263884</v>
      </c>
    </row>
    <row r="20" spans="1:32" x14ac:dyDescent="0.3">
      <c r="A20" s="1">
        <v>4</v>
      </c>
      <c r="B20" s="1"/>
      <c r="C20" s="1">
        <v>3.6989800000000003E-2</v>
      </c>
      <c r="D20" s="1">
        <v>0.15561224000000001</v>
      </c>
      <c r="E20" s="1">
        <v>0.20663265</v>
      </c>
      <c r="F20" s="1">
        <v>6.1224489999999999E-2</v>
      </c>
      <c r="G20" s="1">
        <v>5.8673469999999998E-2</v>
      </c>
      <c r="H20" s="1">
        <v>0.48086735000000003</v>
      </c>
      <c r="J20">
        <f t="shared" si="15"/>
        <v>0.25892860000000001</v>
      </c>
      <c r="K20">
        <f t="shared" si="14"/>
        <v>1.0892856800000001</v>
      </c>
      <c r="L20">
        <f t="shared" si="14"/>
        <v>1.44642855</v>
      </c>
      <c r="M20">
        <f t="shared" si="14"/>
        <v>0.42857142999999998</v>
      </c>
      <c r="N20">
        <f t="shared" si="14"/>
        <v>0.41071428999999998</v>
      </c>
      <c r="O20">
        <f t="shared" si="14"/>
        <v>3.3660714500000002</v>
      </c>
      <c r="S20" s="1">
        <v>4</v>
      </c>
      <c r="T20" s="1">
        <v>0</v>
      </c>
      <c r="U20" s="1">
        <v>0</v>
      </c>
      <c r="V20" s="1">
        <v>0</v>
      </c>
      <c r="W20" s="1">
        <v>0</v>
      </c>
      <c r="X20" s="1">
        <v>2</v>
      </c>
      <c r="Y20" s="1">
        <v>5</v>
      </c>
      <c r="AA20">
        <f t="shared" si="8"/>
        <v>0.25892860000000001</v>
      </c>
      <c r="AB20">
        <f t="shared" si="9"/>
        <v>1.0892856800000001</v>
      </c>
      <c r="AC20">
        <f t="shared" si="10"/>
        <v>1.4464285500000003</v>
      </c>
      <c r="AD20">
        <f t="shared" si="11"/>
        <v>0.42857142999999998</v>
      </c>
      <c r="AE20">
        <f t="shared" si="12"/>
        <v>6.1498446231569011</v>
      </c>
      <c r="AF20">
        <f t="shared" si="13"/>
        <v>0.79312710563678079</v>
      </c>
    </row>
    <row r="21" spans="1:32" x14ac:dyDescent="0.3">
      <c r="A21" s="1">
        <v>5</v>
      </c>
      <c r="B21" s="1"/>
      <c r="C21" s="1">
        <v>3.6989800000000003E-2</v>
      </c>
      <c r="D21" s="1">
        <v>0.15561224000000001</v>
      </c>
      <c r="E21" s="1">
        <v>0.20663265</v>
      </c>
      <c r="F21" s="1">
        <v>6.1224489999999999E-2</v>
      </c>
      <c r="G21" s="1">
        <v>5.8673469999999998E-2</v>
      </c>
      <c r="H21" s="1">
        <v>0.48086735000000003</v>
      </c>
      <c r="J21">
        <f t="shared" si="15"/>
        <v>2.8852044000000001</v>
      </c>
      <c r="K21">
        <f t="shared" si="14"/>
        <v>12.13775472</v>
      </c>
      <c r="L21">
        <f t="shared" si="14"/>
        <v>16.117346699999999</v>
      </c>
      <c r="M21">
        <f t="shared" si="14"/>
        <v>4.7755102200000001</v>
      </c>
      <c r="N21">
        <f t="shared" si="14"/>
        <v>4.5765306599999995</v>
      </c>
      <c r="O21">
        <f t="shared" si="14"/>
        <v>37.507653300000001</v>
      </c>
      <c r="S21" s="1">
        <v>5</v>
      </c>
      <c r="T21" s="1">
        <v>0</v>
      </c>
      <c r="U21" s="1">
        <v>0</v>
      </c>
      <c r="V21" s="1">
        <v>0</v>
      </c>
      <c r="W21" s="1">
        <v>3</v>
      </c>
      <c r="X21" s="1">
        <v>13</v>
      </c>
      <c r="Y21" s="1">
        <v>62</v>
      </c>
      <c r="AA21">
        <f t="shared" si="8"/>
        <v>2.8852044000000001</v>
      </c>
      <c r="AB21">
        <f t="shared" si="9"/>
        <v>12.13775472</v>
      </c>
      <c r="AC21">
        <f t="shared" si="10"/>
        <v>16.117346699999999</v>
      </c>
      <c r="AD21">
        <f t="shared" si="11"/>
        <v>0.66012559833333351</v>
      </c>
      <c r="AE21">
        <f t="shared" si="12"/>
        <v>15.504066506553254</v>
      </c>
      <c r="AF21">
        <f t="shared" si="13"/>
        <v>15.993403854807436</v>
      </c>
    </row>
    <row r="22" spans="1:32" x14ac:dyDescent="0.3">
      <c r="A22" s="1"/>
      <c r="B22" s="1"/>
      <c r="C22" s="1"/>
      <c r="D22" s="1"/>
      <c r="E22" s="1"/>
      <c r="F22" s="1"/>
      <c r="G22" s="1"/>
      <c r="H22" s="1"/>
      <c r="S22" s="1"/>
      <c r="T22" s="1"/>
      <c r="U22" s="1"/>
      <c r="V22" s="1"/>
      <c r="W22" s="1"/>
      <c r="X22" s="1"/>
      <c r="Y22" s="1">
        <v>157</v>
      </c>
      <c r="AF22">
        <f>SUM(AA16:AF21)</f>
        <v>184.61580578751622</v>
      </c>
    </row>
    <row r="23" spans="1:32" x14ac:dyDescent="0.3">
      <c r="A23" s="1" t="s">
        <v>0</v>
      </c>
      <c r="B23" s="1"/>
      <c r="C23" s="1"/>
      <c r="D23" s="1"/>
      <c r="E23" s="1"/>
      <c r="F23" s="1"/>
      <c r="G23" s="1"/>
      <c r="H23" s="1"/>
      <c r="S23" s="1"/>
      <c r="T23" s="1"/>
      <c r="U23" s="1"/>
      <c r="V23" s="1"/>
      <c r="W23" s="1"/>
      <c r="X23" s="1"/>
      <c r="Y23" s="1"/>
    </row>
    <row r="24" spans="1:32" x14ac:dyDescent="0.3">
      <c r="A24" s="1" t="s">
        <v>6</v>
      </c>
      <c r="B24" s="1"/>
      <c r="C24" s="1">
        <v>0.13738019000000001</v>
      </c>
      <c r="D24" s="1">
        <v>0.19249200999999999</v>
      </c>
      <c r="E24" s="1">
        <v>9.6325880000000003E-2</v>
      </c>
      <c r="F24" s="1">
        <v>0.21150160000000001</v>
      </c>
      <c r="G24" s="1">
        <v>0.11900958</v>
      </c>
      <c r="H24" s="1">
        <v>0.24329073000000001</v>
      </c>
      <c r="S24" s="1"/>
      <c r="T24" s="1"/>
      <c r="U24" s="1"/>
      <c r="V24" s="1"/>
      <c r="W24" s="1"/>
      <c r="X24" s="1"/>
      <c r="Y24" s="1"/>
    </row>
    <row r="25" spans="1:32" x14ac:dyDescent="0.3">
      <c r="A25" s="1" t="s">
        <v>2</v>
      </c>
      <c r="B25" s="1" t="s">
        <v>3</v>
      </c>
      <c r="C25" s="1">
        <v>0</v>
      </c>
      <c r="D25" s="1">
        <v>1</v>
      </c>
      <c r="E25" s="1">
        <v>2</v>
      </c>
      <c r="F25" s="1">
        <v>3</v>
      </c>
      <c r="G25" s="1">
        <v>4</v>
      </c>
      <c r="H25" s="1">
        <v>5</v>
      </c>
      <c r="S25" s="1" t="s">
        <v>10</v>
      </c>
      <c r="T25" s="1">
        <v>0</v>
      </c>
      <c r="U25" s="1">
        <v>1</v>
      </c>
      <c r="V25" s="1">
        <v>2</v>
      </c>
      <c r="W25" s="1">
        <v>3</v>
      </c>
      <c r="X25" s="1">
        <v>4</v>
      </c>
      <c r="Y25" s="1">
        <v>5</v>
      </c>
    </row>
    <row r="26" spans="1:32" x14ac:dyDescent="0.3">
      <c r="A26" s="1">
        <v>0</v>
      </c>
      <c r="B26" s="1"/>
      <c r="C26" s="1">
        <v>0.13738019000000001</v>
      </c>
      <c r="D26" s="1">
        <v>0.19249200999999999</v>
      </c>
      <c r="E26" s="1">
        <v>9.6325880000000003E-2</v>
      </c>
      <c r="F26" s="1">
        <v>0.21150160000000001</v>
      </c>
      <c r="G26" s="1">
        <v>0.11900958</v>
      </c>
      <c r="H26" s="1">
        <v>0.24329073000000001</v>
      </c>
      <c r="J26">
        <f t="shared" ref="J22:J31" si="16">C26*SUM($T26:$Y26)</f>
        <v>21.019169070000004</v>
      </c>
      <c r="K26">
        <f t="shared" ref="K22:K31" si="17">D26*SUM($T26:$Y26)</f>
        <v>29.451277529999999</v>
      </c>
      <c r="L26">
        <f t="shared" ref="L22:L31" si="18">E26*SUM($T26:$Y26)</f>
        <v>14.73785964</v>
      </c>
      <c r="M26">
        <f t="shared" ref="M22:M31" si="19">F26*SUM($T26:$Y26)</f>
        <v>32.359744800000001</v>
      </c>
      <c r="N26">
        <f t="shared" ref="N22:N31" si="20">G26*SUM($T26:$Y26)</f>
        <v>18.208465740000001</v>
      </c>
      <c r="O26">
        <f t="shared" ref="O22:O31" si="21">H26*SUM($T26:$Y26)</f>
        <v>37.22348169</v>
      </c>
      <c r="S26" s="1">
        <v>0</v>
      </c>
      <c r="T26" s="1">
        <v>0</v>
      </c>
      <c r="U26" s="1">
        <v>16</v>
      </c>
      <c r="V26" s="1">
        <v>11</v>
      </c>
      <c r="W26" s="1">
        <v>125</v>
      </c>
      <c r="X26" s="1">
        <v>1</v>
      </c>
      <c r="Y26" s="1">
        <v>0</v>
      </c>
      <c r="AA26">
        <f t="shared" si="8"/>
        <v>21.019169070000004</v>
      </c>
      <c r="AB26">
        <f t="shared" si="9"/>
        <v>6.1435999509622254</v>
      </c>
      <c r="AC26">
        <f t="shared" si="10"/>
        <v>0.9480070396667809</v>
      </c>
      <c r="AD26">
        <f t="shared" si="11"/>
        <v>265.21274925261855</v>
      </c>
      <c r="AE26">
        <f t="shared" si="12"/>
        <v>16.26338524910522</v>
      </c>
      <c r="AF26">
        <f t="shared" si="13"/>
        <v>37.22348169</v>
      </c>
    </row>
    <row r="27" spans="1:32" x14ac:dyDescent="0.3">
      <c r="A27" s="1">
        <v>1</v>
      </c>
      <c r="B27" s="1"/>
      <c r="C27" s="1">
        <v>0.13738019000000001</v>
      </c>
      <c r="D27" s="1">
        <v>0.19249200999999999</v>
      </c>
      <c r="E27" s="1">
        <v>9.6325880000000003E-2</v>
      </c>
      <c r="F27" s="1">
        <v>0.21150160000000001</v>
      </c>
      <c r="G27" s="1">
        <v>0.11900958</v>
      </c>
      <c r="H27" s="1">
        <v>0.24329073000000001</v>
      </c>
      <c r="J27">
        <f t="shared" si="16"/>
        <v>34.757188070000005</v>
      </c>
      <c r="K27">
        <f t="shared" si="17"/>
        <v>48.700478529999998</v>
      </c>
      <c r="L27">
        <f t="shared" si="18"/>
        <v>24.370447640000002</v>
      </c>
      <c r="M27">
        <f t="shared" si="19"/>
        <v>53.509904800000001</v>
      </c>
      <c r="N27">
        <f t="shared" si="20"/>
        <v>30.10942374</v>
      </c>
      <c r="O27">
        <f t="shared" si="21"/>
        <v>61.552554690000001</v>
      </c>
      <c r="S27" s="1">
        <v>1</v>
      </c>
      <c r="T27" s="1">
        <v>0</v>
      </c>
      <c r="U27" s="1">
        <v>26</v>
      </c>
      <c r="V27" s="1">
        <v>19</v>
      </c>
      <c r="W27" s="1">
        <v>204</v>
      </c>
      <c r="X27" s="1">
        <v>4</v>
      </c>
      <c r="Y27" s="1">
        <v>0</v>
      </c>
      <c r="AA27">
        <f t="shared" si="8"/>
        <v>34.757188070000005</v>
      </c>
      <c r="AB27">
        <f t="shared" si="9"/>
        <v>10.581245627259156</v>
      </c>
      <c r="AC27">
        <f t="shared" si="10"/>
        <v>1.183470582076743</v>
      </c>
      <c r="AD27">
        <f t="shared" si="11"/>
        <v>423.23507840187858</v>
      </c>
      <c r="AE27">
        <f t="shared" si="12"/>
        <v>22.640818832053661</v>
      </c>
      <c r="AF27">
        <f t="shared" si="13"/>
        <v>61.552554690000001</v>
      </c>
    </row>
    <row r="28" spans="1:32" x14ac:dyDescent="0.3">
      <c r="A28" s="1">
        <v>2</v>
      </c>
      <c r="B28" s="1"/>
      <c r="C28" s="1">
        <v>0.13738019000000001</v>
      </c>
      <c r="D28" s="1">
        <v>0.19249200999999999</v>
      </c>
      <c r="E28" s="1">
        <v>9.6325880000000003E-2</v>
      </c>
      <c r="F28" s="1">
        <v>0.21150160000000001</v>
      </c>
      <c r="G28" s="1">
        <v>0.11900958</v>
      </c>
      <c r="H28" s="1">
        <v>0.24329073000000001</v>
      </c>
      <c r="J28">
        <f t="shared" si="16"/>
        <v>18.134185080000002</v>
      </c>
      <c r="K28">
        <f t="shared" si="17"/>
        <v>25.408945319999997</v>
      </c>
      <c r="L28">
        <f t="shared" si="18"/>
        <v>12.715016160000001</v>
      </c>
      <c r="M28">
        <f t="shared" si="19"/>
        <v>27.918211200000002</v>
      </c>
      <c r="N28">
        <f t="shared" si="20"/>
        <v>15.709264560000001</v>
      </c>
      <c r="O28">
        <f t="shared" si="21"/>
        <v>32.114376360000001</v>
      </c>
      <c r="S28" s="1">
        <v>2</v>
      </c>
      <c r="T28" s="1">
        <v>1</v>
      </c>
      <c r="U28" s="1">
        <v>7</v>
      </c>
      <c r="V28" s="1">
        <v>5</v>
      </c>
      <c r="W28" s="1">
        <v>113</v>
      </c>
      <c r="X28" s="1">
        <v>6</v>
      </c>
      <c r="Y28" s="1">
        <v>0</v>
      </c>
      <c r="AA28">
        <f t="shared" si="8"/>
        <v>16.189329548614854</v>
      </c>
      <c r="AB28">
        <f t="shared" si="9"/>
        <v>13.337400019039823</v>
      </c>
      <c r="AC28">
        <f t="shared" si="10"/>
        <v>4.681195336291351</v>
      </c>
      <c r="AD28">
        <f t="shared" si="11"/>
        <v>259.28992131873423</v>
      </c>
      <c r="AE28">
        <f t="shared" si="12"/>
        <v>6.0009058944814164</v>
      </c>
      <c r="AF28">
        <f t="shared" si="13"/>
        <v>32.114376360000001</v>
      </c>
    </row>
    <row r="29" spans="1:32" x14ac:dyDescent="0.3">
      <c r="A29" s="1">
        <v>3</v>
      </c>
      <c r="B29" s="1"/>
      <c r="C29" s="1">
        <v>0.13738019000000001</v>
      </c>
      <c r="D29" s="1">
        <v>0.19249200999999999</v>
      </c>
      <c r="E29" s="1">
        <v>9.6325880000000003E-2</v>
      </c>
      <c r="F29" s="1">
        <v>0.21150160000000001</v>
      </c>
      <c r="G29" s="1">
        <v>0.11900958</v>
      </c>
      <c r="H29" s="1">
        <v>0.24329073000000001</v>
      </c>
      <c r="J29">
        <f t="shared" si="16"/>
        <v>36.955271110000005</v>
      </c>
      <c r="K29">
        <f t="shared" si="17"/>
        <v>51.780350689999999</v>
      </c>
      <c r="L29">
        <f t="shared" si="18"/>
        <v>25.911661720000001</v>
      </c>
      <c r="M29">
        <f t="shared" si="19"/>
        <v>56.893930400000002</v>
      </c>
      <c r="N29">
        <f t="shared" si="20"/>
        <v>32.01357702</v>
      </c>
      <c r="O29">
        <f t="shared" si="21"/>
        <v>65.445206370000008</v>
      </c>
      <c r="S29" s="1">
        <v>3</v>
      </c>
      <c r="T29" s="1">
        <v>0</v>
      </c>
      <c r="U29" s="1">
        <v>16</v>
      </c>
      <c r="V29" s="1">
        <v>8</v>
      </c>
      <c r="W29" s="1">
        <v>242</v>
      </c>
      <c r="X29" s="1">
        <v>3</v>
      </c>
      <c r="Y29" s="1">
        <v>0</v>
      </c>
      <c r="AA29">
        <f t="shared" si="8"/>
        <v>36.955271110000005</v>
      </c>
      <c r="AB29">
        <f t="shared" si="9"/>
        <v>24.724311026086323</v>
      </c>
      <c r="AC29">
        <f t="shared" si="10"/>
        <v>12.381592081532984</v>
      </c>
      <c r="AD29">
        <f t="shared" si="11"/>
        <v>602.2480212187985</v>
      </c>
      <c r="AE29">
        <f t="shared" si="12"/>
        <v>26.294707741330431</v>
      </c>
      <c r="AF29">
        <f t="shared" si="13"/>
        <v>65.445206370000008</v>
      </c>
    </row>
    <row r="30" spans="1:32" x14ac:dyDescent="0.3">
      <c r="A30" s="1">
        <v>4</v>
      </c>
      <c r="B30" s="1"/>
      <c r="C30" s="1">
        <v>0.13738019000000001</v>
      </c>
      <c r="D30" s="1">
        <v>0.19249200999999999</v>
      </c>
      <c r="E30" s="1">
        <v>9.6325880000000003E-2</v>
      </c>
      <c r="F30" s="1">
        <v>0.21150160000000001</v>
      </c>
      <c r="G30" s="1">
        <v>0.11900958</v>
      </c>
      <c r="H30" s="1">
        <v>0.24329073000000001</v>
      </c>
      <c r="J30">
        <f t="shared" si="16"/>
        <v>21.568689830000004</v>
      </c>
      <c r="K30">
        <f t="shared" si="17"/>
        <v>30.221245569999997</v>
      </c>
      <c r="L30">
        <f t="shared" si="18"/>
        <v>15.123163160000001</v>
      </c>
      <c r="M30">
        <f t="shared" si="19"/>
        <v>33.205751200000002</v>
      </c>
      <c r="N30">
        <f t="shared" si="20"/>
        <v>18.684504060000002</v>
      </c>
      <c r="O30">
        <f t="shared" si="21"/>
        <v>38.19664461</v>
      </c>
      <c r="S30" s="1">
        <v>4</v>
      </c>
      <c r="T30" s="1">
        <v>0</v>
      </c>
      <c r="U30" s="1">
        <v>6</v>
      </c>
      <c r="V30" s="1">
        <v>5</v>
      </c>
      <c r="W30" s="1">
        <v>141</v>
      </c>
      <c r="X30" s="1">
        <v>5</v>
      </c>
      <c r="Y30" s="1">
        <v>0</v>
      </c>
      <c r="AA30">
        <f t="shared" si="8"/>
        <v>21.568689830000004</v>
      </c>
      <c r="AB30">
        <f t="shared" si="9"/>
        <v>19.412460535531942</v>
      </c>
      <c r="AC30">
        <f t="shared" si="10"/>
        <v>6.776256480194002</v>
      </c>
      <c r="AD30">
        <f t="shared" si="11"/>
        <v>349.9273365138115</v>
      </c>
      <c r="AE30">
        <f t="shared" si="12"/>
        <v>10.02251120858257</v>
      </c>
      <c r="AF30">
        <f t="shared" si="13"/>
        <v>38.19664461</v>
      </c>
    </row>
    <row r="31" spans="1:32" x14ac:dyDescent="0.3">
      <c r="A31" s="1">
        <v>5</v>
      </c>
      <c r="B31" s="1"/>
      <c r="C31" s="1">
        <v>0.13738019000000001</v>
      </c>
      <c r="D31" s="1">
        <v>0.19249200999999999</v>
      </c>
      <c r="E31" s="1">
        <v>9.6325880000000003E-2</v>
      </c>
      <c r="F31" s="1">
        <v>0.21150160000000001</v>
      </c>
      <c r="G31" s="1">
        <v>0.11900958</v>
      </c>
      <c r="H31" s="1">
        <v>0.24329073000000001</v>
      </c>
      <c r="J31">
        <f t="shared" si="16"/>
        <v>39.565494720000004</v>
      </c>
      <c r="K31">
        <f t="shared" si="17"/>
        <v>55.437698879999999</v>
      </c>
      <c r="L31">
        <f t="shared" si="18"/>
        <v>27.74185344</v>
      </c>
      <c r="M31">
        <f t="shared" si="19"/>
        <v>60.912460800000005</v>
      </c>
      <c r="N31">
        <f t="shared" si="20"/>
        <v>34.274759039999999</v>
      </c>
      <c r="O31">
        <f t="shared" si="21"/>
        <v>70.067730240000003</v>
      </c>
      <c r="S31" s="1">
        <v>5</v>
      </c>
      <c r="T31" s="1">
        <v>0</v>
      </c>
      <c r="U31" s="1">
        <v>9</v>
      </c>
      <c r="V31" s="1">
        <v>8</v>
      </c>
      <c r="W31" s="1">
        <v>259</v>
      </c>
      <c r="X31" s="1">
        <v>11</v>
      </c>
      <c r="Y31" s="1">
        <v>1</v>
      </c>
      <c r="AA31">
        <f t="shared" si="8"/>
        <v>39.565494720000004</v>
      </c>
      <c r="AB31">
        <f t="shared" si="9"/>
        <v>38.898798486160274</v>
      </c>
      <c r="AC31">
        <f t="shared" si="10"/>
        <v>14.048837006848517</v>
      </c>
      <c r="AD31">
        <f t="shared" si="11"/>
        <v>644.18138211732742</v>
      </c>
      <c r="AE31">
        <f t="shared" si="12"/>
        <v>15.805053734669865</v>
      </c>
      <c r="AF31">
        <f t="shared" si="13"/>
        <v>68.082002145149133</v>
      </c>
    </row>
    <row r="32" spans="1:32" x14ac:dyDescent="0.3">
      <c r="S32" s="1"/>
      <c r="T32" s="1"/>
      <c r="U32" s="1"/>
      <c r="V32" s="1"/>
      <c r="W32" s="1"/>
      <c r="X32" s="1"/>
      <c r="Y32" s="1">
        <v>1252</v>
      </c>
      <c r="AF32">
        <f>SUM(AA26:AF31)</f>
        <v>3266.9084538688057</v>
      </c>
    </row>
    <row r="33" spans="10:32" x14ac:dyDescent="0.3">
      <c r="S33" s="1" t="s">
        <v>11</v>
      </c>
      <c r="T33" s="1">
        <v>0</v>
      </c>
      <c r="U33" s="1">
        <v>1</v>
      </c>
      <c r="V33" s="1">
        <v>2</v>
      </c>
      <c r="W33" s="1">
        <v>3</v>
      </c>
      <c r="X33" s="1">
        <v>4</v>
      </c>
      <c r="Y33" s="1">
        <v>5</v>
      </c>
    </row>
    <row r="34" spans="10:32" x14ac:dyDescent="0.3">
      <c r="J34">
        <f>C26*SUM($T34:$Y34)</f>
        <v>23.354632300000002</v>
      </c>
      <c r="K34">
        <f t="shared" ref="K34:O34" si="22">D26*SUM($T34:$Y34)</f>
        <v>32.723641700000002</v>
      </c>
      <c r="L34">
        <f t="shared" si="22"/>
        <v>16.375399600000001</v>
      </c>
      <c r="M34">
        <f t="shared" si="22"/>
        <v>35.955272000000001</v>
      </c>
      <c r="N34">
        <f t="shared" si="22"/>
        <v>20.231628600000001</v>
      </c>
      <c r="O34">
        <f t="shared" si="22"/>
        <v>41.359424099999998</v>
      </c>
      <c r="S34" s="1">
        <v>0</v>
      </c>
      <c r="T34" s="1">
        <v>1</v>
      </c>
      <c r="U34" s="1">
        <v>43</v>
      </c>
      <c r="V34" s="1">
        <v>30</v>
      </c>
      <c r="W34" s="1">
        <v>79</v>
      </c>
      <c r="X34" s="1">
        <v>14</v>
      </c>
      <c r="Y34" s="1">
        <v>3</v>
      </c>
      <c r="AA34">
        <f t="shared" si="8"/>
        <v>21.397450357983299</v>
      </c>
      <c r="AB34">
        <f t="shared" si="9"/>
        <v>3.2271328747001542</v>
      </c>
      <c r="AC34">
        <f t="shared" si="10"/>
        <v>11.335890457273488</v>
      </c>
      <c r="AD34">
        <f t="shared" si="11"/>
        <v>51.532042605434441</v>
      </c>
      <c r="AE34">
        <f t="shared" si="12"/>
        <v>1.9194300061606491</v>
      </c>
      <c r="AF34">
        <f t="shared" si="13"/>
        <v>35.577028677332592</v>
      </c>
    </row>
    <row r="35" spans="10:32" x14ac:dyDescent="0.3">
      <c r="J35">
        <f t="shared" ref="J35:J39" si="23">C27*SUM($T35:$Y35)</f>
        <v>31.047922940000003</v>
      </c>
      <c r="K35">
        <f t="shared" ref="K35:K39" si="24">D27*SUM($T35:$Y35)</f>
        <v>43.503194260000001</v>
      </c>
      <c r="L35">
        <f t="shared" ref="L35:L39" si="25">E27*SUM($T35:$Y35)</f>
        <v>21.769648880000002</v>
      </c>
      <c r="M35">
        <f t="shared" ref="M35:M39" si="26">F27*SUM($T35:$Y35)</f>
        <v>47.799361600000005</v>
      </c>
      <c r="N35">
        <f t="shared" ref="N35:N39" si="27">G27*SUM($T35:$Y35)</f>
        <v>26.896165079999999</v>
      </c>
      <c r="O35">
        <f t="shared" ref="O35:O39" si="28">H27*SUM($T35:$Y35)</f>
        <v>54.983704979999999</v>
      </c>
      <c r="S35" s="1">
        <v>1</v>
      </c>
      <c r="T35" s="1">
        <v>0</v>
      </c>
      <c r="U35" s="1">
        <v>44</v>
      </c>
      <c r="V35" s="1">
        <v>41</v>
      </c>
      <c r="W35" s="1">
        <v>115</v>
      </c>
      <c r="X35" s="1">
        <v>24</v>
      </c>
      <c r="Y35" s="1">
        <v>2</v>
      </c>
      <c r="AA35">
        <f t="shared" si="8"/>
        <v>31.047922940000003</v>
      </c>
      <c r="AB35">
        <f t="shared" si="9"/>
        <v>5.6735131177226526E-3</v>
      </c>
      <c r="AC35">
        <f t="shared" si="10"/>
        <v>16.987247072148694</v>
      </c>
      <c r="AD35">
        <f t="shared" si="11"/>
        <v>94.476696972613013</v>
      </c>
      <c r="AE35">
        <f t="shared" si="12"/>
        <v>0.3118575509059674</v>
      </c>
      <c r="AF35">
        <f t="shared" si="13"/>
        <v>51.056453806246878</v>
      </c>
    </row>
    <row r="36" spans="10:32" x14ac:dyDescent="0.3">
      <c r="J36">
        <f t="shared" si="23"/>
        <v>18.683705840000002</v>
      </c>
      <c r="K36">
        <f t="shared" si="24"/>
        <v>26.178913359999999</v>
      </c>
      <c r="L36">
        <f t="shared" si="25"/>
        <v>13.10031968</v>
      </c>
      <c r="M36">
        <f t="shared" si="26"/>
        <v>28.764217600000002</v>
      </c>
      <c r="N36">
        <f t="shared" si="27"/>
        <v>16.185302880000002</v>
      </c>
      <c r="O36">
        <f t="shared" si="28"/>
        <v>33.087539280000001</v>
      </c>
      <c r="S36" s="1">
        <v>2</v>
      </c>
      <c r="T36" s="1">
        <v>0</v>
      </c>
      <c r="U36" s="1">
        <v>16</v>
      </c>
      <c r="V36" s="1">
        <v>9</v>
      </c>
      <c r="W36" s="1">
        <v>79</v>
      </c>
      <c r="X36" s="1">
        <v>29</v>
      </c>
      <c r="Y36" s="1">
        <v>3</v>
      </c>
      <c r="AA36">
        <f t="shared" si="8"/>
        <v>18.683705840000002</v>
      </c>
      <c r="AB36">
        <f t="shared" si="9"/>
        <v>3.9577760835825031</v>
      </c>
      <c r="AC36">
        <f t="shared" si="10"/>
        <v>1.283374901443268</v>
      </c>
      <c r="AD36">
        <f t="shared" si="11"/>
        <v>87.735180856793036</v>
      </c>
      <c r="AE36">
        <f t="shared" si="12"/>
        <v>10.146023432175415</v>
      </c>
      <c r="AF36">
        <f t="shared" si="13"/>
        <v>27.359545001665744</v>
      </c>
    </row>
    <row r="37" spans="10:32" x14ac:dyDescent="0.3">
      <c r="J37">
        <f t="shared" si="23"/>
        <v>36.543130540000007</v>
      </c>
      <c r="K37">
        <f t="shared" si="24"/>
        <v>51.202874659999999</v>
      </c>
      <c r="L37">
        <f t="shared" si="25"/>
        <v>25.622684079999999</v>
      </c>
      <c r="M37">
        <f t="shared" si="26"/>
        <v>56.2594256</v>
      </c>
      <c r="N37">
        <f t="shared" si="27"/>
        <v>31.656548280000003</v>
      </c>
      <c r="O37">
        <f t="shared" si="28"/>
        <v>64.715334179999999</v>
      </c>
      <c r="S37" s="1">
        <v>3</v>
      </c>
      <c r="T37" s="1">
        <v>0</v>
      </c>
      <c r="U37" s="1">
        <v>29</v>
      </c>
      <c r="V37" s="1">
        <v>35</v>
      </c>
      <c r="W37" s="1">
        <v>150</v>
      </c>
      <c r="X37" s="1">
        <v>40</v>
      </c>
      <c r="Y37" s="1">
        <v>12</v>
      </c>
      <c r="AA37">
        <f t="shared" si="8"/>
        <v>36.543130540000007</v>
      </c>
      <c r="AB37">
        <f t="shared" si="9"/>
        <v>9.6277337247390804</v>
      </c>
      <c r="AC37">
        <f t="shared" si="10"/>
        <v>3.4318829982422927</v>
      </c>
      <c r="AD37">
        <f t="shared" si="11"/>
        <v>156.19241034060497</v>
      </c>
      <c r="AE37">
        <f t="shared" si="12"/>
        <v>2.1990138023971233</v>
      </c>
      <c r="AF37">
        <f t="shared" si="13"/>
        <v>42.940463692573893</v>
      </c>
    </row>
    <row r="38" spans="10:32" x14ac:dyDescent="0.3">
      <c r="J38">
        <f t="shared" si="23"/>
        <v>21.019169070000004</v>
      </c>
      <c r="K38">
        <f t="shared" si="24"/>
        <v>29.451277529999999</v>
      </c>
      <c r="L38">
        <f t="shared" si="25"/>
        <v>14.73785964</v>
      </c>
      <c r="M38">
        <f t="shared" si="26"/>
        <v>32.359744800000001</v>
      </c>
      <c r="N38">
        <f t="shared" si="27"/>
        <v>18.208465740000001</v>
      </c>
      <c r="O38">
        <f t="shared" si="28"/>
        <v>37.22348169</v>
      </c>
      <c r="S38" s="1">
        <v>4</v>
      </c>
      <c r="T38" s="1">
        <v>0</v>
      </c>
      <c r="U38" s="1">
        <v>7</v>
      </c>
      <c r="V38" s="1">
        <v>9</v>
      </c>
      <c r="W38" s="1">
        <v>93</v>
      </c>
      <c r="X38" s="1">
        <v>37</v>
      </c>
      <c r="Y38" s="1">
        <v>7</v>
      </c>
      <c r="AA38">
        <f t="shared" si="8"/>
        <v>21.019169070000004</v>
      </c>
      <c r="AB38">
        <f t="shared" si="9"/>
        <v>17.1150423683873</v>
      </c>
      <c r="AC38">
        <f t="shared" si="10"/>
        <v>2.2339087257273493</v>
      </c>
      <c r="AD38">
        <f t="shared" si="11"/>
        <v>113.63626547268466</v>
      </c>
      <c r="AE38">
        <f t="shared" si="12"/>
        <v>19.39327370504494</v>
      </c>
      <c r="AF38">
        <f t="shared" si="13"/>
        <v>24.539855059049025</v>
      </c>
    </row>
    <row r="39" spans="10:32" x14ac:dyDescent="0.3">
      <c r="J39">
        <f t="shared" si="23"/>
        <v>41.351437190000006</v>
      </c>
      <c r="K39">
        <f t="shared" si="24"/>
        <v>57.94009501</v>
      </c>
      <c r="L39">
        <f t="shared" si="25"/>
        <v>28.994089880000001</v>
      </c>
      <c r="M39">
        <f t="shared" si="26"/>
        <v>63.661981600000004</v>
      </c>
      <c r="N39">
        <f t="shared" si="27"/>
        <v>35.821883579999998</v>
      </c>
      <c r="O39">
        <f t="shared" si="28"/>
        <v>73.230509730000009</v>
      </c>
      <c r="S39" s="1">
        <v>5</v>
      </c>
      <c r="T39" s="1">
        <v>1</v>
      </c>
      <c r="U39" s="1">
        <v>5</v>
      </c>
      <c r="V39" s="1">
        <v>18</v>
      </c>
      <c r="W39" s="1">
        <v>167</v>
      </c>
      <c r="X39" s="1">
        <v>84</v>
      </c>
      <c r="Y39" s="1">
        <v>26</v>
      </c>
      <c r="AA39">
        <f t="shared" si="8"/>
        <v>39.37562014633609</v>
      </c>
      <c r="AB39">
        <f t="shared" si="9"/>
        <v>48.371575144709567</v>
      </c>
      <c r="AC39">
        <f t="shared" si="10"/>
        <v>4.168781044336006</v>
      </c>
      <c r="AD39">
        <f t="shared" si="11"/>
        <v>167.74133915490211</v>
      </c>
      <c r="AE39">
        <f t="shared" si="12"/>
        <v>64.796450376356049</v>
      </c>
      <c r="AF39">
        <f t="shared" si="13"/>
        <v>30.461634878417023</v>
      </c>
    </row>
    <row r="40" spans="10:32" x14ac:dyDescent="0.3">
      <c r="S40" s="1"/>
      <c r="T40" s="1"/>
      <c r="U40" s="1"/>
      <c r="V40" s="1"/>
      <c r="W40" s="1"/>
      <c r="X40" s="1"/>
      <c r="Y40" s="1">
        <v>1252</v>
      </c>
      <c r="AF40">
        <f>SUM(AA34:AF39)</f>
        <v>1271.8279831940845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best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Moscoe</dc:creator>
  <cp:lastModifiedBy>Daniel Moscoe</cp:lastModifiedBy>
  <dcterms:created xsi:type="dcterms:W3CDTF">2021-11-08T15:11:56Z</dcterms:created>
  <dcterms:modified xsi:type="dcterms:W3CDTF">2021-11-09T15:35:19Z</dcterms:modified>
</cp:coreProperties>
</file>