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yan Cascarano\Documents\Thesis 17-18\breakthrough curve analysis\May Breakthroughs Final\"/>
    </mc:Choice>
  </mc:AlternateContent>
  <xr:revisionPtr revIDLastSave="0" documentId="13_ncr:1_{C739B714-9A48-422B-8B6F-9B4008BC5589}" xr6:coauthVersionLast="33" xr6:coauthVersionMax="33" xr10:uidLastSave="{00000000-0000-0000-0000-000000000000}"/>
  <bookViews>
    <workbookView xWindow="0" yWindow="0" windowWidth="28800" windowHeight="11925" xr2:uid="{00000000-000D-0000-FFFF-FFFF00000000}"/>
  </bookViews>
  <sheets>
    <sheet name="mass_breakthroughs" sheetId="1" r:id="rId1"/>
    <sheet name="flux_issue" sheetId="5" r:id="rId2"/>
  </sheets>
  <definedNames>
    <definedName name="solver_adj" localSheetId="0" hidden="1">mass_breakthroughs!$V$6:$V$7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mass_breakthroughs!$S$4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V5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4" i="1"/>
  <c r="E4" i="1" l="1"/>
  <c r="F4" i="1" s="1"/>
  <c r="H4" i="1" s="1"/>
  <c r="P5" i="1" l="1"/>
  <c r="V3" i="1" l="1"/>
  <c r="F9" i="5" l="1"/>
  <c r="F10" i="5" l="1"/>
  <c r="F11" i="5"/>
  <c r="D3" i="5"/>
  <c r="F3" i="5" s="1"/>
  <c r="F4" i="5" s="1"/>
  <c r="E5" i="1"/>
  <c r="F5" i="1" s="1"/>
  <c r="E6" i="1"/>
  <c r="F6" i="1" s="1"/>
  <c r="H6" i="1" s="1"/>
  <c r="E7" i="1"/>
  <c r="F7" i="1" s="1"/>
  <c r="H7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4" i="1"/>
  <c r="F14" i="1" s="1"/>
  <c r="H14" i="1" s="1"/>
  <c r="E15" i="1"/>
  <c r="F15" i="1" s="1"/>
  <c r="H15" i="1" s="1"/>
  <c r="E18" i="1"/>
  <c r="F18" i="1" s="1"/>
  <c r="H18" i="1" s="1"/>
  <c r="E19" i="1"/>
  <c r="F19" i="1" s="1"/>
  <c r="H19" i="1" s="1"/>
  <c r="E20" i="1"/>
  <c r="F20" i="1" s="1"/>
  <c r="H20" i="1" s="1"/>
  <c r="E22" i="1"/>
  <c r="F22" i="1" s="1"/>
  <c r="H22" i="1" s="1"/>
  <c r="E23" i="1"/>
  <c r="F23" i="1" s="1"/>
  <c r="H23" i="1" s="1"/>
  <c r="E24" i="1"/>
  <c r="F24" i="1" s="1"/>
  <c r="H24" i="1" s="1"/>
  <c r="E26" i="1"/>
  <c r="F26" i="1" s="1"/>
  <c r="H26" i="1" s="1"/>
  <c r="E27" i="1"/>
  <c r="F27" i="1" s="1"/>
  <c r="H27" i="1" s="1"/>
  <c r="E28" i="1"/>
  <c r="F28" i="1" s="1"/>
  <c r="H28" i="1" s="1"/>
  <c r="E30" i="1"/>
  <c r="F30" i="1" s="1"/>
  <c r="H30" i="1" s="1"/>
  <c r="E31" i="1"/>
  <c r="F31" i="1" s="1"/>
  <c r="H31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H45" i="1" s="1"/>
  <c r="E46" i="1"/>
  <c r="F46" i="1" s="1"/>
  <c r="H46" i="1" s="1"/>
  <c r="E47" i="1"/>
  <c r="F47" i="1" s="1"/>
  <c r="H47" i="1" s="1"/>
  <c r="E49" i="1"/>
  <c r="F49" i="1" s="1"/>
  <c r="H49" i="1" s="1"/>
  <c r="E50" i="1"/>
  <c r="F50" i="1" s="1"/>
  <c r="H50" i="1" s="1"/>
  <c r="E51" i="1"/>
  <c r="F51" i="1" s="1"/>
  <c r="H51" i="1" s="1"/>
  <c r="E52" i="1"/>
  <c r="F52" i="1" s="1"/>
  <c r="H52" i="1" s="1"/>
  <c r="E53" i="1"/>
  <c r="F53" i="1" s="1"/>
  <c r="H53" i="1" s="1"/>
  <c r="E54" i="1"/>
  <c r="F54" i="1" s="1"/>
  <c r="H54" i="1" s="1"/>
  <c r="E55" i="1"/>
  <c r="F55" i="1" s="1"/>
  <c r="H55" i="1" s="1"/>
  <c r="E56" i="1"/>
  <c r="F56" i="1" s="1"/>
  <c r="H56" i="1" s="1"/>
  <c r="E57" i="1"/>
  <c r="F57" i="1" s="1"/>
  <c r="H57" i="1" s="1"/>
  <c r="E58" i="1"/>
  <c r="F58" i="1" s="1"/>
  <c r="H58" i="1" s="1"/>
  <c r="E59" i="1"/>
  <c r="F59" i="1" s="1"/>
  <c r="H59" i="1" s="1"/>
  <c r="E60" i="1"/>
  <c r="F60" i="1" s="1"/>
  <c r="H60" i="1" s="1"/>
  <c r="E62" i="1"/>
  <c r="F62" i="1" s="1"/>
  <c r="H62" i="1" s="1"/>
  <c r="E63" i="1"/>
  <c r="F63" i="1" s="1"/>
  <c r="H63" i="1" s="1"/>
  <c r="E65" i="1"/>
  <c r="F65" i="1" s="1"/>
  <c r="H65" i="1" s="1"/>
  <c r="E66" i="1"/>
  <c r="F66" i="1" s="1"/>
  <c r="H66" i="1" s="1"/>
  <c r="E67" i="1"/>
  <c r="F67" i="1" s="1"/>
  <c r="H67" i="1" s="1"/>
  <c r="E68" i="1"/>
  <c r="F68" i="1" s="1"/>
  <c r="H68" i="1" s="1"/>
  <c r="E70" i="1"/>
  <c r="F70" i="1" s="1"/>
  <c r="H70" i="1" s="1"/>
  <c r="E71" i="1"/>
  <c r="F71" i="1" s="1"/>
  <c r="H71" i="1" s="1"/>
  <c r="E73" i="1"/>
  <c r="F73" i="1" s="1"/>
  <c r="H73" i="1" s="1"/>
  <c r="E74" i="1"/>
  <c r="F74" i="1" s="1"/>
  <c r="H74" i="1" s="1"/>
  <c r="E75" i="1"/>
  <c r="F75" i="1" s="1"/>
  <c r="H75" i="1" s="1"/>
  <c r="E76" i="1"/>
  <c r="F76" i="1" s="1"/>
  <c r="H76" i="1" s="1"/>
  <c r="E78" i="1"/>
  <c r="F78" i="1" s="1"/>
  <c r="H78" i="1" s="1"/>
  <c r="E79" i="1"/>
  <c r="F79" i="1" s="1"/>
  <c r="H79" i="1" s="1"/>
  <c r="E82" i="1"/>
  <c r="F82" i="1" s="1"/>
  <c r="H82" i="1" s="1"/>
  <c r="E83" i="1"/>
  <c r="F83" i="1" s="1"/>
  <c r="H83" i="1" s="1"/>
  <c r="E84" i="1"/>
  <c r="F84" i="1" s="1"/>
  <c r="H84" i="1" s="1"/>
  <c r="E86" i="1"/>
  <c r="F86" i="1" s="1"/>
  <c r="H86" i="1" s="1"/>
  <c r="E87" i="1"/>
  <c r="F87" i="1" s="1"/>
  <c r="H87" i="1" s="1"/>
  <c r="E90" i="1"/>
  <c r="F90" i="1" s="1"/>
  <c r="H90" i="1" s="1"/>
  <c r="E91" i="1"/>
  <c r="F91" i="1" s="1"/>
  <c r="H91" i="1" s="1"/>
  <c r="E92" i="1"/>
  <c r="F92" i="1" s="1"/>
  <c r="H92" i="1" s="1"/>
  <c r="E94" i="1"/>
  <c r="F94" i="1" s="1"/>
  <c r="H94" i="1" s="1"/>
  <c r="E95" i="1"/>
  <c r="F95" i="1" s="1"/>
  <c r="H95" i="1" s="1"/>
  <c r="E96" i="1"/>
  <c r="F96" i="1" s="1"/>
  <c r="H96" i="1" s="1"/>
  <c r="E98" i="1"/>
  <c r="F98" i="1" s="1"/>
  <c r="H98" i="1" s="1"/>
  <c r="E99" i="1"/>
  <c r="F99" i="1" s="1"/>
  <c r="H99" i="1" s="1"/>
  <c r="E100" i="1"/>
  <c r="F100" i="1" s="1"/>
  <c r="H100" i="1" s="1"/>
  <c r="E102" i="1"/>
  <c r="F102" i="1" s="1"/>
  <c r="H102" i="1" s="1"/>
  <c r="E103" i="1"/>
  <c r="F103" i="1" s="1"/>
  <c r="H103" i="1" s="1"/>
  <c r="E106" i="1"/>
  <c r="F106" i="1" s="1"/>
  <c r="H106" i="1" s="1"/>
  <c r="E107" i="1"/>
  <c r="F107" i="1" s="1"/>
  <c r="H107" i="1" s="1"/>
  <c r="E108" i="1"/>
  <c r="F108" i="1" s="1"/>
  <c r="H108" i="1" s="1"/>
  <c r="E110" i="1"/>
  <c r="F110" i="1" s="1"/>
  <c r="H110" i="1" s="1"/>
  <c r="E111" i="1"/>
  <c r="F111" i="1" s="1"/>
  <c r="H111" i="1" s="1"/>
  <c r="E112" i="1"/>
  <c r="F112" i="1" s="1"/>
  <c r="H112" i="1" s="1"/>
  <c r="E113" i="1"/>
  <c r="F113" i="1" s="1"/>
  <c r="H113" i="1" s="1"/>
  <c r="E114" i="1"/>
  <c r="F114" i="1" s="1"/>
  <c r="H114" i="1" s="1"/>
  <c r="E115" i="1"/>
  <c r="F115" i="1" s="1"/>
  <c r="H115" i="1" s="1"/>
  <c r="E116" i="1"/>
  <c r="F116" i="1" s="1"/>
  <c r="H116" i="1" s="1"/>
  <c r="E118" i="1"/>
  <c r="F118" i="1" s="1"/>
  <c r="H118" i="1" s="1"/>
  <c r="E119" i="1"/>
  <c r="F119" i="1" s="1"/>
  <c r="H119" i="1" s="1"/>
  <c r="E121" i="1"/>
  <c r="F121" i="1" s="1"/>
  <c r="H121" i="1" s="1"/>
  <c r="E122" i="1"/>
  <c r="F122" i="1" s="1"/>
  <c r="H122" i="1" s="1"/>
  <c r="E123" i="1"/>
  <c r="F123" i="1" s="1"/>
  <c r="H123" i="1" s="1"/>
  <c r="E124" i="1"/>
  <c r="F124" i="1" s="1"/>
  <c r="H124" i="1" s="1"/>
  <c r="E126" i="1"/>
  <c r="F126" i="1" s="1"/>
  <c r="H126" i="1" s="1"/>
  <c r="E127" i="1"/>
  <c r="F127" i="1" s="1"/>
  <c r="H127" i="1" s="1"/>
  <c r="E129" i="1"/>
  <c r="F129" i="1" s="1"/>
  <c r="H129" i="1" s="1"/>
  <c r="E130" i="1"/>
  <c r="F130" i="1" s="1"/>
  <c r="H130" i="1" s="1"/>
  <c r="E131" i="1"/>
  <c r="F131" i="1" s="1"/>
  <c r="H131" i="1" s="1"/>
  <c r="E132" i="1"/>
  <c r="F132" i="1" s="1"/>
  <c r="H132" i="1" s="1"/>
  <c r="E134" i="1"/>
  <c r="F134" i="1" s="1"/>
  <c r="H134" i="1" s="1"/>
  <c r="E135" i="1"/>
  <c r="F135" i="1" s="1"/>
  <c r="H135" i="1" s="1"/>
  <c r="E137" i="1"/>
  <c r="F137" i="1" s="1"/>
  <c r="H137" i="1" s="1"/>
  <c r="E138" i="1"/>
  <c r="F138" i="1" s="1"/>
  <c r="H138" i="1" s="1"/>
  <c r="E139" i="1"/>
  <c r="F139" i="1" s="1"/>
  <c r="H139" i="1" s="1"/>
  <c r="E140" i="1"/>
  <c r="F140" i="1" s="1"/>
  <c r="H140" i="1" s="1"/>
  <c r="E142" i="1"/>
  <c r="F142" i="1" s="1"/>
  <c r="H142" i="1" s="1"/>
  <c r="E143" i="1"/>
  <c r="F143" i="1" s="1"/>
  <c r="H143" i="1" s="1"/>
  <c r="E144" i="1"/>
  <c r="F144" i="1" s="1"/>
  <c r="H144" i="1" s="1"/>
  <c r="E146" i="1"/>
  <c r="F146" i="1" s="1"/>
  <c r="H146" i="1" s="1"/>
  <c r="E147" i="1"/>
  <c r="F147" i="1" s="1"/>
  <c r="H147" i="1" s="1"/>
  <c r="E148" i="1"/>
  <c r="F148" i="1" s="1"/>
  <c r="H148" i="1" s="1"/>
  <c r="E150" i="1"/>
  <c r="F150" i="1" s="1"/>
  <c r="H150" i="1" s="1"/>
  <c r="E151" i="1"/>
  <c r="F151" i="1" s="1"/>
  <c r="H151" i="1" s="1"/>
  <c r="E154" i="1"/>
  <c r="F154" i="1" s="1"/>
  <c r="G154" i="1" s="1"/>
  <c r="H154" i="1" s="1"/>
  <c r="E155" i="1"/>
  <c r="F155" i="1" s="1"/>
  <c r="G155" i="1" s="1"/>
  <c r="H155" i="1" s="1"/>
  <c r="E156" i="1"/>
  <c r="F156" i="1" s="1"/>
  <c r="G156" i="1" s="1"/>
  <c r="H156" i="1" s="1"/>
  <c r="E158" i="1"/>
  <c r="F158" i="1" s="1"/>
  <c r="G158" i="1" s="1"/>
  <c r="H158" i="1" s="1"/>
  <c r="E159" i="1"/>
  <c r="F159" i="1" s="1"/>
  <c r="G159" i="1" s="1"/>
  <c r="H159" i="1" s="1"/>
  <c r="E162" i="1"/>
  <c r="F162" i="1" s="1"/>
  <c r="G162" i="1" s="1"/>
  <c r="H162" i="1" s="1"/>
  <c r="E163" i="1"/>
  <c r="F163" i="1" s="1"/>
  <c r="G163" i="1" s="1"/>
  <c r="H163" i="1" s="1"/>
  <c r="E164" i="1"/>
  <c r="F164" i="1" s="1"/>
  <c r="G164" i="1" s="1"/>
  <c r="H164" i="1" s="1"/>
  <c r="E166" i="1"/>
  <c r="F166" i="1" s="1"/>
  <c r="G166" i="1" s="1"/>
  <c r="H166" i="1" s="1"/>
  <c r="E167" i="1"/>
  <c r="F167" i="1" s="1"/>
  <c r="G167" i="1" s="1"/>
  <c r="H167" i="1" s="1"/>
  <c r="E170" i="1"/>
  <c r="F170" i="1" s="1"/>
  <c r="G170" i="1" s="1"/>
  <c r="H170" i="1" s="1"/>
  <c r="E171" i="1"/>
  <c r="F171" i="1" s="1"/>
  <c r="G171" i="1" s="1"/>
  <c r="H171" i="1" s="1"/>
  <c r="E172" i="1"/>
  <c r="F172" i="1" s="1"/>
  <c r="G172" i="1" s="1"/>
  <c r="H172" i="1" s="1"/>
  <c r="E174" i="1"/>
  <c r="F174" i="1" s="1"/>
  <c r="G174" i="1" s="1"/>
  <c r="H174" i="1" s="1"/>
  <c r="E175" i="1"/>
  <c r="F175" i="1" s="1"/>
  <c r="G175" i="1" s="1"/>
  <c r="H175" i="1" s="1"/>
  <c r="E177" i="1"/>
  <c r="F177" i="1" s="1"/>
  <c r="G177" i="1" s="1"/>
  <c r="H177" i="1" s="1"/>
  <c r="E178" i="1"/>
  <c r="F178" i="1" s="1"/>
  <c r="G178" i="1" s="1"/>
  <c r="H178" i="1" s="1"/>
  <c r="E179" i="1"/>
  <c r="F179" i="1" s="1"/>
  <c r="G179" i="1" s="1"/>
  <c r="H179" i="1" s="1"/>
  <c r="E180" i="1"/>
  <c r="F180" i="1" s="1"/>
  <c r="G180" i="1" s="1"/>
  <c r="H180" i="1" s="1"/>
  <c r="E182" i="1"/>
  <c r="F182" i="1" s="1"/>
  <c r="G182" i="1" s="1"/>
  <c r="H182" i="1" s="1"/>
  <c r="E183" i="1"/>
  <c r="F183" i="1" s="1"/>
  <c r="G183" i="1" s="1"/>
  <c r="H183" i="1" s="1"/>
  <c r="E185" i="1"/>
  <c r="F185" i="1" s="1"/>
  <c r="G185" i="1" s="1"/>
  <c r="H185" i="1" s="1"/>
  <c r="E186" i="1"/>
  <c r="F186" i="1" s="1"/>
  <c r="G186" i="1" s="1"/>
  <c r="H186" i="1" s="1"/>
  <c r="E187" i="1"/>
  <c r="F187" i="1" s="1"/>
  <c r="G187" i="1" s="1"/>
  <c r="H187" i="1" s="1"/>
  <c r="E188" i="1"/>
  <c r="F188" i="1" s="1"/>
  <c r="G188" i="1" s="1"/>
  <c r="H188" i="1" s="1"/>
  <c r="E190" i="1"/>
  <c r="F190" i="1" s="1"/>
  <c r="G190" i="1" s="1"/>
  <c r="H190" i="1" s="1"/>
  <c r="E191" i="1"/>
  <c r="F191" i="1" s="1"/>
  <c r="G191" i="1" s="1"/>
  <c r="H191" i="1" s="1"/>
  <c r="E193" i="1"/>
  <c r="F193" i="1" s="1"/>
  <c r="G193" i="1" s="1"/>
  <c r="H193" i="1" s="1"/>
  <c r="E194" i="1"/>
  <c r="F194" i="1" s="1"/>
  <c r="G194" i="1" s="1"/>
  <c r="H194" i="1" s="1"/>
  <c r="E195" i="1"/>
  <c r="F195" i="1" s="1"/>
  <c r="G195" i="1" s="1"/>
  <c r="H195" i="1" s="1"/>
  <c r="E196" i="1"/>
  <c r="F196" i="1" s="1"/>
  <c r="G196" i="1" s="1"/>
  <c r="H196" i="1" s="1"/>
  <c r="E198" i="1"/>
  <c r="F198" i="1" s="1"/>
  <c r="G198" i="1" s="1"/>
  <c r="H198" i="1" s="1"/>
  <c r="E199" i="1"/>
  <c r="F199" i="1" s="1"/>
  <c r="G199" i="1" s="1"/>
  <c r="H199" i="1" s="1"/>
  <c r="E200" i="1"/>
  <c r="F200" i="1" s="1"/>
  <c r="G200" i="1" s="1"/>
  <c r="H200" i="1" s="1"/>
  <c r="E201" i="1"/>
  <c r="F201" i="1" s="1"/>
  <c r="G201" i="1" s="1"/>
  <c r="H201" i="1" s="1"/>
  <c r="E202" i="1"/>
  <c r="F202" i="1" s="1"/>
  <c r="G202" i="1" s="1"/>
  <c r="H202" i="1" s="1"/>
  <c r="E203" i="1"/>
  <c r="F203" i="1" s="1"/>
  <c r="G203" i="1" s="1"/>
  <c r="H203" i="1" s="1"/>
  <c r="E204" i="1"/>
  <c r="F204" i="1" s="1"/>
  <c r="G204" i="1" s="1"/>
  <c r="H204" i="1" s="1"/>
  <c r="E206" i="1"/>
  <c r="F206" i="1" s="1"/>
  <c r="G206" i="1" s="1"/>
  <c r="H206" i="1" s="1"/>
  <c r="E207" i="1"/>
  <c r="F207" i="1" s="1"/>
  <c r="G207" i="1" s="1"/>
  <c r="H207" i="1" s="1"/>
  <c r="E210" i="1"/>
  <c r="F210" i="1" s="1"/>
  <c r="G210" i="1" s="1"/>
  <c r="H210" i="1" s="1"/>
  <c r="E211" i="1"/>
  <c r="F211" i="1" s="1"/>
  <c r="G211" i="1" s="1"/>
  <c r="H211" i="1" s="1"/>
  <c r="E212" i="1"/>
  <c r="F212" i="1" s="1"/>
  <c r="G212" i="1" s="1"/>
  <c r="H212" i="1" s="1"/>
  <c r="E214" i="1"/>
  <c r="F214" i="1" s="1"/>
  <c r="G214" i="1" s="1"/>
  <c r="H214" i="1" s="1"/>
  <c r="E215" i="1"/>
  <c r="F215" i="1" s="1"/>
  <c r="G215" i="1" s="1"/>
  <c r="H215" i="1" s="1"/>
  <c r="E218" i="1"/>
  <c r="F218" i="1" s="1"/>
  <c r="G218" i="1" s="1"/>
  <c r="H218" i="1" s="1"/>
  <c r="E219" i="1"/>
  <c r="F219" i="1" s="1"/>
  <c r="G219" i="1" s="1"/>
  <c r="H219" i="1" s="1"/>
  <c r="E220" i="1"/>
  <c r="F220" i="1" s="1"/>
  <c r="G220" i="1" s="1"/>
  <c r="H220" i="1" s="1"/>
  <c r="E222" i="1"/>
  <c r="F222" i="1" s="1"/>
  <c r="G222" i="1" s="1"/>
  <c r="H222" i="1" s="1"/>
  <c r="E223" i="1"/>
  <c r="F223" i="1" s="1"/>
  <c r="G223" i="1" s="1"/>
  <c r="H223" i="1" s="1"/>
  <c r="E226" i="1"/>
  <c r="F226" i="1" s="1"/>
  <c r="G226" i="1" s="1"/>
  <c r="H226" i="1" s="1"/>
  <c r="E227" i="1"/>
  <c r="E228" i="1"/>
  <c r="E230" i="1"/>
  <c r="E231" i="1"/>
  <c r="F231" i="1" s="1"/>
  <c r="G231" i="1" s="1"/>
  <c r="H231" i="1" s="1"/>
  <c r="E232" i="1"/>
  <c r="E234" i="1"/>
  <c r="E235" i="1"/>
  <c r="F235" i="1" s="1"/>
  <c r="G235" i="1" s="1"/>
  <c r="H235" i="1" s="1"/>
  <c r="E236" i="1"/>
  <c r="E238" i="1"/>
  <c r="E239" i="1"/>
  <c r="E241" i="1"/>
  <c r="E242" i="1"/>
  <c r="E243" i="1"/>
  <c r="E244" i="1"/>
  <c r="E246" i="1"/>
  <c r="F246" i="1" s="1"/>
  <c r="G246" i="1" s="1"/>
  <c r="H246" i="1" s="1"/>
  <c r="E247" i="1"/>
  <c r="F247" i="1" s="1"/>
  <c r="G247" i="1" s="1"/>
  <c r="H247" i="1" s="1"/>
  <c r="E249" i="1"/>
  <c r="E250" i="1"/>
  <c r="E251" i="1"/>
  <c r="F251" i="1" s="1"/>
  <c r="G251" i="1" s="1"/>
  <c r="H251" i="1" s="1"/>
  <c r="E252" i="1"/>
  <c r="E254" i="1"/>
  <c r="E255" i="1"/>
  <c r="E256" i="1"/>
  <c r="F256" i="1" s="1"/>
  <c r="G256" i="1" s="1"/>
  <c r="H256" i="1" s="1"/>
  <c r="E257" i="1"/>
  <c r="E258" i="1"/>
  <c r="E259" i="1"/>
  <c r="E260" i="1"/>
  <c r="E262" i="1"/>
  <c r="F262" i="1" s="1"/>
  <c r="G262" i="1" s="1"/>
  <c r="H262" i="1" s="1"/>
  <c r="E263" i="1"/>
  <c r="E265" i="1"/>
  <c r="E266" i="1"/>
  <c r="E267" i="1"/>
  <c r="F267" i="1" s="1"/>
  <c r="G267" i="1" s="1"/>
  <c r="H267" i="1" s="1"/>
  <c r="E268" i="1"/>
  <c r="E270" i="1"/>
  <c r="E271" i="1"/>
  <c r="F271" i="1" s="1"/>
  <c r="G271" i="1" s="1"/>
  <c r="H271" i="1" s="1"/>
  <c r="E274" i="1"/>
  <c r="E275" i="1"/>
  <c r="E276" i="1"/>
  <c r="E278" i="1"/>
  <c r="F278" i="1" s="1"/>
  <c r="G278" i="1" s="1"/>
  <c r="H278" i="1" s="1"/>
  <c r="E279" i="1"/>
  <c r="F279" i="1" s="1"/>
  <c r="G279" i="1" s="1"/>
  <c r="H279" i="1" s="1"/>
  <c r="E280" i="1"/>
  <c r="E282" i="1"/>
  <c r="E283" i="1"/>
  <c r="F283" i="1" s="1"/>
  <c r="G283" i="1" s="1"/>
  <c r="H283" i="1" s="1"/>
  <c r="E284" i="1"/>
  <c r="E286" i="1"/>
  <c r="E287" i="1"/>
  <c r="E290" i="1"/>
  <c r="E291" i="1"/>
  <c r="F291" i="1" s="1"/>
  <c r="G291" i="1" s="1"/>
  <c r="H291" i="1" s="1"/>
  <c r="E292" i="1"/>
  <c r="E294" i="1"/>
  <c r="E295" i="1"/>
  <c r="F295" i="1" s="1"/>
  <c r="G295" i="1" s="1"/>
  <c r="H295" i="1" s="1"/>
  <c r="E298" i="1"/>
  <c r="E299" i="1"/>
  <c r="E300" i="1"/>
  <c r="E302" i="1"/>
  <c r="F302" i="1" s="1"/>
  <c r="G302" i="1" s="1"/>
  <c r="H302" i="1" s="1"/>
  <c r="E303" i="1"/>
  <c r="F303" i="1" s="1"/>
  <c r="G303" i="1" s="1"/>
  <c r="H303" i="1" s="1"/>
  <c r="E305" i="1"/>
  <c r="E306" i="1"/>
  <c r="E307" i="1"/>
  <c r="F307" i="1" s="1"/>
  <c r="G307" i="1" s="1"/>
  <c r="H307" i="1" s="1"/>
  <c r="E308" i="1"/>
  <c r="E310" i="1"/>
  <c r="E311" i="1"/>
  <c r="E312" i="1"/>
  <c r="F312" i="1" s="1"/>
  <c r="G312" i="1" s="1"/>
  <c r="H312" i="1" s="1"/>
  <c r="E313" i="1"/>
  <c r="E314" i="1"/>
  <c r="E315" i="1"/>
  <c r="E316" i="1"/>
  <c r="E318" i="1"/>
  <c r="F318" i="1" s="1"/>
  <c r="G318" i="1" s="1"/>
  <c r="H318" i="1" s="1"/>
  <c r="E319" i="1"/>
  <c r="E321" i="1"/>
  <c r="E322" i="1"/>
  <c r="E323" i="1"/>
  <c r="F323" i="1" s="1"/>
  <c r="G323" i="1" s="1"/>
  <c r="H323" i="1" s="1"/>
  <c r="E324" i="1"/>
  <c r="E326" i="1"/>
  <c r="E327" i="1"/>
  <c r="F327" i="1" s="1"/>
  <c r="G327" i="1" s="1"/>
  <c r="H327" i="1" s="1"/>
  <c r="E329" i="1"/>
  <c r="E330" i="1"/>
  <c r="E331" i="1"/>
  <c r="E332" i="1"/>
  <c r="E334" i="1"/>
  <c r="F334" i="1" s="1"/>
  <c r="G334" i="1" s="1"/>
  <c r="H334" i="1" s="1"/>
  <c r="E335" i="1"/>
  <c r="E338" i="1"/>
  <c r="E339" i="1"/>
  <c r="F339" i="1" s="1"/>
  <c r="G339" i="1" s="1"/>
  <c r="H339" i="1" s="1"/>
  <c r="E340" i="1"/>
  <c r="E342" i="1"/>
  <c r="E343" i="1"/>
  <c r="E346" i="1"/>
  <c r="F346" i="1" s="1"/>
  <c r="G346" i="1" s="1"/>
  <c r="H346" i="1" s="1"/>
  <c r="E347" i="1"/>
  <c r="F347" i="1" s="1"/>
  <c r="G347" i="1" s="1"/>
  <c r="H347" i="1" s="1"/>
  <c r="E348" i="1"/>
  <c r="E350" i="1"/>
  <c r="E351" i="1"/>
  <c r="F351" i="1" s="1"/>
  <c r="G351" i="1" s="1"/>
  <c r="H351" i="1" s="1"/>
  <c r="E352" i="1"/>
  <c r="F352" i="1" s="1"/>
  <c r="G352" i="1" s="1"/>
  <c r="H352" i="1" s="1"/>
  <c r="E354" i="1"/>
  <c r="E355" i="1"/>
  <c r="E356" i="1"/>
  <c r="E358" i="1"/>
  <c r="F358" i="1" s="1"/>
  <c r="G358" i="1" s="1"/>
  <c r="H358" i="1" s="1"/>
  <c r="E359" i="1"/>
  <c r="E362" i="1"/>
  <c r="E363" i="1"/>
  <c r="F363" i="1" s="1"/>
  <c r="G363" i="1" s="1"/>
  <c r="H363" i="1" s="1"/>
  <c r="E364" i="1"/>
  <c r="E366" i="1"/>
  <c r="E367" i="1"/>
  <c r="E368" i="1"/>
  <c r="F368" i="1" s="1"/>
  <c r="G368" i="1" s="1"/>
  <c r="H368" i="1" s="1"/>
  <c r="E369" i="1"/>
  <c r="E370" i="1"/>
  <c r="E371" i="1"/>
  <c r="E372" i="1"/>
  <c r="E374" i="1"/>
  <c r="F374" i="1" s="1"/>
  <c r="G374" i="1" s="1"/>
  <c r="H374" i="1" s="1"/>
  <c r="E375" i="1"/>
  <c r="E377" i="1"/>
  <c r="E378" i="1"/>
  <c r="E379" i="1"/>
  <c r="F379" i="1" s="1"/>
  <c r="G379" i="1" s="1"/>
  <c r="H379" i="1" s="1"/>
  <c r="E380" i="1"/>
  <c r="E382" i="1"/>
  <c r="E383" i="1"/>
  <c r="F383" i="1" s="1"/>
  <c r="G383" i="1" s="1"/>
  <c r="H383" i="1" s="1"/>
  <c r="E385" i="1"/>
  <c r="E386" i="1"/>
  <c r="E387" i="1"/>
  <c r="E388" i="1"/>
  <c r="E390" i="1"/>
  <c r="F390" i="1" s="1"/>
  <c r="G390" i="1" s="1"/>
  <c r="H390" i="1" s="1"/>
  <c r="E391" i="1"/>
  <c r="E393" i="1"/>
  <c r="E394" i="1"/>
  <c r="E395" i="1"/>
  <c r="F395" i="1" s="1"/>
  <c r="G395" i="1" s="1"/>
  <c r="H395" i="1" s="1"/>
  <c r="E396" i="1"/>
  <c r="E398" i="1"/>
  <c r="E399" i="1"/>
  <c r="F399" i="1" s="1"/>
  <c r="G399" i="1" s="1"/>
  <c r="H399" i="1" s="1"/>
  <c r="E400" i="1"/>
  <c r="F400" i="1" s="1"/>
  <c r="G400" i="1" s="1"/>
  <c r="H400" i="1" s="1"/>
  <c r="E402" i="1"/>
  <c r="E403" i="1"/>
  <c r="E404" i="1"/>
  <c r="E406" i="1"/>
  <c r="F406" i="1" s="1"/>
  <c r="G406" i="1" s="1"/>
  <c r="H406" i="1" s="1"/>
  <c r="E407" i="1"/>
  <c r="E410" i="1"/>
  <c r="E411" i="1"/>
  <c r="F411" i="1" s="1"/>
  <c r="G411" i="1" s="1"/>
  <c r="H411" i="1" s="1"/>
  <c r="E412" i="1"/>
  <c r="E414" i="1"/>
  <c r="E415" i="1"/>
  <c r="E417" i="1"/>
  <c r="F417" i="1" s="1"/>
  <c r="G417" i="1" s="1"/>
  <c r="H417" i="1" s="1"/>
  <c r="E418" i="1"/>
  <c r="E419" i="1"/>
  <c r="E420" i="1"/>
  <c r="E422" i="1"/>
  <c r="F422" i="1" s="1"/>
  <c r="G422" i="1" s="1"/>
  <c r="H422" i="1" s="1"/>
  <c r="E423" i="1"/>
  <c r="F423" i="1" s="1"/>
  <c r="G423" i="1" s="1"/>
  <c r="H423" i="1" s="1"/>
  <c r="E425" i="1"/>
  <c r="F425" i="1" s="1"/>
  <c r="G425" i="1" s="1"/>
  <c r="H425" i="1" s="1"/>
  <c r="E426" i="1"/>
  <c r="E427" i="1"/>
  <c r="F427" i="1" s="1"/>
  <c r="G427" i="1" s="1"/>
  <c r="H427" i="1" s="1"/>
  <c r="E428" i="1"/>
  <c r="E430" i="1"/>
  <c r="E431" i="1"/>
  <c r="E433" i="1"/>
  <c r="E434" i="1"/>
  <c r="E435" i="1"/>
  <c r="E436" i="1"/>
  <c r="E438" i="1"/>
  <c r="F438" i="1" s="1"/>
  <c r="G438" i="1" s="1"/>
  <c r="H438" i="1" s="1"/>
  <c r="E439" i="1"/>
  <c r="F439" i="1" s="1"/>
  <c r="G439" i="1" s="1"/>
  <c r="H439" i="1" s="1"/>
  <c r="E441" i="1"/>
  <c r="E442" i="1"/>
  <c r="E443" i="1"/>
  <c r="F443" i="1" s="1"/>
  <c r="G443" i="1" s="1"/>
  <c r="H443" i="1" s="1"/>
  <c r="E444" i="1"/>
  <c r="E446" i="1"/>
  <c r="E447" i="1"/>
  <c r="E449" i="1"/>
  <c r="E450" i="1"/>
  <c r="E451" i="1"/>
  <c r="E452" i="1"/>
  <c r="E454" i="1"/>
  <c r="F454" i="1" s="1"/>
  <c r="G454" i="1" s="1"/>
  <c r="H454" i="1" s="1"/>
  <c r="E455" i="1"/>
  <c r="F455" i="1" s="1"/>
  <c r="G455" i="1" s="1"/>
  <c r="H455" i="1" s="1"/>
  <c r="E456" i="1"/>
  <c r="E457" i="1"/>
  <c r="E458" i="1"/>
  <c r="E459" i="1"/>
  <c r="F459" i="1" s="1"/>
  <c r="G459" i="1" s="1"/>
  <c r="H459" i="1" s="1"/>
  <c r="E460" i="1"/>
  <c r="E462" i="1"/>
  <c r="E463" i="1"/>
  <c r="E466" i="1"/>
  <c r="E467" i="1"/>
  <c r="E468" i="1"/>
  <c r="E470" i="1"/>
  <c r="F470" i="1" s="1"/>
  <c r="G470" i="1" s="1"/>
  <c r="H470" i="1" s="1"/>
  <c r="E471" i="1"/>
  <c r="F471" i="1" s="1"/>
  <c r="G471" i="1" s="1"/>
  <c r="H471" i="1" s="1"/>
  <c r="E474" i="1"/>
  <c r="E475" i="1"/>
  <c r="E476" i="1"/>
  <c r="E478" i="1"/>
  <c r="F478" i="1" s="1"/>
  <c r="G478" i="1" s="1"/>
  <c r="H478" i="1" s="1"/>
  <c r="E479" i="1"/>
  <c r="E482" i="1"/>
  <c r="E483" i="1"/>
  <c r="E484" i="1"/>
  <c r="E486" i="1"/>
  <c r="E487" i="1"/>
  <c r="E488" i="1"/>
  <c r="F488" i="1" s="1"/>
  <c r="G488" i="1" s="1"/>
  <c r="H488" i="1" s="1"/>
  <c r="E490" i="1"/>
  <c r="E491" i="1"/>
  <c r="E492" i="1"/>
  <c r="E494" i="1"/>
  <c r="E495" i="1"/>
  <c r="F495" i="1" s="1"/>
  <c r="G495" i="1" s="1"/>
  <c r="H495" i="1" s="1"/>
  <c r="E497" i="1"/>
  <c r="E498" i="1"/>
  <c r="E499" i="1"/>
  <c r="F499" i="1" s="1"/>
  <c r="G499" i="1" s="1"/>
  <c r="H499" i="1" s="1"/>
  <c r="E500" i="1"/>
  <c r="E502" i="1"/>
  <c r="E503" i="1"/>
  <c r="E505" i="1"/>
  <c r="E506" i="1"/>
  <c r="E507" i="1"/>
  <c r="E508" i="1"/>
  <c r="E510" i="1"/>
  <c r="F510" i="1" s="1"/>
  <c r="G510" i="1" s="1"/>
  <c r="H510" i="1" s="1"/>
  <c r="E511" i="1"/>
  <c r="F511" i="1" s="1"/>
  <c r="G511" i="1" s="1"/>
  <c r="H511" i="1" s="1"/>
  <c r="E512" i="1"/>
  <c r="E513" i="1"/>
  <c r="E514" i="1"/>
  <c r="F514" i="1" s="1"/>
  <c r="G514" i="1" s="1"/>
  <c r="H514" i="1" s="1"/>
  <c r="E515" i="1"/>
  <c r="F515" i="1" s="1"/>
  <c r="G515" i="1" s="1"/>
  <c r="H515" i="1" s="1"/>
  <c r="E516" i="1"/>
  <c r="E518" i="1"/>
  <c r="E519" i="1"/>
  <c r="F519" i="1" s="1"/>
  <c r="G519" i="1" s="1"/>
  <c r="H519" i="1" s="1"/>
  <c r="E521" i="1"/>
  <c r="E522" i="1"/>
  <c r="E523" i="1"/>
  <c r="E524" i="1"/>
  <c r="E526" i="1"/>
  <c r="F526" i="1" s="1"/>
  <c r="G526" i="1" s="1"/>
  <c r="H526" i="1" s="1"/>
  <c r="E527" i="1"/>
  <c r="E528" i="1"/>
  <c r="E529" i="1"/>
  <c r="E530" i="1"/>
  <c r="F530" i="1" s="1"/>
  <c r="G530" i="1" s="1"/>
  <c r="H530" i="1" s="1"/>
  <c r="E531" i="1"/>
  <c r="E534" i="1"/>
  <c r="E535" i="1"/>
  <c r="F535" i="1" s="1"/>
  <c r="G535" i="1" s="1"/>
  <c r="H535" i="1" s="1"/>
  <c r="E537" i="1"/>
  <c r="E538" i="1"/>
  <c r="E539" i="1"/>
  <c r="E540" i="1"/>
  <c r="E542" i="1"/>
  <c r="F542" i="1" s="1"/>
  <c r="G542" i="1" s="1"/>
  <c r="H542" i="1" s="1"/>
  <c r="E543" i="1"/>
  <c r="E544" i="1"/>
  <c r="E545" i="1"/>
  <c r="E546" i="1"/>
  <c r="E547" i="1"/>
  <c r="E548" i="1"/>
  <c r="E550" i="1"/>
  <c r="F550" i="1" s="1"/>
  <c r="G550" i="1" s="1"/>
  <c r="H550" i="1" s="1"/>
  <c r="E551" i="1"/>
  <c r="F551" i="1" s="1"/>
  <c r="G551" i="1" s="1"/>
  <c r="H551" i="1" s="1"/>
  <c r="E553" i="1"/>
  <c r="E554" i="1"/>
  <c r="E555" i="1"/>
  <c r="F555" i="1" s="1"/>
  <c r="G555" i="1" s="1"/>
  <c r="H555" i="1" s="1"/>
  <c r="E556" i="1"/>
  <c r="E558" i="1"/>
  <c r="E559" i="1"/>
  <c r="E561" i="1"/>
  <c r="E562" i="1"/>
  <c r="E563" i="1"/>
  <c r="E564" i="1"/>
  <c r="E566" i="1"/>
  <c r="F566" i="1" s="1"/>
  <c r="G566" i="1" s="1"/>
  <c r="H566" i="1" s="1"/>
  <c r="E567" i="1"/>
  <c r="F567" i="1" s="1"/>
  <c r="G567" i="1" s="1"/>
  <c r="H567" i="1" s="1"/>
  <c r="E569" i="1"/>
  <c r="E570" i="1"/>
  <c r="E571" i="1"/>
  <c r="F571" i="1" s="1"/>
  <c r="G571" i="1" s="1"/>
  <c r="H571" i="1" s="1"/>
  <c r="E572" i="1"/>
  <c r="E574" i="1"/>
  <c r="E575" i="1"/>
  <c r="E576" i="1"/>
  <c r="F576" i="1" s="1"/>
  <c r="G576" i="1" s="1"/>
  <c r="H576" i="1" s="1"/>
  <c r="E577" i="1"/>
  <c r="E578" i="1"/>
  <c r="E579" i="1"/>
  <c r="E580" i="1"/>
  <c r="E582" i="1"/>
  <c r="F582" i="1" s="1"/>
  <c r="G582" i="1" s="1"/>
  <c r="H582" i="1" s="1"/>
  <c r="E583" i="1"/>
  <c r="E585" i="1"/>
  <c r="E586" i="1"/>
  <c r="F586" i="1" s="1"/>
  <c r="G586" i="1" s="1"/>
  <c r="H586" i="1" s="1"/>
  <c r="E587" i="1"/>
  <c r="F587" i="1" s="1"/>
  <c r="G587" i="1" s="1"/>
  <c r="H587" i="1" s="1"/>
  <c r="E588" i="1"/>
  <c r="E590" i="1"/>
  <c r="E591" i="1"/>
  <c r="F591" i="1" s="1"/>
  <c r="G591" i="1" s="1"/>
  <c r="H591" i="1" s="1"/>
  <c r="E592" i="1"/>
  <c r="F592" i="1" s="1"/>
  <c r="G592" i="1" s="1"/>
  <c r="H592" i="1" s="1"/>
  <c r="E593" i="1"/>
  <c r="E594" i="1"/>
  <c r="E595" i="1"/>
  <c r="F595" i="1" s="1"/>
  <c r="G595" i="1" s="1"/>
  <c r="H595" i="1" s="1"/>
  <c r="E598" i="1"/>
  <c r="F598" i="1" s="1"/>
  <c r="G598" i="1" s="1"/>
  <c r="H598" i="1" s="1"/>
  <c r="E599" i="1"/>
  <c r="E601" i="1"/>
  <c r="E602" i="1"/>
  <c r="E603" i="1"/>
  <c r="F603" i="1" s="1"/>
  <c r="G603" i="1" s="1"/>
  <c r="H603" i="1" s="1"/>
  <c r="E604" i="1"/>
  <c r="E606" i="1"/>
  <c r="E607" i="1"/>
  <c r="F607" i="1" s="1"/>
  <c r="G607" i="1" s="1"/>
  <c r="H607" i="1" s="1"/>
  <c r="E608" i="1"/>
  <c r="F608" i="1" s="1"/>
  <c r="G608" i="1" s="1"/>
  <c r="H608" i="1" s="1"/>
  <c r="E609" i="1"/>
  <c r="E610" i="1"/>
  <c r="E611" i="1"/>
  <c r="F611" i="1" s="1"/>
  <c r="G611" i="1" s="1"/>
  <c r="H611" i="1" s="1"/>
  <c r="E612" i="1"/>
  <c r="E614" i="1"/>
  <c r="E615" i="1"/>
  <c r="E617" i="1"/>
  <c r="E618" i="1"/>
  <c r="E619" i="1"/>
  <c r="E620" i="1"/>
  <c r="E622" i="1"/>
  <c r="F622" i="1" s="1"/>
  <c r="G622" i="1" s="1"/>
  <c r="H622" i="1" s="1"/>
  <c r="E623" i="1"/>
  <c r="F623" i="1" s="1"/>
  <c r="G623" i="1" s="1"/>
  <c r="H623" i="1" s="1"/>
  <c r="E625" i="1"/>
  <c r="E626" i="1"/>
  <c r="E627" i="1"/>
  <c r="F627" i="1" s="1"/>
  <c r="G627" i="1" s="1"/>
  <c r="H627" i="1" s="1"/>
  <c r="E628" i="1"/>
  <c r="E630" i="1"/>
  <c r="E631" i="1"/>
  <c r="E633" i="1"/>
  <c r="E634" i="1"/>
  <c r="E635" i="1"/>
  <c r="E636" i="1"/>
  <c r="E638" i="1"/>
  <c r="F638" i="1" s="1"/>
  <c r="G638" i="1" s="1"/>
  <c r="H638" i="1" s="1"/>
  <c r="E639" i="1"/>
  <c r="F639" i="1" s="1"/>
  <c r="G639" i="1" s="1"/>
  <c r="H639" i="1" s="1"/>
  <c r="E640" i="1"/>
  <c r="E641" i="1"/>
  <c r="E642" i="1"/>
  <c r="F642" i="1" s="1"/>
  <c r="G642" i="1" s="1"/>
  <c r="H642" i="1" s="1"/>
  <c r="E643" i="1"/>
  <c r="F643" i="1" s="1"/>
  <c r="G643" i="1" s="1"/>
  <c r="H643" i="1" s="1"/>
  <c r="E644" i="1"/>
  <c r="E646" i="1"/>
  <c r="E647" i="1"/>
  <c r="F647" i="1" s="1"/>
  <c r="G647" i="1" s="1"/>
  <c r="H647" i="1" s="1"/>
  <c r="E649" i="1"/>
  <c r="E650" i="1"/>
  <c r="E651" i="1"/>
  <c r="E652" i="1"/>
  <c r="E654" i="1"/>
  <c r="F654" i="1" s="1"/>
  <c r="G654" i="1" s="1"/>
  <c r="H654" i="1" s="1"/>
  <c r="E655" i="1"/>
  <c r="E656" i="1"/>
  <c r="E657" i="1"/>
  <c r="E658" i="1"/>
  <c r="F658" i="1" s="1"/>
  <c r="G658" i="1" s="1"/>
  <c r="H658" i="1" s="1"/>
  <c r="E659" i="1"/>
  <c r="E662" i="1"/>
  <c r="E663" i="1"/>
  <c r="F663" i="1" s="1"/>
  <c r="G663" i="1" s="1"/>
  <c r="H663" i="1" s="1"/>
  <c r="E665" i="1"/>
  <c r="E666" i="1"/>
  <c r="E667" i="1"/>
  <c r="E668" i="1"/>
  <c r="E670" i="1"/>
  <c r="F670" i="1" s="1"/>
  <c r="G670" i="1" s="1"/>
  <c r="H670" i="1" s="1"/>
  <c r="E671" i="1"/>
  <c r="E672" i="1"/>
  <c r="E673" i="1"/>
  <c r="E674" i="1"/>
  <c r="E675" i="1"/>
  <c r="E676" i="1"/>
  <c r="E678" i="1"/>
  <c r="F678" i="1" s="1"/>
  <c r="G678" i="1" s="1"/>
  <c r="H678" i="1" s="1"/>
  <c r="E679" i="1"/>
  <c r="F679" i="1" s="1"/>
  <c r="G679" i="1" s="1"/>
  <c r="H679" i="1" s="1"/>
  <c r="E681" i="1"/>
  <c r="E682" i="1"/>
  <c r="E683" i="1"/>
  <c r="F683" i="1" s="1"/>
  <c r="G683" i="1" s="1"/>
  <c r="H683" i="1" s="1"/>
  <c r="E684" i="1"/>
  <c r="E686" i="1"/>
  <c r="E687" i="1"/>
  <c r="E689" i="1"/>
  <c r="E690" i="1"/>
  <c r="E691" i="1"/>
  <c r="E692" i="1"/>
  <c r="E694" i="1"/>
  <c r="F694" i="1" s="1"/>
  <c r="G694" i="1" s="1"/>
  <c r="H694" i="1" s="1"/>
  <c r="E695" i="1"/>
  <c r="F695" i="1" s="1"/>
  <c r="G695" i="1" s="1"/>
  <c r="H695" i="1" s="1"/>
  <c r="E697" i="1"/>
  <c r="E698" i="1"/>
  <c r="E699" i="1"/>
  <c r="F699" i="1" s="1"/>
  <c r="G699" i="1" s="1"/>
  <c r="H699" i="1" s="1"/>
  <c r="E700" i="1"/>
  <c r="E702" i="1"/>
  <c r="E703" i="1"/>
  <c r="E704" i="1"/>
  <c r="F704" i="1" s="1"/>
  <c r="G704" i="1" s="1"/>
  <c r="H704" i="1" s="1"/>
  <c r="E705" i="1"/>
  <c r="E706" i="1"/>
  <c r="E707" i="1"/>
  <c r="E708" i="1"/>
  <c r="E710" i="1"/>
  <c r="F710" i="1" s="1"/>
  <c r="G710" i="1" s="1"/>
  <c r="H710" i="1" s="1"/>
  <c r="E711" i="1"/>
  <c r="E713" i="1"/>
  <c r="E714" i="1"/>
  <c r="F714" i="1" s="1"/>
  <c r="G714" i="1" s="1"/>
  <c r="H714" i="1" s="1"/>
  <c r="E715" i="1"/>
  <c r="F715" i="1" s="1"/>
  <c r="G715" i="1" s="1"/>
  <c r="H715" i="1" s="1"/>
  <c r="E716" i="1"/>
  <c r="E718" i="1"/>
  <c r="E719" i="1"/>
  <c r="F719" i="1" s="1"/>
  <c r="G719" i="1" s="1"/>
  <c r="H719" i="1" s="1"/>
  <c r="E720" i="1"/>
  <c r="F720" i="1" s="1"/>
  <c r="G720" i="1" s="1"/>
  <c r="H720" i="1" s="1"/>
  <c r="E721" i="1"/>
  <c r="E722" i="1"/>
  <c r="E723" i="1"/>
  <c r="F723" i="1" s="1"/>
  <c r="G723" i="1" s="1"/>
  <c r="H723" i="1" s="1"/>
  <c r="E726" i="1"/>
  <c r="F726" i="1" s="1"/>
  <c r="G726" i="1" s="1"/>
  <c r="H726" i="1" s="1"/>
  <c r="E727" i="1"/>
  <c r="E729" i="1"/>
  <c r="E730" i="1"/>
  <c r="E731" i="1"/>
  <c r="F731" i="1" s="1"/>
  <c r="G731" i="1" s="1"/>
  <c r="H731" i="1" s="1"/>
  <c r="E732" i="1"/>
  <c r="E734" i="1"/>
  <c r="E735" i="1"/>
  <c r="F735" i="1" s="1"/>
  <c r="G735" i="1" s="1"/>
  <c r="H735" i="1" s="1"/>
  <c r="E736" i="1"/>
  <c r="F736" i="1" s="1"/>
  <c r="G736" i="1" s="1"/>
  <c r="H736" i="1" s="1"/>
  <c r="E737" i="1"/>
  <c r="E738" i="1"/>
  <c r="E739" i="1"/>
  <c r="F739" i="1" s="1"/>
  <c r="G739" i="1" s="1"/>
  <c r="H739" i="1" s="1"/>
  <c r="E740" i="1"/>
  <c r="E742" i="1"/>
  <c r="E743" i="1"/>
  <c r="E745" i="1"/>
  <c r="E746" i="1"/>
  <c r="E747" i="1"/>
  <c r="E748" i="1"/>
  <c r="E750" i="1"/>
  <c r="F750" i="1" s="1"/>
  <c r="G750" i="1" s="1"/>
  <c r="H750" i="1" s="1"/>
  <c r="E751" i="1"/>
  <c r="F751" i="1" s="1"/>
  <c r="G751" i="1" s="1"/>
  <c r="H751" i="1" s="1"/>
  <c r="E753" i="1"/>
  <c r="E754" i="1"/>
  <c r="E755" i="1"/>
  <c r="F755" i="1" s="1"/>
  <c r="G755" i="1" s="1"/>
  <c r="H755" i="1" s="1"/>
  <c r="E756" i="1"/>
  <c r="E758" i="1"/>
  <c r="E759" i="1"/>
  <c r="E761" i="1"/>
  <c r="E762" i="1"/>
  <c r="E763" i="1"/>
  <c r="E764" i="1"/>
  <c r="E766" i="1"/>
  <c r="F766" i="1" s="1"/>
  <c r="G766" i="1" s="1"/>
  <c r="H766" i="1" s="1"/>
  <c r="E767" i="1"/>
  <c r="F767" i="1" s="1"/>
  <c r="G767" i="1" s="1"/>
  <c r="H767" i="1" s="1"/>
  <c r="E768" i="1"/>
  <c r="E769" i="1"/>
  <c r="E770" i="1"/>
  <c r="F770" i="1" s="1"/>
  <c r="G770" i="1" s="1"/>
  <c r="H770" i="1" s="1"/>
  <c r="E771" i="1"/>
  <c r="F771" i="1" s="1"/>
  <c r="G771" i="1" s="1"/>
  <c r="H771" i="1" s="1"/>
  <c r="E772" i="1"/>
  <c r="E774" i="1"/>
  <c r="E775" i="1"/>
  <c r="F775" i="1" s="1"/>
  <c r="G775" i="1" s="1"/>
  <c r="H775" i="1" s="1"/>
  <c r="E777" i="1"/>
  <c r="E778" i="1"/>
  <c r="E779" i="1"/>
  <c r="F227" i="1"/>
  <c r="G227" i="1" s="1"/>
  <c r="H227" i="1" s="1"/>
  <c r="F230" i="1"/>
  <c r="G230" i="1" s="1"/>
  <c r="H230" i="1" s="1"/>
  <c r="F232" i="1"/>
  <c r="G232" i="1" s="1"/>
  <c r="H232" i="1" s="1"/>
  <c r="F238" i="1"/>
  <c r="G238" i="1" s="1"/>
  <c r="H238" i="1" s="1"/>
  <c r="F239" i="1"/>
  <c r="G239" i="1" s="1"/>
  <c r="H239" i="1" s="1"/>
  <c r="F243" i="1"/>
  <c r="G243" i="1" s="1"/>
  <c r="H243" i="1" s="1"/>
  <c r="F254" i="1"/>
  <c r="G254" i="1" s="1"/>
  <c r="H254" i="1" s="1"/>
  <c r="F255" i="1"/>
  <c r="G255" i="1" s="1"/>
  <c r="H255" i="1" s="1"/>
  <c r="F259" i="1"/>
  <c r="G259" i="1" s="1"/>
  <c r="H259" i="1" s="1"/>
  <c r="F263" i="1"/>
  <c r="G263" i="1" s="1"/>
  <c r="H263" i="1" s="1"/>
  <c r="F270" i="1"/>
  <c r="G270" i="1" s="1"/>
  <c r="H270" i="1" s="1"/>
  <c r="F275" i="1"/>
  <c r="G275" i="1" s="1"/>
  <c r="H275" i="1" s="1"/>
  <c r="F280" i="1"/>
  <c r="G280" i="1" s="1"/>
  <c r="H280" i="1" s="1"/>
  <c r="F282" i="1"/>
  <c r="G282" i="1" s="1"/>
  <c r="H282" i="1" s="1"/>
  <c r="F286" i="1"/>
  <c r="G286" i="1" s="1"/>
  <c r="H286" i="1" s="1"/>
  <c r="F287" i="1"/>
  <c r="G287" i="1" s="1"/>
  <c r="H287" i="1" s="1"/>
  <c r="F294" i="1"/>
  <c r="G294" i="1" s="1"/>
  <c r="H294" i="1" s="1"/>
  <c r="F299" i="1"/>
  <c r="G299" i="1" s="1"/>
  <c r="H299" i="1" s="1"/>
  <c r="F310" i="1"/>
  <c r="G310" i="1" s="1"/>
  <c r="H310" i="1" s="1"/>
  <c r="F311" i="1"/>
  <c r="G311" i="1" s="1"/>
  <c r="H311" i="1" s="1"/>
  <c r="F315" i="1"/>
  <c r="G315" i="1" s="1"/>
  <c r="H315" i="1" s="1"/>
  <c r="F319" i="1"/>
  <c r="G319" i="1" s="1"/>
  <c r="H319" i="1" s="1"/>
  <c r="F326" i="1"/>
  <c r="G326" i="1" s="1"/>
  <c r="H326" i="1" s="1"/>
  <c r="F331" i="1"/>
  <c r="G331" i="1" s="1"/>
  <c r="H331" i="1" s="1"/>
  <c r="F335" i="1"/>
  <c r="G335" i="1" s="1"/>
  <c r="H335" i="1" s="1"/>
  <c r="F342" i="1"/>
  <c r="G342" i="1" s="1"/>
  <c r="H342" i="1" s="1"/>
  <c r="F343" i="1"/>
  <c r="G343" i="1" s="1"/>
  <c r="H343" i="1" s="1"/>
  <c r="F350" i="1"/>
  <c r="G350" i="1" s="1"/>
  <c r="H350" i="1" s="1"/>
  <c r="F355" i="1"/>
  <c r="G355" i="1" s="1"/>
  <c r="H355" i="1" s="1"/>
  <c r="F359" i="1"/>
  <c r="G359" i="1" s="1"/>
  <c r="H359" i="1" s="1"/>
  <c r="F366" i="1"/>
  <c r="G366" i="1" s="1"/>
  <c r="H366" i="1" s="1"/>
  <c r="F367" i="1"/>
  <c r="G367" i="1" s="1"/>
  <c r="H367" i="1" s="1"/>
  <c r="F371" i="1"/>
  <c r="G371" i="1" s="1"/>
  <c r="H371" i="1" s="1"/>
  <c r="F375" i="1"/>
  <c r="G375" i="1" s="1"/>
  <c r="H375" i="1" s="1"/>
  <c r="F382" i="1"/>
  <c r="G382" i="1" s="1"/>
  <c r="H382" i="1" s="1"/>
  <c r="F387" i="1"/>
  <c r="G387" i="1" s="1"/>
  <c r="H387" i="1" s="1"/>
  <c r="F391" i="1"/>
  <c r="G391" i="1" s="1"/>
  <c r="H391" i="1" s="1"/>
  <c r="F398" i="1"/>
  <c r="G398" i="1" s="1"/>
  <c r="H398" i="1" s="1"/>
  <c r="F403" i="1"/>
  <c r="G403" i="1" s="1"/>
  <c r="H403" i="1" s="1"/>
  <c r="F407" i="1"/>
  <c r="G407" i="1" s="1"/>
  <c r="H407" i="1" s="1"/>
  <c r="F410" i="1"/>
  <c r="G410" i="1" s="1"/>
  <c r="H410" i="1" s="1"/>
  <c r="F414" i="1"/>
  <c r="G414" i="1" s="1"/>
  <c r="H414" i="1" s="1"/>
  <c r="F415" i="1"/>
  <c r="G415" i="1" s="1"/>
  <c r="H415" i="1" s="1"/>
  <c r="F419" i="1"/>
  <c r="G419" i="1" s="1"/>
  <c r="H419" i="1" s="1"/>
  <c r="F430" i="1"/>
  <c r="G430" i="1" s="1"/>
  <c r="H430" i="1" s="1"/>
  <c r="F431" i="1"/>
  <c r="G431" i="1" s="1"/>
  <c r="H431" i="1" s="1"/>
  <c r="F435" i="1"/>
  <c r="G435" i="1" s="1"/>
  <c r="H435" i="1" s="1"/>
  <c r="F446" i="1"/>
  <c r="G446" i="1" s="1"/>
  <c r="H446" i="1" s="1"/>
  <c r="F447" i="1"/>
  <c r="G447" i="1" s="1"/>
  <c r="H447" i="1" s="1"/>
  <c r="F451" i="1"/>
  <c r="G451" i="1" s="1"/>
  <c r="H451" i="1" s="1"/>
  <c r="F456" i="1"/>
  <c r="G456" i="1" s="1"/>
  <c r="H456" i="1" s="1"/>
  <c r="F462" i="1"/>
  <c r="G462" i="1" s="1"/>
  <c r="H462" i="1" s="1"/>
  <c r="F463" i="1"/>
  <c r="G463" i="1" s="1"/>
  <c r="H463" i="1" s="1"/>
  <c r="F467" i="1"/>
  <c r="G467" i="1" s="1"/>
  <c r="H467" i="1" s="1"/>
  <c r="F474" i="1"/>
  <c r="G474" i="1" s="1"/>
  <c r="H474" i="1" s="1"/>
  <c r="F475" i="1"/>
  <c r="G475" i="1" s="1"/>
  <c r="H475" i="1" s="1"/>
  <c r="F479" i="1"/>
  <c r="G479" i="1" s="1"/>
  <c r="H479" i="1" s="1"/>
  <c r="F483" i="1"/>
  <c r="G483" i="1" s="1"/>
  <c r="H483" i="1" s="1"/>
  <c r="F486" i="1"/>
  <c r="G486" i="1" s="1"/>
  <c r="H486" i="1" s="1"/>
  <c r="F487" i="1"/>
  <c r="G487" i="1" s="1"/>
  <c r="H487" i="1" s="1"/>
  <c r="F491" i="1"/>
  <c r="G491" i="1" s="1"/>
  <c r="H491" i="1" s="1"/>
  <c r="F494" i="1"/>
  <c r="G494" i="1" s="1"/>
  <c r="H494" i="1" s="1"/>
  <c r="F502" i="1"/>
  <c r="G502" i="1" s="1"/>
  <c r="H502" i="1" s="1"/>
  <c r="F503" i="1"/>
  <c r="G503" i="1" s="1"/>
  <c r="H503" i="1" s="1"/>
  <c r="F507" i="1"/>
  <c r="G507" i="1" s="1"/>
  <c r="H507" i="1" s="1"/>
  <c r="F512" i="1"/>
  <c r="G512" i="1" s="1"/>
  <c r="H512" i="1" s="1"/>
  <c r="F518" i="1"/>
  <c r="G518" i="1" s="1"/>
  <c r="H518" i="1" s="1"/>
  <c r="F522" i="1"/>
  <c r="G522" i="1" s="1"/>
  <c r="H522" i="1" s="1"/>
  <c r="F523" i="1"/>
  <c r="G523" i="1" s="1"/>
  <c r="H523" i="1" s="1"/>
  <c r="F527" i="1"/>
  <c r="G527" i="1" s="1"/>
  <c r="H527" i="1" s="1"/>
  <c r="F528" i="1"/>
  <c r="G528" i="1" s="1"/>
  <c r="H528" i="1" s="1"/>
  <c r="F531" i="1"/>
  <c r="G531" i="1" s="1"/>
  <c r="H531" i="1" s="1"/>
  <c r="F534" i="1"/>
  <c r="G534" i="1" s="1"/>
  <c r="H534" i="1" s="1"/>
  <c r="F539" i="1"/>
  <c r="G539" i="1" s="1"/>
  <c r="H539" i="1" s="1"/>
  <c r="F543" i="1"/>
  <c r="G543" i="1" s="1"/>
  <c r="H543" i="1" s="1"/>
  <c r="F544" i="1"/>
  <c r="G544" i="1" s="1"/>
  <c r="H544" i="1" s="1"/>
  <c r="F547" i="1"/>
  <c r="G547" i="1" s="1"/>
  <c r="H547" i="1" s="1"/>
  <c r="F558" i="1"/>
  <c r="G558" i="1" s="1"/>
  <c r="H558" i="1" s="1"/>
  <c r="F559" i="1"/>
  <c r="G559" i="1" s="1"/>
  <c r="H559" i="1" s="1"/>
  <c r="F563" i="1"/>
  <c r="G563" i="1" s="1"/>
  <c r="H563" i="1" s="1"/>
  <c r="F574" i="1"/>
  <c r="G574" i="1" s="1"/>
  <c r="H574" i="1" s="1"/>
  <c r="F575" i="1"/>
  <c r="G575" i="1" s="1"/>
  <c r="H575" i="1" s="1"/>
  <c r="F578" i="1"/>
  <c r="G578" i="1" s="1"/>
  <c r="H578" i="1" s="1"/>
  <c r="F579" i="1"/>
  <c r="G579" i="1" s="1"/>
  <c r="H579" i="1" s="1"/>
  <c r="F583" i="1"/>
  <c r="G583" i="1" s="1"/>
  <c r="H583" i="1" s="1"/>
  <c r="F590" i="1"/>
  <c r="G590" i="1" s="1"/>
  <c r="H590" i="1" s="1"/>
  <c r="F594" i="1"/>
  <c r="G594" i="1" s="1"/>
  <c r="H594" i="1" s="1"/>
  <c r="F599" i="1"/>
  <c r="G599" i="1" s="1"/>
  <c r="H599" i="1" s="1"/>
  <c r="F606" i="1"/>
  <c r="G606" i="1" s="1"/>
  <c r="H606" i="1" s="1"/>
  <c r="F614" i="1"/>
  <c r="G614" i="1" s="1"/>
  <c r="H614" i="1" s="1"/>
  <c r="F615" i="1"/>
  <c r="G615" i="1" s="1"/>
  <c r="H615" i="1" s="1"/>
  <c r="F619" i="1"/>
  <c r="G619" i="1" s="1"/>
  <c r="H619" i="1" s="1"/>
  <c r="F630" i="1"/>
  <c r="G630" i="1" s="1"/>
  <c r="H630" i="1" s="1"/>
  <c r="F631" i="1"/>
  <c r="G631" i="1" s="1"/>
  <c r="H631" i="1" s="1"/>
  <c r="F635" i="1"/>
  <c r="G635" i="1" s="1"/>
  <c r="H635" i="1" s="1"/>
  <c r="F640" i="1"/>
  <c r="G640" i="1" s="1"/>
  <c r="H640" i="1" s="1"/>
  <c r="F646" i="1"/>
  <c r="G646" i="1" s="1"/>
  <c r="H646" i="1" s="1"/>
  <c r="F650" i="1"/>
  <c r="G650" i="1" s="1"/>
  <c r="H650" i="1" s="1"/>
  <c r="F651" i="1"/>
  <c r="G651" i="1" s="1"/>
  <c r="H651" i="1" s="1"/>
  <c r="F655" i="1"/>
  <c r="G655" i="1" s="1"/>
  <c r="H655" i="1" s="1"/>
  <c r="F656" i="1"/>
  <c r="G656" i="1" s="1"/>
  <c r="H656" i="1" s="1"/>
  <c r="F659" i="1"/>
  <c r="G659" i="1" s="1"/>
  <c r="H659" i="1" s="1"/>
  <c r="F662" i="1"/>
  <c r="G662" i="1" s="1"/>
  <c r="H662" i="1" s="1"/>
  <c r="F667" i="1"/>
  <c r="G667" i="1" s="1"/>
  <c r="H667" i="1" s="1"/>
  <c r="F671" i="1"/>
  <c r="G671" i="1" s="1"/>
  <c r="H671" i="1" s="1"/>
  <c r="F672" i="1"/>
  <c r="G672" i="1" s="1"/>
  <c r="H672" i="1" s="1"/>
  <c r="F675" i="1"/>
  <c r="G675" i="1" s="1"/>
  <c r="H675" i="1" s="1"/>
  <c r="F686" i="1"/>
  <c r="G686" i="1" s="1"/>
  <c r="H686" i="1" s="1"/>
  <c r="F687" i="1"/>
  <c r="G687" i="1" s="1"/>
  <c r="H687" i="1" s="1"/>
  <c r="F691" i="1"/>
  <c r="G691" i="1" s="1"/>
  <c r="H691" i="1" s="1"/>
  <c r="F702" i="1"/>
  <c r="G702" i="1" s="1"/>
  <c r="H702" i="1" s="1"/>
  <c r="F703" i="1"/>
  <c r="G703" i="1" s="1"/>
  <c r="H703" i="1" s="1"/>
  <c r="F706" i="1"/>
  <c r="G706" i="1" s="1"/>
  <c r="H706" i="1" s="1"/>
  <c r="F707" i="1"/>
  <c r="G707" i="1" s="1"/>
  <c r="H707" i="1" s="1"/>
  <c r="F711" i="1"/>
  <c r="G711" i="1" s="1"/>
  <c r="H711" i="1" s="1"/>
  <c r="F718" i="1"/>
  <c r="G718" i="1" s="1"/>
  <c r="H718" i="1" s="1"/>
  <c r="F722" i="1"/>
  <c r="G722" i="1" s="1"/>
  <c r="H722" i="1" s="1"/>
  <c r="F727" i="1"/>
  <c r="G727" i="1" s="1"/>
  <c r="H727" i="1" s="1"/>
  <c r="F734" i="1"/>
  <c r="G734" i="1" s="1"/>
  <c r="H734" i="1" s="1"/>
  <c r="F742" i="1"/>
  <c r="G742" i="1" s="1"/>
  <c r="H742" i="1" s="1"/>
  <c r="F743" i="1"/>
  <c r="G743" i="1" s="1"/>
  <c r="H743" i="1" s="1"/>
  <c r="F747" i="1"/>
  <c r="G747" i="1" s="1"/>
  <c r="H747" i="1" s="1"/>
  <c r="F758" i="1"/>
  <c r="G758" i="1" s="1"/>
  <c r="H758" i="1" s="1"/>
  <c r="F759" i="1"/>
  <c r="G759" i="1" s="1"/>
  <c r="H759" i="1" s="1"/>
  <c r="F763" i="1"/>
  <c r="G763" i="1" s="1"/>
  <c r="H763" i="1" s="1"/>
  <c r="F768" i="1"/>
  <c r="G768" i="1" s="1"/>
  <c r="H768" i="1" s="1"/>
  <c r="F774" i="1"/>
  <c r="G774" i="1" s="1"/>
  <c r="H774" i="1" s="1"/>
  <c r="F778" i="1"/>
  <c r="G778" i="1" s="1"/>
  <c r="H778" i="1" s="1"/>
  <c r="F779" i="1"/>
  <c r="G779" i="1" s="1"/>
  <c r="H779" i="1" s="1"/>
  <c r="F5" i="5" l="1"/>
  <c r="F6" i="5" s="1"/>
  <c r="H5" i="1"/>
  <c r="E757" i="1"/>
  <c r="F757" i="1" s="1"/>
  <c r="G757" i="1" s="1"/>
  <c r="H757" i="1" s="1"/>
  <c r="E669" i="1"/>
  <c r="F669" i="1" s="1"/>
  <c r="G669" i="1" s="1"/>
  <c r="H669" i="1" s="1"/>
  <c r="E645" i="1"/>
  <c r="F645" i="1" s="1"/>
  <c r="G645" i="1" s="1"/>
  <c r="H645" i="1" s="1"/>
  <c r="E637" i="1"/>
  <c r="F637" i="1" s="1"/>
  <c r="G637" i="1" s="1"/>
  <c r="H637" i="1" s="1"/>
  <c r="E613" i="1"/>
  <c r="F613" i="1" s="1"/>
  <c r="G613" i="1" s="1"/>
  <c r="H613" i="1" s="1"/>
  <c r="E573" i="1"/>
  <c r="F573" i="1" s="1"/>
  <c r="G573" i="1" s="1"/>
  <c r="H573" i="1" s="1"/>
  <c r="E549" i="1"/>
  <c r="F549" i="1" s="1"/>
  <c r="G549" i="1" s="1"/>
  <c r="H549" i="1" s="1"/>
  <c r="E493" i="1"/>
  <c r="F493" i="1" s="1"/>
  <c r="G493" i="1" s="1"/>
  <c r="H493" i="1" s="1"/>
  <c r="E481" i="1"/>
  <c r="F481" i="1" s="1"/>
  <c r="G481" i="1" s="1"/>
  <c r="H481" i="1" s="1"/>
  <c r="E469" i="1"/>
  <c r="F469" i="1" s="1"/>
  <c r="G469" i="1" s="1"/>
  <c r="H469" i="1" s="1"/>
  <c r="E445" i="1"/>
  <c r="F445" i="1" s="1"/>
  <c r="G445" i="1" s="1"/>
  <c r="H445" i="1" s="1"/>
  <c r="E437" i="1"/>
  <c r="F437" i="1" s="1"/>
  <c r="G437" i="1" s="1"/>
  <c r="H437" i="1" s="1"/>
  <c r="E429" i="1"/>
  <c r="F429" i="1" s="1"/>
  <c r="G429" i="1" s="1"/>
  <c r="H429" i="1" s="1"/>
  <c r="E413" i="1"/>
  <c r="F413" i="1" s="1"/>
  <c r="G413" i="1" s="1"/>
  <c r="H413" i="1" s="1"/>
  <c r="E405" i="1"/>
  <c r="F405" i="1" s="1"/>
  <c r="G405" i="1" s="1"/>
  <c r="H405" i="1" s="1"/>
  <c r="E397" i="1"/>
  <c r="F397" i="1" s="1"/>
  <c r="G397" i="1" s="1"/>
  <c r="H397" i="1" s="1"/>
  <c r="E361" i="1"/>
  <c r="F361" i="1" s="1"/>
  <c r="G361" i="1" s="1"/>
  <c r="H361" i="1" s="1"/>
  <c r="E353" i="1"/>
  <c r="F353" i="1" s="1"/>
  <c r="G353" i="1" s="1"/>
  <c r="H353" i="1" s="1"/>
  <c r="E345" i="1"/>
  <c r="F345" i="1" s="1"/>
  <c r="G345" i="1" s="1"/>
  <c r="H345" i="1" s="1"/>
  <c r="E333" i="1"/>
  <c r="F333" i="1" s="1"/>
  <c r="G333" i="1" s="1"/>
  <c r="H333" i="1" s="1"/>
  <c r="E309" i="1"/>
  <c r="F309" i="1" s="1"/>
  <c r="G309" i="1" s="1"/>
  <c r="H309" i="1" s="1"/>
  <c r="E301" i="1"/>
  <c r="F301" i="1" s="1"/>
  <c r="G301" i="1" s="1"/>
  <c r="H301" i="1" s="1"/>
  <c r="E289" i="1"/>
  <c r="F289" i="1" s="1"/>
  <c r="G289" i="1" s="1"/>
  <c r="H289" i="1" s="1"/>
  <c r="E281" i="1"/>
  <c r="F281" i="1" s="1"/>
  <c r="G281" i="1" s="1"/>
  <c r="H281" i="1" s="1"/>
  <c r="E273" i="1"/>
  <c r="F273" i="1" s="1"/>
  <c r="G273" i="1" s="1"/>
  <c r="H273" i="1" s="1"/>
  <c r="E245" i="1"/>
  <c r="F245" i="1" s="1"/>
  <c r="G245" i="1" s="1"/>
  <c r="H245" i="1" s="1"/>
  <c r="E237" i="1"/>
  <c r="F237" i="1" s="1"/>
  <c r="G237" i="1" s="1"/>
  <c r="H237" i="1" s="1"/>
  <c r="E229" i="1"/>
  <c r="F229" i="1" s="1"/>
  <c r="G229" i="1" s="1"/>
  <c r="H229" i="1" s="1"/>
  <c r="E221" i="1"/>
  <c r="F221" i="1" s="1"/>
  <c r="G221" i="1" s="1"/>
  <c r="H221" i="1" s="1"/>
  <c r="E213" i="1"/>
  <c r="F213" i="1" s="1"/>
  <c r="G213" i="1" s="1"/>
  <c r="H213" i="1" s="1"/>
  <c r="E165" i="1"/>
  <c r="F165" i="1" s="1"/>
  <c r="G165" i="1" s="1"/>
  <c r="H165" i="1" s="1"/>
  <c r="E157" i="1"/>
  <c r="F157" i="1" s="1"/>
  <c r="G157" i="1" s="1"/>
  <c r="H157" i="1" s="1"/>
  <c r="E149" i="1"/>
  <c r="F149" i="1" s="1"/>
  <c r="H149" i="1" s="1"/>
  <c r="E141" i="1"/>
  <c r="F141" i="1" s="1"/>
  <c r="H141" i="1" s="1"/>
  <c r="E133" i="1"/>
  <c r="F133" i="1" s="1"/>
  <c r="H133" i="1" s="1"/>
  <c r="E109" i="1"/>
  <c r="F109" i="1" s="1"/>
  <c r="H109" i="1" s="1"/>
  <c r="E101" i="1"/>
  <c r="F101" i="1" s="1"/>
  <c r="H101" i="1" s="1"/>
  <c r="E93" i="1"/>
  <c r="F93" i="1" s="1"/>
  <c r="H93" i="1" s="1"/>
  <c r="E89" i="1"/>
  <c r="F89" i="1" s="1"/>
  <c r="H89" i="1" s="1"/>
  <c r="E81" i="1"/>
  <c r="F81" i="1" s="1"/>
  <c r="H81" i="1" s="1"/>
  <c r="E77" i="1"/>
  <c r="F77" i="1" s="1"/>
  <c r="H77" i="1" s="1"/>
  <c r="E69" i="1"/>
  <c r="F69" i="1" s="1"/>
  <c r="H69" i="1" s="1"/>
  <c r="E61" i="1"/>
  <c r="F61" i="1" s="1"/>
  <c r="H61" i="1" s="1"/>
  <c r="E41" i="1"/>
  <c r="F41" i="1" s="1"/>
  <c r="H41" i="1" s="1"/>
  <c r="E33" i="1"/>
  <c r="F33" i="1" s="1"/>
  <c r="H33" i="1" s="1"/>
  <c r="E29" i="1"/>
  <c r="F29" i="1" s="1"/>
  <c r="H29" i="1" s="1"/>
  <c r="E25" i="1"/>
  <c r="F25" i="1" s="1"/>
  <c r="H25" i="1" s="1"/>
  <c r="E21" i="1"/>
  <c r="F21" i="1" s="1"/>
  <c r="H21" i="1" s="1"/>
  <c r="E17" i="1"/>
  <c r="F17" i="1" s="1"/>
  <c r="H17" i="1" s="1"/>
  <c r="E776" i="1"/>
  <c r="F776" i="1" s="1"/>
  <c r="G776" i="1" s="1"/>
  <c r="H776" i="1" s="1"/>
  <c r="E760" i="1"/>
  <c r="F760" i="1" s="1"/>
  <c r="G760" i="1" s="1"/>
  <c r="H760" i="1" s="1"/>
  <c r="E752" i="1"/>
  <c r="F752" i="1" s="1"/>
  <c r="G752" i="1" s="1"/>
  <c r="H752" i="1" s="1"/>
  <c r="E744" i="1"/>
  <c r="F744" i="1" s="1"/>
  <c r="G744" i="1" s="1"/>
  <c r="H744" i="1" s="1"/>
  <c r="E728" i="1"/>
  <c r="F728" i="1" s="1"/>
  <c r="G728" i="1" s="1"/>
  <c r="H728" i="1" s="1"/>
  <c r="E724" i="1"/>
  <c r="F724" i="1" s="1"/>
  <c r="G724" i="1" s="1"/>
  <c r="H724" i="1" s="1"/>
  <c r="E712" i="1"/>
  <c r="F712" i="1" s="1"/>
  <c r="G712" i="1" s="1"/>
  <c r="H712" i="1" s="1"/>
  <c r="E696" i="1"/>
  <c r="F696" i="1" s="1"/>
  <c r="G696" i="1" s="1"/>
  <c r="H696" i="1" s="1"/>
  <c r="E688" i="1"/>
  <c r="F688" i="1" s="1"/>
  <c r="G688" i="1" s="1"/>
  <c r="H688" i="1" s="1"/>
  <c r="E680" i="1"/>
  <c r="F680" i="1" s="1"/>
  <c r="G680" i="1" s="1"/>
  <c r="H680" i="1" s="1"/>
  <c r="E664" i="1"/>
  <c r="F664" i="1" s="1"/>
  <c r="G664" i="1" s="1"/>
  <c r="H664" i="1" s="1"/>
  <c r="E660" i="1"/>
  <c r="F660" i="1" s="1"/>
  <c r="G660" i="1" s="1"/>
  <c r="H660" i="1" s="1"/>
  <c r="E648" i="1"/>
  <c r="F648" i="1" s="1"/>
  <c r="G648" i="1" s="1"/>
  <c r="H648" i="1" s="1"/>
  <c r="E632" i="1"/>
  <c r="F632" i="1" s="1"/>
  <c r="G632" i="1" s="1"/>
  <c r="H632" i="1" s="1"/>
  <c r="E624" i="1"/>
  <c r="F624" i="1" s="1"/>
  <c r="G624" i="1" s="1"/>
  <c r="H624" i="1" s="1"/>
  <c r="E616" i="1"/>
  <c r="F616" i="1" s="1"/>
  <c r="G616" i="1" s="1"/>
  <c r="H616" i="1" s="1"/>
  <c r="E600" i="1"/>
  <c r="F600" i="1" s="1"/>
  <c r="G600" i="1" s="1"/>
  <c r="H600" i="1" s="1"/>
  <c r="E596" i="1"/>
  <c r="F596" i="1" s="1"/>
  <c r="G596" i="1" s="1"/>
  <c r="H596" i="1" s="1"/>
  <c r="E584" i="1"/>
  <c r="F584" i="1" s="1"/>
  <c r="G584" i="1" s="1"/>
  <c r="H584" i="1" s="1"/>
  <c r="E568" i="1"/>
  <c r="F568" i="1" s="1"/>
  <c r="G568" i="1" s="1"/>
  <c r="H568" i="1" s="1"/>
  <c r="E560" i="1"/>
  <c r="F560" i="1" s="1"/>
  <c r="G560" i="1" s="1"/>
  <c r="H560" i="1" s="1"/>
  <c r="E552" i="1"/>
  <c r="F552" i="1" s="1"/>
  <c r="G552" i="1" s="1"/>
  <c r="H552" i="1" s="1"/>
  <c r="E536" i="1"/>
  <c r="F536" i="1" s="1"/>
  <c r="G536" i="1" s="1"/>
  <c r="H536" i="1" s="1"/>
  <c r="E532" i="1"/>
  <c r="F532" i="1" s="1"/>
  <c r="G532" i="1" s="1"/>
  <c r="H532" i="1" s="1"/>
  <c r="E520" i="1"/>
  <c r="F520" i="1" s="1"/>
  <c r="G520" i="1" s="1"/>
  <c r="H520" i="1" s="1"/>
  <c r="E504" i="1"/>
  <c r="F504" i="1" s="1"/>
  <c r="G504" i="1" s="1"/>
  <c r="H504" i="1" s="1"/>
  <c r="E496" i="1"/>
  <c r="F496" i="1" s="1"/>
  <c r="G496" i="1" s="1"/>
  <c r="H496" i="1" s="1"/>
  <c r="E480" i="1"/>
  <c r="F480" i="1" s="1"/>
  <c r="G480" i="1" s="1"/>
  <c r="H480" i="1" s="1"/>
  <c r="E472" i="1"/>
  <c r="F472" i="1" s="1"/>
  <c r="G472" i="1" s="1"/>
  <c r="H472" i="1" s="1"/>
  <c r="E464" i="1"/>
  <c r="F464" i="1" s="1"/>
  <c r="G464" i="1" s="1"/>
  <c r="H464" i="1" s="1"/>
  <c r="E448" i="1"/>
  <c r="F448" i="1" s="1"/>
  <c r="G448" i="1" s="1"/>
  <c r="H448" i="1" s="1"/>
  <c r="E440" i="1"/>
  <c r="F440" i="1" s="1"/>
  <c r="G440" i="1" s="1"/>
  <c r="H440" i="1" s="1"/>
  <c r="E432" i="1"/>
  <c r="F432" i="1" s="1"/>
  <c r="G432" i="1" s="1"/>
  <c r="H432" i="1" s="1"/>
  <c r="E424" i="1"/>
  <c r="F424" i="1" s="1"/>
  <c r="G424" i="1" s="1"/>
  <c r="H424" i="1" s="1"/>
  <c r="E416" i="1"/>
  <c r="F416" i="1" s="1"/>
  <c r="G416" i="1" s="1"/>
  <c r="H416" i="1" s="1"/>
  <c r="E408" i="1"/>
  <c r="F408" i="1" s="1"/>
  <c r="G408" i="1" s="1"/>
  <c r="H408" i="1" s="1"/>
  <c r="E392" i="1"/>
  <c r="F392" i="1" s="1"/>
  <c r="G392" i="1" s="1"/>
  <c r="H392" i="1" s="1"/>
  <c r="E384" i="1"/>
  <c r="F384" i="1" s="1"/>
  <c r="G384" i="1" s="1"/>
  <c r="H384" i="1" s="1"/>
  <c r="E376" i="1"/>
  <c r="F376" i="1" s="1"/>
  <c r="G376" i="1" s="1"/>
  <c r="H376" i="1" s="1"/>
  <c r="E360" i="1"/>
  <c r="F360" i="1" s="1"/>
  <c r="G360" i="1" s="1"/>
  <c r="H360" i="1" s="1"/>
  <c r="E344" i="1"/>
  <c r="F344" i="1" s="1"/>
  <c r="G344" i="1" s="1"/>
  <c r="H344" i="1" s="1"/>
  <c r="E336" i="1"/>
  <c r="F336" i="1" s="1"/>
  <c r="G336" i="1" s="1"/>
  <c r="H336" i="1" s="1"/>
  <c r="E328" i="1"/>
  <c r="F328" i="1" s="1"/>
  <c r="G328" i="1" s="1"/>
  <c r="H328" i="1" s="1"/>
  <c r="E320" i="1"/>
  <c r="F320" i="1" s="1"/>
  <c r="G320" i="1" s="1"/>
  <c r="H320" i="1" s="1"/>
  <c r="E304" i="1"/>
  <c r="F304" i="1" s="1"/>
  <c r="G304" i="1" s="1"/>
  <c r="H304" i="1" s="1"/>
  <c r="E296" i="1"/>
  <c r="F296" i="1" s="1"/>
  <c r="G296" i="1" s="1"/>
  <c r="H296" i="1" s="1"/>
  <c r="E288" i="1"/>
  <c r="F288" i="1" s="1"/>
  <c r="G288" i="1" s="1"/>
  <c r="H288" i="1" s="1"/>
  <c r="E272" i="1"/>
  <c r="F272" i="1" s="1"/>
  <c r="G272" i="1" s="1"/>
  <c r="H272" i="1" s="1"/>
  <c r="E264" i="1"/>
  <c r="F264" i="1" s="1"/>
  <c r="G264" i="1" s="1"/>
  <c r="H264" i="1" s="1"/>
  <c r="E248" i="1"/>
  <c r="F248" i="1" s="1"/>
  <c r="G248" i="1" s="1"/>
  <c r="H248" i="1" s="1"/>
  <c r="E240" i="1"/>
  <c r="F240" i="1" s="1"/>
  <c r="G240" i="1" s="1"/>
  <c r="H240" i="1" s="1"/>
  <c r="E224" i="1"/>
  <c r="F224" i="1" s="1"/>
  <c r="G224" i="1" s="1"/>
  <c r="H224" i="1" s="1"/>
  <c r="E216" i="1"/>
  <c r="F216" i="1" s="1"/>
  <c r="G216" i="1" s="1"/>
  <c r="H216" i="1" s="1"/>
  <c r="E208" i="1"/>
  <c r="F208" i="1" s="1"/>
  <c r="G208" i="1" s="1"/>
  <c r="H208" i="1" s="1"/>
  <c r="E192" i="1"/>
  <c r="F192" i="1" s="1"/>
  <c r="G192" i="1" s="1"/>
  <c r="H192" i="1" s="1"/>
  <c r="E184" i="1"/>
  <c r="F184" i="1" s="1"/>
  <c r="G184" i="1" s="1"/>
  <c r="H184" i="1" s="1"/>
  <c r="E176" i="1"/>
  <c r="F176" i="1" s="1"/>
  <c r="G176" i="1" s="1"/>
  <c r="H176" i="1" s="1"/>
  <c r="E168" i="1"/>
  <c r="F168" i="1" s="1"/>
  <c r="G168" i="1" s="1"/>
  <c r="H168" i="1" s="1"/>
  <c r="E160" i="1"/>
  <c r="F160" i="1" s="1"/>
  <c r="G160" i="1" s="1"/>
  <c r="H160" i="1" s="1"/>
  <c r="E152" i="1"/>
  <c r="F152" i="1" s="1"/>
  <c r="H152" i="1" s="1"/>
  <c r="E136" i="1"/>
  <c r="F136" i="1" s="1"/>
  <c r="H136" i="1" s="1"/>
  <c r="E128" i="1"/>
  <c r="F128" i="1" s="1"/>
  <c r="H128" i="1" s="1"/>
  <c r="E120" i="1"/>
  <c r="F120" i="1" s="1"/>
  <c r="H120" i="1" s="1"/>
  <c r="E104" i="1"/>
  <c r="F104" i="1" s="1"/>
  <c r="H104" i="1" s="1"/>
  <c r="E88" i="1"/>
  <c r="F88" i="1" s="1"/>
  <c r="H88" i="1" s="1"/>
  <c r="E80" i="1"/>
  <c r="F80" i="1" s="1"/>
  <c r="H80" i="1" s="1"/>
  <c r="E72" i="1"/>
  <c r="F72" i="1" s="1"/>
  <c r="H72" i="1" s="1"/>
  <c r="E64" i="1"/>
  <c r="F64" i="1" s="1"/>
  <c r="H64" i="1" s="1"/>
  <c r="E48" i="1"/>
  <c r="F48" i="1" s="1"/>
  <c r="H48" i="1" s="1"/>
  <c r="E40" i="1"/>
  <c r="F40" i="1" s="1"/>
  <c r="H40" i="1" s="1"/>
  <c r="E32" i="1"/>
  <c r="F32" i="1" s="1"/>
  <c r="H32" i="1" s="1"/>
  <c r="E16" i="1"/>
  <c r="F16" i="1" s="1"/>
  <c r="H16" i="1" s="1"/>
  <c r="E8" i="1"/>
  <c r="F8" i="1" s="1"/>
  <c r="H8" i="1" s="1"/>
  <c r="E773" i="1"/>
  <c r="F773" i="1" s="1"/>
  <c r="G773" i="1" s="1"/>
  <c r="H773" i="1" s="1"/>
  <c r="E749" i="1"/>
  <c r="F749" i="1" s="1"/>
  <c r="G749" i="1" s="1"/>
  <c r="H749" i="1" s="1"/>
  <c r="E741" i="1"/>
  <c r="F741" i="1" s="1"/>
  <c r="G741" i="1" s="1"/>
  <c r="H741" i="1" s="1"/>
  <c r="E733" i="1"/>
  <c r="F733" i="1" s="1"/>
  <c r="G733" i="1" s="1"/>
  <c r="H733" i="1" s="1"/>
  <c r="E725" i="1"/>
  <c r="F725" i="1" s="1"/>
  <c r="G725" i="1" s="1"/>
  <c r="H725" i="1" s="1"/>
  <c r="E709" i="1"/>
  <c r="F709" i="1" s="1"/>
  <c r="G709" i="1" s="1"/>
  <c r="H709" i="1" s="1"/>
  <c r="E701" i="1"/>
  <c r="F701" i="1" s="1"/>
  <c r="G701" i="1" s="1"/>
  <c r="H701" i="1" s="1"/>
  <c r="E693" i="1"/>
  <c r="F693" i="1" s="1"/>
  <c r="G693" i="1" s="1"/>
  <c r="H693" i="1" s="1"/>
  <c r="E685" i="1"/>
  <c r="F685" i="1" s="1"/>
  <c r="G685" i="1" s="1"/>
  <c r="H685" i="1" s="1"/>
  <c r="E677" i="1"/>
  <c r="F677" i="1" s="1"/>
  <c r="G677" i="1" s="1"/>
  <c r="H677" i="1" s="1"/>
  <c r="E621" i="1"/>
  <c r="F621" i="1" s="1"/>
  <c r="G621" i="1" s="1"/>
  <c r="H621" i="1" s="1"/>
  <c r="E565" i="1"/>
  <c r="F565" i="1" s="1"/>
  <c r="G565" i="1" s="1"/>
  <c r="H565" i="1" s="1"/>
  <c r="E541" i="1"/>
  <c r="F541" i="1" s="1"/>
  <c r="G541" i="1" s="1"/>
  <c r="H541" i="1" s="1"/>
  <c r="E533" i="1"/>
  <c r="F533" i="1" s="1"/>
  <c r="G533" i="1" s="1"/>
  <c r="H533" i="1" s="1"/>
  <c r="E525" i="1"/>
  <c r="F525" i="1" s="1"/>
  <c r="G525" i="1" s="1"/>
  <c r="H525" i="1" s="1"/>
  <c r="E485" i="1"/>
  <c r="F485" i="1" s="1"/>
  <c r="G485" i="1" s="1"/>
  <c r="H485" i="1" s="1"/>
  <c r="E473" i="1"/>
  <c r="F473" i="1" s="1"/>
  <c r="G473" i="1" s="1"/>
  <c r="H473" i="1" s="1"/>
  <c r="E461" i="1"/>
  <c r="F461" i="1" s="1"/>
  <c r="G461" i="1" s="1"/>
  <c r="H461" i="1" s="1"/>
  <c r="E409" i="1"/>
  <c r="F409" i="1" s="1"/>
  <c r="G409" i="1" s="1"/>
  <c r="H409" i="1" s="1"/>
  <c r="E401" i="1"/>
  <c r="F401" i="1" s="1"/>
  <c r="G401" i="1" s="1"/>
  <c r="H401" i="1" s="1"/>
  <c r="E381" i="1"/>
  <c r="F381" i="1" s="1"/>
  <c r="G381" i="1" s="1"/>
  <c r="H381" i="1" s="1"/>
  <c r="E373" i="1"/>
  <c r="F373" i="1" s="1"/>
  <c r="G373" i="1" s="1"/>
  <c r="H373" i="1" s="1"/>
  <c r="E365" i="1"/>
  <c r="F365" i="1" s="1"/>
  <c r="G365" i="1" s="1"/>
  <c r="H365" i="1" s="1"/>
  <c r="E357" i="1"/>
  <c r="F357" i="1" s="1"/>
  <c r="G357" i="1" s="1"/>
  <c r="H357" i="1" s="1"/>
  <c r="E349" i="1"/>
  <c r="F349" i="1" s="1"/>
  <c r="G349" i="1" s="1"/>
  <c r="H349" i="1" s="1"/>
  <c r="E341" i="1"/>
  <c r="F341" i="1" s="1"/>
  <c r="G341" i="1" s="1"/>
  <c r="H341" i="1" s="1"/>
  <c r="E325" i="1"/>
  <c r="F325" i="1" s="1"/>
  <c r="G325" i="1" s="1"/>
  <c r="H325" i="1" s="1"/>
  <c r="E317" i="1"/>
  <c r="F317" i="1" s="1"/>
  <c r="G317" i="1" s="1"/>
  <c r="H317" i="1" s="1"/>
  <c r="E297" i="1"/>
  <c r="F297" i="1" s="1"/>
  <c r="G297" i="1" s="1"/>
  <c r="H297" i="1" s="1"/>
  <c r="E293" i="1"/>
  <c r="F293" i="1" s="1"/>
  <c r="G293" i="1" s="1"/>
  <c r="H293" i="1" s="1"/>
  <c r="E285" i="1"/>
  <c r="F285" i="1" s="1"/>
  <c r="G285" i="1" s="1"/>
  <c r="H285" i="1" s="1"/>
  <c r="E277" i="1"/>
  <c r="F277" i="1" s="1"/>
  <c r="G277" i="1" s="1"/>
  <c r="H277" i="1" s="1"/>
  <c r="E269" i="1"/>
  <c r="F269" i="1" s="1"/>
  <c r="G269" i="1" s="1"/>
  <c r="H269" i="1" s="1"/>
  <c r="E261" i="1"/>
  <c r="F261" i="1" s="1"/>
  <c r="G261" i="1" s="1"/>
  <c r="H261" i="1" s="1"/>
  <c r="E253" i="1"/>
  <c r="F253" i="1" s="1"/>
  <c r="G253" i="1" s="1"/>
  <c r="H253" i="1" s="1"/>
  <c r="E233" i="1"/>
  <c r="F233" i="1" s="1"/>
  <c r="G233" i="1" s="1"/>
  <c r="H233" i="1" s="1"/>
  <c r="E225" i="1"/>
  <c r="F225" i="1" s="1"/>
  <c r="G225" i="1" s="1"/>
  <c r="H225" i="1" s="1"/>
  <c r="E217" i="1"/>
  <c r="F217" i="1" s="1"/>
  <c r="G217" i="1" s="1"/>
  <c r="H217" i="1" s="1"/>
  <c r="E209" i="1"/>
  <c r="F209" i="1" s="1"/>
  <c r="G209" i="1" s="1"/>
  <c r="H209" i="1" s="1"/>
  <c r="E205" i="1"/>
  <c r="F205" i="1" s="1"/>
  <c r="G205" i="1" s="1"/>
  <c r="H205" i="1" s="1"/>
  <c r="E197" i="1"/>
  <c r="F197" i="1" s="1"/>
  <c r="G197" i="1" s="1"/>
  <c r="H197" i="1" s="1"/>
  <c r="E189" i="1"/>
  <c r="F189" i="1" s="1"/>
  <c r="G189" i="1" s="1"/>
  <c r="H189" i="1" s="1"/>
  <c r="E181" i="1"/>
  <c r="F181" i="1" s="1"/>
  <c r="G181" i="1" s="1"/>
  <c r="H181" i="1" s="1"/>
  <c r="E173" i="1"/>
  <c r="F173" i="1" s="1"/>
  <c r="G173" i="1" s="1"/>
  <c r="H173" i="1" s="1"/>
  <c r="E169" i="1"/>
  <c r="F169" i="1" s="1"/>
  <c r="G169" i="1" s="1"/>
  <c r="H169" i="1" s="1"/>
  <c r="E161" i="1"/>
  <c r="F161" i="1" s="1"/>
  <c r="G161" i="1" s="1"/>
  <c r="H161" i="1" s="1"/>
  <c r="E153" i="1"/>
  <c r="F153" i="1" s="1"/>
  <c r="G153" i="1" s="1"/>
  <c r="H153" i="1" s="1"/>
  <c r="E145" i="1"/>
  <c r="F145" i="1" s="1"/>
  <c r="H145" i="1" s="1"/>
  <c r="E125" i="1"/>
  <c r="F125" i="1" s="1"/>
  <c r="H125" i="1" s="1"/>
  <c r="E117" i="1"/>
  <c r="F117" i="1" s="1"/>
  <c r="H117" i="1" s="1"/>
  <c r="E105" i="1"/>
  <c r="F105" i="1" s="1"/>
  <c r="H105" i="1" s="1"/>
  <c r="E97" i="1"/>
  <c r="F97" i="1" s="1"/>
  <c r="H97" i="1" s="1"/>
  <c r="E85" i="1"/>
  <c r="F85" i="1" s="1"/>
  <c r="H85" i="1" s="1"/>
  <c r="E765" i="1"/>
  <c r="F765" i="1" s="1"/>
  <c r="G765" i="1" s="1"/>
  <c r="H765" i="1" s="1"/>
  <c r="E717" i="1"/>
  <c r="F717" i="1" s="1"/>
  <c r="G717" i="1" s="1"/>
  <c r="H717" i="1" s="1"/>
  <c r="E661" i="1"/>
  <c r="F661" i="1" s="1"/>
  <c r="G661" i="1" s="1"/>
  <c r="H661" i="1" s="1"/>
  <c r="E653" i="1"/>
  <c r="F653" i="1" s="1"/>
  <c r="G653" i="1" s="1"/>
  <c r="H653" i="1" s="1"/>
  <c r="E629" i="1"/>
  <c r="F629" i="1" s="1"/>
  <c r="G629" i="1" s="1"/>
  <c r="H629" i="1" s="1"/>
  <c r="E605" i="1"/>
  <c r="F605" i="1" s="1"/>
  <c r="G605" i="1" s="1"/>
  <c r="H605" i="1" s="1"/>
  <c r="E597" i="1"/>
  <c r="F597" i="1" s="1"/>
  <c r="G597" i="1" s="1"/>
  <c r="H597" i="1" s="1"/>
  <c r="E589" i="1"/>
  <c r="F589" i="1" s="1"/>
  <c r="G589" i="1" s="1"/>
  <c r="H589" i="1" s="1"/>
  <c r="E581" i="1"/>
  <c r="F581" i="1" s="1"/>
  <c r="G581" i="1" s="1"/>
  <c r="H581" i="1" s="1"/>
  <c r="E557" i="1"/>
  <c r="F557" i="1" s="1"/>
  <c r="G557" i="1" s="1"/>
  <c r="H557" i="1" s="1"/>
  <c r="E517" i="1"/>
  <c r="F517" i="1" s="1"/>
  <c r="G517" i="1" s="1"/>
  <c r="H517" i="1" s="1"/>
  <c r="E509" i="1"/>
  <c r="F509" i="1" s="1"/>
  <c r="G509" i="1" s="1"/>
  <c r="H509" i="1" s="1"/>
  <c r="E501" i="1"/>
  <c r="F501" i="1" s="1"/>
  <c r="G501" i="1" s="1"/>
  <c r="H501" i="1" s="1"/>
  <c r="E489" i="1"/>
  <c r="F489" i="1" s="1"/>
  <c r="G489" i="1" s="1"/>
  <c r="H489" i="1" s="1"/>
  <c r="E477" i="1"/>
  <c r="F477" i="1" s="1"/>
  <c r="G477" i="1" s="1"/>
  <c r="H477" i="1" s="1"/>
  <c r="E465" i="1"/>
  <c r="F465" i="1" s="1"/>
  <c r="G465" i="1" s="1"/>
  <c r="H465" i="1" s="1"/>
  <c r="E453" i="1"/>
  <c r="F453" i="1" s="1"/>
  <c r="G453" i="1" s="1"/>
  <c r="H453" i="1" s="1"/>
  <c r="E421" i="1"/>
  <c r="F421" i="1" s="1"/>
  <c r="G421" i="1" s="1"/>
  <c r="H421" i="1" s="1"/>
  <c r="E389" i="1"/>
  <c r="F389" i="1" s="1"/>
  <c r="G389" i="1" s="1"/>
  <c r="H389" i="1" s="1"/>
  <c r="E337" i="1"/>
  <c r="F337" i="1" s="1"/>
  <c r="G337" i="1" s="1"/>
  <c r="H337" i="1" s="1"/>
  <c r="E13" i="1"/>
  <c r="F13" i="1" s="1"/>
  <c r="H13" i="1" s="1"/>
  <c r="F716" i="1"/>
  <c r="G716" i="1" s="1"/>
  <c r="H716" i="1" s="1"/>
  <c r="F692" i="1"/>
  <c r="G692" i="1" s="1"/>
  <c r="H692" i="1" s="1"/>
  <c r="F652" i="1"/>
  <c r="G652" i="1" s="1"/>
  <c r="H652" i="1" s="1"/>
  <c r="F628" i="1"/>
  <c r="G628" i="1" s="1"/>
  <c r="H628" i="1" s="1"/>
  <c r="F604" i="1"/>
  <c r="G604" i="1" s="1"/>
  <c r="H604" i="1" s="1"/>
  <c r="F580" i="1"/>
  <c r="G580" i="1" s="1"/>
  <c r="H580" i="1" s="1"/>
  <c r="F556" i="1"/>
  <c r="G556" i="1" s="1"/>
  <c r="H556" i="1" s="1"/>
  <c r="F524" i="1"/>
  <c r="G524" i="1" s="1"/>
  <c r="H524" i="1" s="1"/>
  <c r="F500" i="1"/>
  <c r="G500" i="1" s="1"/>
  <c r="H500" i="1" s="1"/>
  <c r="F436" i="1"/>
  <c r="G436" i="1" s="1"/>
  <c r="H436" i="1" s="1"/>
  <c r="F396" i="1"/>
  <c r="G396" i="1" s="1"/>
  <c r="H396" i="1" s="1"/>
  <c r="F380" i="1"/>
  <c r="G380" i="1" s="1"/>
  <c r="H380" i="1" s="1"/>
  <c r="F356" i="1"/>
  <c r="G356" i="1" s="1"/>
  <c r="H356" i="1" s="1"/>
  <c r="F340" i="1"/>
  <c r="G340" i="1" s="1"/>
  <c r="H340" i="1" s="1"/>
  <c r="F316" i="1"/>
  <c r="G316" i="1" s="1"/>
  <c r="H316" i="1" s="1"/>
  <c r="F292" i="1"/>
  <c r="G292" i="1" s="1"/>
  <c r="H292" i="1" s="1"/>
  <c r="F252" i="1"/>
  <c r="G252" i="1" s="1"/>
  <c r="H252" i="1" s="1"/>
  <c r="F228" i="1"/>
  <c r="G228" i="1" s="1"/>
  <c r="H228" i="1" s="1"/>
  <c r="F772" i="1"/>
  <c r="G772" i="1" s="1"/>
  <c r="H772" i="1" s="1"/>
  <c r="F700" i="1"/>
  <c r="G700" i="1" s="1"/>
  <c r="H700" i="1" s="1"/>
  <c r="F636" i="1"/>
  <c r="G636" i="1" s="1"/>
  <c r="H636" i="1" s="1"/>
  <c r="F612" i="1"/>
  <c r="G612" i="1" s="1"/>
  <c r="H612" i="1" s="1"/>
  <c r="F564" i="1"/>
  <c r="G564" i="1" s="1"/>
  <c r="H564" i="1" s="1"/>
  <c r="F540" i="1"/>
  <c r="G540" i="1" s="1"/>
  <c r="H540" i="1" s="1"/>
  <c r="F516" i="1"/>
  <c r="G516" i="1" s="1"/>
  <c r="H516" i="1" s="1"/>
  <c r="F492" i="1"/>
  <c r="G492" i="1" s="1"/>
  <c r="H492" i="1" s="1"/>
  <c r="F484" i="1"/>
  <c r="G484" i="1" s="1"/>
  <c r="H484" i="1" s="1"/>
  <c r="F476" i="1"/>
  <c r="G476" i="1" s="1"/>
  <c r="H476" i="1" s="1"/>
  <c r="F452" i="1"/>
  <c r="G452" i="1" s="1"/>
  <c r="H452" i="1" s="1"/>
  <c r="F428" i="1"/>
  <c r="G428" i="1" s="1"/>
  <c r="H428" i="1" s="1"/>
  <c r="F404" i="1"/>
  <c r="G404" i="1" s="1"/>
  <c r="H404" i="1" s="1"/>
  <c r="F372" i="1"/>
  <c r="G372" i="1" s="1"/>
  <c r="H372" i="1" s="1"/>
  <c r="F348" i="1"/>
  <c r="G348" i="1" s="1"/>
  <c r="H348" i="1" s="1"/>
  <c r="F324" i="1"/>
  <c r="G324" i="1" s="1"/>
  <c r="H324" i="1" s="1"/>
  <c r="F300" i="1"/>
  <c r="G300" i="1" s="1"/>
  <c r="H300" i="1" s="1"/>
  <c r="F276" i="1"/>
  <c r="G276" i="1" s="1"/>
  <c r="H276" i="1" s="1"/>
  <c r="F268" i="1"/>
  <c r="G268" i="1" s="1"/>
  <c r="H268" i="1" s="1"/>
  <c r="F244" i="1"/>
  <c r="G244" i="1" s="1"/>
  <c r="H244" i="1" s="1"/>
  <c r="F236" i="1"/>
  <c r="G236" i="1" s="1"/>
  <c r="H236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698" i="1"/>
  <c r="G698" i="1" s="1"/>
  <c r="H698" i="1" s="1"/>
  <c r="F690" i="1"/>
  <c r="G690" i="1" s="1"/>
  <c r="H690" i="1" s="1"/>
  <c r="F682" i="1"/>
  <c r="G682" i="1" s="1"/>
  <c r="H682" i="1" s="1"/>
  <c r="F674" i="1"/>
  <c r="G674" i="1" s="1"/>
  <c r="H674" i="1" s="1"/>
  <c r="F666" i="1"/>
  <c r="G666" i="1" s="1"/>
  <c r="H666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08" i="1"/>
  <c r="G708" i="1" s="1"/>
  <c r="H708" i="1" s="1"/>
  <c r="F684" i="1"/>
  <c r="G684" i="1" s="1"/>
  <c r="H684" i="1" s="1"/>
  <c r="F676" i="1"/>
  <c r="G676" i="1" s="1"/>
  <c r="H676" i="1" s="1"/>
  <c r="F668" i="1"/>
  <c r="G668" i="1" s="1"/>
  <c r="H668" i="1" s="1"/>
  <c r="F644" i="1"/>
  <c r="G644" i="1" s="1"/>
  <c r="H644" i="1" s="1"/>
  <c r="F620" i="1"/>
  <c r="G620" i="1" s="1"/>
  <c r="H620" i="1" s="1"/>
  <c r="F588" i="1"/>
  <c r="G588" i="1" s="1"/>
  <c r="H588" i="1" s="1"/>
  <c r="F572" i="1"/>
  <c r="G572" i="1" s="1"/>
  <c r="H572" i="1" s="1"/>
  <c r="F548" i="1"/>
  <c r="G548" i="1" s="1"/>
  <c r="H548" i="1" s="1"/>
  <c r="F508" i="1"/>
  <c r="G508" i="1" s="1"/>
  <c r="H508" i="1" s="1"/>
  <c r="F468" i="1"/>
  <c r="G468" i="1" s="1"/>
  <c r="H468" i="1" s="1"/>
  <c r="F460" i="1"/>
  <c r="G460" i="1" s="1"/>
  <c r="H460" i="1" s="1"/>
  <c r="F444" i="1"/>
  <c r="G444" i="1" s="1"/>
  <c r="H444" i="1" s="1"/>
  <c r="F420" i="1"/>
  <c r="G420" i="1" s="1"/>
  <c r="H420" i="1" s="1"/>
  <c r="F412" i="1"/>
  <c r="G412" i="1" s="1"/>
  <c r="H412" i="1" s="1"/>
  <c r="F388" i="1"/>
  <c r="G388" i="1" s="1"/>
  <c r="H388" i="1" s="1"/>
  <c r="F364" i="1"/>
  <c r="G364" i="1" s="1"/>
  <c r="H364" i="1" s="1"/>
  <c r="F332" i="1"/>
  <c r="G332" i="1" s="1"/>
  <c r="H332" i="1" s="1"/>
  <c r="F308" i="1"/>
  <c r="G308" i="1" s="1"/>
  <c r="H308" i="1" s="1"/>
  <c r="F284" i="1"/>
  <c r="G284" i="1" s="1"/>
  <c r="H284" i="1" s="1"/>
  <c r="F260" i="1"/>
  <c r="G260" i="1" s="1"/>
  <c r="H260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12" i="5" l="1"/>
  <c r="H12" i="5" s="1"/>
  <c r="F14" i="5"/>
  <c r="S7" i="1"/>
  <c r="K4" i="1" l="1"/>
  <c r="L4" i="1" s="1"/>
  <c r="K779" i="1" l="1"/>
  <c r="L779" i="1" s="1"/>
  <c r="K771" i="1"/>
  <c r="L771" i="1" s="1"/>
  <c r="K763" i="1"/>
  <c r="L763" i="1" s="1"/>
  <c r="K755" i="1"/>
  <c r="L755" i="1" s="1"/>
  <c r="K747" i="1"/>
  <c r="L747" i="1" s="1"/>
  <c r="K739" i="1"/>
  <c r="L739" i="1" s="1"/>
  <c r="K731" i="1"/>
  <c r="L731" i="1" s="1"/>
  <c r="K723" i="1"/>
  <c r="L723" i="1" s="1"/>
  <c r="K715" i="1"/>
  <c r="L715" i="1" s="1"/>
  <c r="K707" i="1"/>
  <c r="L707" i="1" s="1"/>
  <c r="K699" i="1"/>
  <c r="L699" i="1" s="1"/>
  <c r="K691" i="1"/>
  <c r="L691" i="1" s="1"/>
  <c r="K683" i="1"/>
  <c r="L683" i="1" s="1"/>
  <c r="K675" i="1"/>
  <c r="L675" i="1" s="1"/>
  <c r="K667" i="1"/>
  <c r="L667" i="1" s="1"/>
  <c r="K659" i="1"/>
  <c r="L659" i="1" s="1"/>
  <c r="K651" i="1"/>
  <c r="L651" i="1" s="1"/>
  <c r="K643" i="1"/>
  <c r="L643" i="1" s="1"/>
  <c r="K635" i="1"/>
  <c r="L635" i="1" s="1"/>
  <c r="K627" i="1"/>
  <c r="L627" i="1" s="1"/>
  <c r="K619" i="1"/>
  <c r="L619" i="1" s="1"/>
  <c r="K611" i="1"/>
  <c r="L611" i="1" s="1"/>
  <c r="K603" i="1"/>
  <c r="L603" i="1" s="1"/>
  <c r="K595" i="1"/>
  <c r="L595" i="1" s="1"/>
  <c r="K587" i="1"/>
  <c r="L587" i="1" s="1"/>
  <c r="K579" i="1"/>
  <c r="L579" i="1" s="1"/>
  <c r="K571" i="1"/>
  <c r="L571" i="1" s="1"/>
  <c r="K563" i="1"/>
  <c r="L563" i="1" s="1"/>
  <c r="K555" i="1"/>
  <c r="L555" i="1" s="1"/>
  <c r="K547" i="1"/>
  <c r="L547" i="1" s="1"/>
  <c r="K539" i="1"/>
  <c r="L539" i="1" s="1"/>
  <c r="K531" i="1"/>
  <c r="L531" i="1" s="1"/>
  <c r="K523" i="1"/>
  <c r="L523" i="1" s="1"/>
  <c r="K515" i="1"/>
  <c r="L515" i="1" s="1"/>
  <c r="K507" i="1"/>
  <c r="L507" i="1" s="1"/>
  <c r="K499" i="1"/>
  <c r="L499" i="1" s="1"/>
  <c r="K491" i="1"/>
  <c r="L491" i="1" s="1"/>
  <c r="K483" i="1"/>
  <c r="L483" i="1" s="1"/>
  <c r="K475" i="1"/>
  <c r="L475" i="1" s="1"/>
  <c r="K467" i="1"/>
  <c r="L467" i="1" s="1"/>
  <c r="K459" i="1"/>
  <c r="L459" i="1" s="1"/>
  <c r="K451" i="1"/>
  <c r="L451" i="1" s="1"/>
  <c r="K443" i="1"/>
  <c r="L443" i="1" s="1"/>
  <c r="K435" i="1"/>
  <c r="L435" i="1" s="1"/>
  <c r="K427" i="1"/>
  <c r="L427" i="1" s="1"/>
  <c r="K419" i="1"/>
  <c r="L419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63" i="1"/>
  <c r="L363" i="1" s="1"/>
  <c r="K355" i="1"/>
  <c r="L355" i="1" s="1"/>
  <c r="K347" i="1"/>
  <c r="L347" i="1" s="1"/>
  <c r="K339" i="1"/>
  <c r="L339" i="1" s="1"/>
  <c r="K331" i="1"/>
  <c r="L331" i="1" s="1"/>
  <c r="K323" i="1"/>
  <c r="L323" i="1" s="1"/>
  <c r="K315" i="1"/>
  <c r="L315" i="1" s="1"/>
  <c r="K307" i="1"/>
  <c r="L307" i="1" s="1"/>
  <c r="K299" i="1"/>
  <c r="L299" i="1" s="1"/>
  <c r="K291" i="1"/>
  <c r="L291" i="1" s="1"/>
  <c r="K283" i="1"/>
  <c r="L283" i="1" s="1"/>
  <c r="K275" i="1"/>
  <c r="L275" i="1" s="1"/>
  <c r="K267" i="1"/>
  <c r="L267" i="1" s="1"/>
  <c r="K259" i="1"/>
  <c r="L259" i="1" s="1"/>
  <c r="K251" i="1"/>
  <c r="L251" i="1" s="1"/>
  <c r="K243" i="1"/>
  <c r="L243" i="1" s="1"/>
  <c r="K235" i="1"/>
  <c r="L235" i="1" s="1"/>
  <c r="K227" i="1"/>
  <c r="L227" i="1" s="1"/>
  <c r="K219" i="1"/>
  <c r="L219" i="1" s="1"/>
  <c r="K211" i="1"/>
  <c r="L211" i="1" s="1"/>
  <c r="K203" i="1"/>
  <c r="L203" i="1" s="1"/>
  <c r="K195" i="1"/>
  <c r="L195" i="1" s="1"/>
  <c r="K187" i="1"/>
  <c r="L187" i="1" s="1"/>
  <c r="K179" i="1"/>
  <c r="L179" i="1" s="1"/>
  <c r="K171" i="1"/>
  <c r="L171" i="1" s="1"/>
  <c r="K163" i="1"/>
  <c r="L163" i="1" s="1"/>
  <c r="K155" i="1"/>
  <c r="L155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778" i="1"/>
  <c r="L778" i="1" s="1"/>
  <c r="K770" i="1"/>
  <c r="L770" i="1" s="1"/>
  <c r="K762" i="1"/>
  <c r="L762" i="1" s="1"/>
  <c r="K754" i="1"/>
  <c r="L754" i="1" s="1"/>
  <c r="K746" i="1"/>
  <c r="L746" i="1" s="1"/>
  <c r="K738" i="1"/>
  <c r="L738" i="1" s="1"/>
  <c r="K730" i="1"/>
  <c r="L730" i="1" s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34" i="1"/>
  <c r="L634" i="1" s="1"/>
  <c r="K626" i="1"/>
  <c r="L626" i="1" s="1"/>
  <c r="K618" i="1"/>
  <c r="L618" i="1" s="1"/>
  <c r="K610" i="1"/>
  <c r="L610" i="1" s="1"/>
  <c r="K602" i="1"/>
  <c r="L602" i="1" s="1"/>
  <c r="K594" i="1"/>
  <c r="L594" i="1" s="1"/>
  <c r="K586" i="1"/>
  <c r="L586" i="1" s="1"/>
  <c r="K578" i="1"/>
  <c r="L578" i="1" s="1"/>
  <c r="K570" i="1"/>
  <c r="L570" i="1" s="1"/>
  <c r="K562" i="1"/>
  <c r="L562" i="1" s="1"/>
  <c r="K554" i="1"/>
  <c r="L554" i="1" s="1"/>
  <c r="K546" i="1"/>
  <c r="L546" i="1" s="1"/>
  <c r="K538" i="1"/>
  <c r="L538" i="1" s="1"/>
  <c r="K530" i="1"/>
  <c r="L530" i="1" s="1"/>
  <c r="K522" i="1"/>
  <c r="L522" i="1" s="1"/>
  <c r="K514" i="1"/>
  <c r="L514" i="1" s="1"/>
  <c r="K506" i="1"/>
  <c r="L506" i="1" s="1"/>
  <c r="K498" i="1"/>
  <c r="L498" i="1" s="1"/>
  <c r="K490" i="1"/>
  <c r="L490" i="1" s="1"/>
  <c r="K482" i="1"/>
  <c r="L482" i="1" s="1"/>
  <c r="K474" i="1"/>
  <c r="L474" i="1" s="1"/>
  <c r="K466" i="1"/>
  <c r="L466" i="1" s="1"/>
  <c r="K458" i="1"/>
  <c r="L458" i="1" s="1"/>
  <c r="K450" i="1"/>
  <c r="L450" i="1" s="1"/>
  <c r="K442" i="1"/>
  <c r="L442" i="1" s="1"/>
  <c r="K434" i="1"/>
  <c r="L434" i="1" s="1"/>
  <c r="K426" i="1"/>
  <c r="L426" i="1" s="1"/>
  <c r="K418" i="1"/>
  <c r="L418" i="1" s="1"/>
  <c r="K410" i="1"/>
  <c r="L410" i="1" s="1"/>
  <c r="K402" i="1"/>
  <c r="L402" i="1" s="1"/>
  <c r="K394" i="1"/>
  <c r="L394" i="1" s="1"/>
  <c r="K386" i="1"/>
  <c r="L386" i="1" s="1"/>
  <c r="K378" i="1"/>
  <c r="L378" i="1" s="1"/>
  <c r="K370" i="1"/>
  <c r="L370" i="1" s="1"/>
  <c r="K362" i="1"/>
  <c r="L362" i="1" s="1"/>
  <c r="K354" i="1"/>
  <c r="L354" i="1" s="1"/>
  <c r="K346" i="1"/>
  <c r="L346" i="1" s="1"/>
  <c r="K338" i="1"/>
  <c r="L338" i="1" s="1"/>
  <c r="K330" i="1"/>
  <c r="L330" i="1" s="1"/>
  <c r="K322" i="1"/>
  <c r="L322" i="1" s="1"/>
  <c r="K314" i="1"/>
  <c r="L314" i="1" s="1"/>
  <c r="K306" i="1"/>
  <c r="L306" i="1" s="1"/>
  <c r="K298" i="1"/>
  <c r="L298" i="1" s="1"/>
  <c r="K290" i="1"/>
  <c r="L290" i="1" s="1"/>
  <c r="K282" i="1"/>
  <c r="L282" i="1" s="1"/>
  <c r="K274" i="1"/>
  <c r="L274" i="1" s="1"/>
  <c r="K266" i="1"/>
  <c r="L266" i="1" s="1"/>
  <c r="K258" i="1"/>
  <c r="L258" i="1" s="1"/>
  <c r="K250" i="1"/>
  <c r="L250" i="1" s="1"/>
  <c r="K242" i="1"/>
  <c r="L242" i="1" s="1"/>
  <c r="K234" i="1"/>
  <c r="L234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14" i="1"/>
  <c r="L114" i="1" s="1"/>
  <c r="K106" i="1"/>
  <c r="L106" i="1" s="1"/>
  <c r="K98" i="1"/>
  <c r="L98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777" i="1"/>
  <c r="L777" i="1" s="1"/>
  <c r="K769" i="1"/>
  <c r="L769" i="1" s="1"/>
  <c r="K761" i="1"/>
  <c r="L761" i="1" s="1"/>
  <c r="K753" i="1"/>
  <c r="L753" i="1" s="1"/>
  <c r="K745" i="1"/>
  <c r="L745" i="1" s="1"/>
  <c r="K737" i="1"/>
  <c r="L737" i="1" s="1"/>
  <c r="K729" i="1"/>
  <c r="L729" i="1" s="1"/>
  <c r="K721" i="1"/>
  <c r="L721" i="1" s="1"/>
  <c r="K713" i="1"/>
  <c r="L713" i="1" s="1"/>
  <c r="K705" i="1"/>
  <c r="L705" i="1" s="1"/>
  <c r="K697" i="1"/>
  <c r="L697" i="1" s="1"/>
  <c r="K689" i="1"/>
  <c r="L689" i="1" s="1"/>
  <c r="K681" i="1"/>
  <c r="L681" i="1" s="1"/>
  <c r="K673" i="1"/>
  <c r="L673" i="1" s="1"/>
  <c r="K665" i="1"/>
  <c r="L665" i="1" s="1"/>
  <c r="K657" i="1"/>
  <c r="L657" i="1" s="1"/>
  <c r="K649" i="1"/>
  <c r="L649" i="1" s="1"/>
  <c r="K641" i="1"/>
  <c r="L641" i="1" s="1"/>
  <c r="K633" i="1"/>
  <c r="L633" i="1" s="1"/>
  <c r="K625" i="1"/>
  <c r="L625" i="1" s="1"/>
  <c r="K617" i="1"/>
  <c r="L617" i="1" s="1"/>
  <c r="K609" i="1"/>
  <c r="L609" i="1" s="1"/>
  <c r="K601" i="1"/>
  <c r="L601" i="1" s="1"/>
  <c r="K593" i="1"/>
  <c r="L593" i="1" s="1"/>
  <c r="K585" i="1"/>
  <c r="L585" i="1" s="1"/>
  <c r="K577" i="1"/>
  <c r="L577" i="1" s="1"/>
  <c r="K569" i="1"/>
  <c r="L569" i="1" s="1"/>
  <c r="K561" i="1"/>
  <c r="L561" i="1" s="1"/>
  <c r="K553" i="1"/>
  <c r="L553" i="1" s="1"/>
  <c r="K545" i="1"/>
  <c r="L545" i="1" s="1"/>
  <c r="K537" i="1"/>
  <c r="L537" i="1" s="1"/>
  <c r="K529" i="1"/>
  <c r="L529" i="1" s="1"/>
  <c r="K521" i="1"/>
  <c r="L521" i="1" s="1"/>
  <c r="K513" i="1"/>
  <c r="L513" i="1" s="1"/>
  <c r="K505" i="1"/>
  <c r="L505" i="1" s="1"/>
  <c r="K497" i="1"/>
  <c r="L497" i="1" s="1"/>
  <c r="K489" i="1"/>
  <c r="L489" i="1" s="1"/>
  <c r="K481" i="1"/>
  <c r="L481" i="1" s="1"/>
  <c r="K473" i="1"/>
  <c r="L473" i="1" s="1"/>
  <c r="K465" i="1"/>
  <c r="L465" i="1" s="1"/>
  <c r="K457" i="1"/>
  <c r="L457" i="1" s="1"/>
  <c r="K449" i="1"/>
  <c r="L449" i="1" s="1"/>
  <c r="K441" i="1"/>
  <c r="L441" i="1" s="1"/>
  <c r="K433" i="1"/>
  <c r="L433" i="1" s="1"/>
  <c r="K425" i="1"/>
  <c r="L425" i="1" s="1"/>
  <c r="K417" i="1"/>
  <c r="L417" i="1" s="1"/>
  <c r="K409" i="1"/>
  <c r="L409" i="1" s="1"/>
  <c r="K401" i="1"/>
  <c r="L401" i="1" s="1"/>
  <c r="K393" i="1"/>
  <c r="L393" i="1" s="1"/>
  <c r="K385" i="1"/>
  <c r="L385" i="1" s="1"/>
  <c r="K377" i="1"/>
  <c r="L377" i="1" s="1"/>
  <c r="K369" i="1"/>
  <c r="L369" i="1" s="1"/>
  <c r="K361" i="1"/>
  <c r="L361" i="1" s="1"/>
  <c r="K353" i="1"/>
  <c r="L353" i="1" s="1"/>
  <c r="K345" i="1"/>
  <c r="L345" i="1" s="1"/>
  <c r="K337" i="1"/>
  <c r="L337" i="1" s="1"/>
  <c r="K329" i="1"/>
  <c r="L329" i="1" s="1"/>
  <c r="K321" i="1"/>
  <c r="L321" i="1" s="1"/>
  <c r="K313" i="1"/>
  <c r="L313" i="1" s="1"/>
  <c r="K305" i="1"/>
  <c r="L305" i="1" s="1"/>
  <c r="K297" i="1"/>
  <c r="L297" i="1" s="1"/>
  <c r="K289" i="1"/>
  <c r="L289" i="1" s="1"/>
  <c r="K281" i="1"/>
  <c r="L281" i="1" s="1"/>
  <c r="K273" i="1"/>
  <c r="L273" i="1" s="1"/>
  <c r="K265" i="1"/>
  <c r="L265" i="1" s="1"/>
  <c r="K257" i="1"/>
  <c r="L257" i="1" s="1"/>
  <c r="K249" i="1"/>
  <c r="L249" i="1" s="1"/>
  <c r="K241" i="1"/>
  <c r="L241" i="1" s="1"/>
  <c r="K233" i="1"/>
  <c r="L233" i="1" s="1"/>
  <c r="K225" i="1"/>
  <c r="L225" i="1" s="1"/>
  <c r="K217" i="1"/>
  <c r="L217" i="1" s="1"/>
  <c r="K209" i="1"/>
  <c r="L209" i="1" s="1"/>
  <c r="K201" i="1"/>
  <c r="L201" i="1" s="1"/>
  <c r="K193" i="1"/>
  <c r="L193" i="1" s="1"/>
  <c r="K185" i="1"/>
  <c r="L185" i="1" s="1"/>
  <c r="K177" i="1"/>
  <c r="L177" i="1" s="1"/>
  <c r="K169" i="1"/>
  <c r="L169" i="1" s="1"/>
  <c r="K161" i="1"/>
  <c r="L161" i="1" s="1"/>
  <c r="K153" i="1"/>
  <c r="L153" i="1" s="1"/>
  <c r="K145" i="1"/>
  <c r="L145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760" i="1"/>
  <c r="L760" i="1" s="1"/>
  <c r="K744" i="1"/>
  <c r="L744" i="1" s="1"/>
  <c r="K728" i="1"/>
  <c r="L728" i="1" s="1"/>
  <c r="K712" i="1"/>
  <c r="L712" i="1" s="1"/>
  <c r="K696" i="1"/>
  <c r="L696" i="1" s="1"/>
  <c r="K680" i="1"/>
  <c r="L680" i="1" s="1"/>
  <c r="K664" i="1"/>
  <c r="L664" i="1" s="1"/>
  <c r="K648" i="1"/>
  <c r="L648" i="1" s="1"/>
  <c r="K632" i="1"/>
  <c r="L632" i="1" s="1"/>
  <c r="K616" i="1"/>
  <c r="L616" i="1" s="1"/>
  <c r="K600" i="1"/>
  <c r="L600" i="1" s="1"/>
  <c r="K584" i="1"/>
  <c r="L584" i="1" s="1"/>
  <c r="K568" i="1"/>
  <c r="L568" i="1" s="1"/>
  <c r="K552" i="1"/>
  <c r="L552" i="1" s="1"/>
  <c r="K536" i="1"/>
  <c r="L536" i="1" s="1"/>
  <c r="K520" i="1"/>
  <c r="L520" i="1" s="1"/>
  <c r="K504" i="1"/>
  <c r="L504" i="1" s="1"/>
  <c r="K488" i="1"/>
  <c r="L488" i="1" s="1"/>
  <c r="K472" i="1"/>
  <c r="L472" i="1" s="1"/>
  <c r="K456" i="1"/>
  <c r="L456" i="1" s="1"/>
  <c r="K440" i="1"/>
  <c r="L440" i="1" s="1"/>
  <c r="K424" i="1"/>
  <c r="L424" i="1" s="1"/>
  <c r="K400" i="1"/>
  <c r="L400" i="1" s="1"/>
  <c r="K384" i="1"/>
  <c r="L384" i="1" s="1"/>
  <c r="K368" i="1"/>
  <c r="L368" i="1" s="1"/>
  <c r="K352" i="1"/>
  <c r="L352" i="1" s="1"/>
  <c r="K336" i="1"/>
  <c r="L336" i="1" s="1"/>
  <c r="K320" i="1"/>
  <c r="L320" i="1" s="1"/>
  <c r="K304" i="1"/>
  <c r="L304" i="1" s="1"/>
  <c r="K288" i="1"/>
  <c r="L288" i="1" s="1"/>
  <c r="K272" i="1"/>
  <c r="L272" i="1" s="1"/>
  <c r="K256" i="1"/>
  <c r="L256" i="1" s="1"/>
  <c r="K240" i="1"/>
  <c r="L240" i="1" s="1"/>
  <c r="K224" i="1"/>
  <c r="L224" i="1" s="1"/>
  <c r="K200" i="1"/>
  <c r="L200" i="1" s="1"/>
  <c r="K184" i="1"/>
  <c r="L184" i="1" s="1"/>
  <c r="K168" i="1"/>
  <c r="L168" i="1" s="1"/>
  <c r="K152" i="1"/>
  <c r="L152" i="1" s="1"/>
  <c r="K136" i="1"/>
  <c r="L136" i="1" s="1"/>
  <c r="K120" i="1"/>
  <c r="L120" i="1" s="1"/>
  <c r="K104" i="1"/>
  <c r="L104" i="1" s="1"/>
  <c r="K80" i="1"/>
  <c r="L80" i="1" s="1"/>
  <c r="K64" i="1"/>
  <c r="L64" i="1" s="1"/>
  <c r="K48" i="1"/>
  <c r="L48" i="1" s="1"/>
  <c r="K32" i="1"/>
  <c r="L32" i="1" s="1"/>
  <c r="K8" i="1"/>
  <c r="L8" i="1" s="1"/>
  <c r="K775" i="1"/>
  <c r="L775" i="1" s="1"/>
  <c r="K767" i="1"/>
  <c r="L767" i="1" s="1"/>
  <c r="K759" i="1"/>
  <c r="L759" i="1" s="1"/>
  <c r="K751" i="1"/>
  <c r="L751" i="1" s="1"/>
  <c r="K743" i="1"/>
  <c r="L743" i="1" s="1"/>
  <c r="K735" i="1"/>
  <c r="L735" i="1" s="1"/>
  <c r="K727" i="1"/>
  <c r="L727" i="1" s="1"/>
  <c r="K719" i="1"/>
  <c r="L719" i="1" s="1"/>
  <c r="K711" i="1"/>
  <c r="L711" i="1" s="1"/>
  <c r="K703" i="1"/>
  <c r="L703" i="1" s="1"/>
  <c r="K695" i="1"/>
  <c r="L695" i="1" s="1"/>
  <c r="K687" i="1"/>
  <c r="L687" i="1" s="1"/>
  <c r="K679" i="1"/>
  <c r="L679" i="1" s="1"/>
  <c r="K671" i="1"/>
  <c r="L671" i="1" s="1"/>
  <c r="K663" i="1"/>
  <c r="L663" i="1" s="1"/>
  <c r="K655" i="1"/>
  <c r="L655" i="1" s="1"/>
  <c r="K647" i="1"/>
  <c r="L647" i="1" s="1"/>
  <c r="K639" i="1"/>
  <c r="L639" i="1" s="1"/>
  <c r="K631" i="1"/>
  <c r="L631" i="1" s="1"/>
  <c r="K623" i="1"/>
  <c r="L623" i="1" s="1"/>
  <c r="K615" i="1"/>
  <c r="L615" i="1" s="1"/>
  <c r="K607" i="1"/>
  <c r="L607" i="1" s="1"/>
  <c r="K599" i="1"/>
  <c r="L599" i="1" s="1"/>
  <c r="K591" i="1"/>
  <c r="L591" i="1" s="1"/>
  <c r="K583" i="1"/>
  <c r="L583" i="1" s="1"/>
  <c r="K575" i="1"/>
  <c r="L575" i="1" s="1"/>
  <c r="K567" i="1"/>
  <c r="L567" i="1" s="1"/>
  <c r="K559" i="1"/>
  <c r="L559" i="1" s="1"/>
  <c r="K551" i="1"/>
  <c r="L551" i="1" s="1"/>
  <c r="K543" i="1"/>
  <c r="L543" i="1" s="1"/>
  <c r="K535" i="1"/>
  <c r="L535" i="1" s="1"/>
  <c r="K527" i="1"/>
  <c r="L527" i="1" s="1"/>
  <c r="K519" i="1"/>
  <c r="L519" i="1" s="1"/>
  <c r="K511" i="1"/>
  <c r="L511" i="1" s="1"/>
  <c r="K503" i="1"/>
  <c r="L503" i="1" s="1"/>
  <c r="K495" i="1"/>
  <c r="L495" i="1" s="1"/>
  <c r="K487" i="1"/>
  <c r="L487" i="1" s="1"/>
  <c r="K479" i="1"/>
  <c r="L479" i="1" s="1"/>
  <c r="K471" i="1"/>
  <c r="L471" i="1" s="1"/>
  <c r="K463" i="1"/>
  <c r="L463" i="1" s="1"/>
  <c r="K455" i="1"/>
  <c r="L455" i="1" s="1"/>
  <c r="K447" i="1"/>
  <c r="L447" i="1" s="1"/>
  <c r="K439" i="1"/>
  <c r="L439" i="1" s="1"/>
  <c r="K431" i="1"/>
  <c r="L431" i="1" s="1"/>
  <c r="K423" i="1"/>
  <c r="L423" i="1" s="1"/>
  <c r="K415" i="1"/>
  <c r="L415" i="1" s="1"/>
  <c r="K407" i="1"/>
  <c r="L407" i="1" s="1"/>
  <c r="K399" i="1"/>
  <c r="L399" i="1" s="1"/>
  <c r="K391" i="1"/>
  <c r="L391" i="1" s="1"/>
  <c r="K383" i="1"/>
  <c r="L383" i="1" s="1"/>
  <c r="K375" i="1"/>
  <c r="L375" i="1" s="1"/>
  <c r="K367" i="1"/>
  <c r="L367" i="1" s="1"/>
  <c r="K359" i="1"/>
  <c r="L359" i="1" s="1"/>
  <c r="K351" i="1"/>
  <c r="L351" i="1" s="1"/>
  <c r="K343" i="1"/>
  <c r="L343" i="1" s="1"/>
  <c r="K335" i="1"/>
  <c r="L335" i="1" s="1"/>
  <c r="K327" i="1"/>
  <c r="L327" i="1" s="1"/>
  <c r="K319" i="1"/>
  <c r="L319" i="1" s="1"/>
  <c r="K311" i="1"/>
  <c r="L311" i="1" s="1"/>
  <c r="K303" i="1"/>
  <c r="L303" i="1" s="1"/>
  <c r="K295" i="1"/>
  <c r="L295" i="1" s="1"/>
  <c r="K287" i="1"/>
  <c r="L287" i="1" s="1"/>
  <c r="K279" i="1"/>
  <c r="L279" i="1" s="1"/>
  <c r="K271" i="1"/>
  <c r="L271" i="1" s="1"/>
  <c r="K263" i="1"/>
  <c r="L263" i="1" s="1"/>
  <c r="K255" i="1"/>
  <c r="L255" i="1" s="1"/>
  <c r="K247" i="1"/>
  <c r="L247" i="1" s="1"/>
  <c r="K239" i="1"/>
  <c r="L239" i="1" s="1"/>
  <c r="K231" i="1"/>
  <c r="L231" i="1" s="1"/>
  <c r="K223" i="1"/>
  <c r="L223" i="1" s="1"/>
  <c r="K215" i="1"/>
  <c r="L215" i="1" s="1"/>
  <c r="K207" i="1"/>
  <c r="L207" i="1" s="1"/>
  <c r="K199" i="1"/>
  <c r="L199" i="1" s="1"/>
  <c r="K191" i="1"/>
  <c r="L191" i="1" s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95" i="1"/>
  <c r="L95" i="1" s="1"/>
  <c r="K87" i="1"/>
  <c r="L87" i="1" s="1"/>
  <c r="K79" i="1"/>
  <c r="L79" i="1" s="1"/>
  <c r="K71" i="1"/>
  <c r="L71" i="1" s="1"/>
  <c r="K63" i="1"/>
  <c r="L63" i="1" s="1"/>
  <c r="K55" i="1"/>
  <c r="L55" i="1" s="1"/>
  <c r="K47" i="1"/>
  <c r="L47" i="1" s="1"/>
  <c r="K39" i="1"/>
  <c r="L39" i="1" s="1"/>
  <c r="K31" i="1"/>
  <c r="L31" i="1" s="1"/>
  <c r="K23" i="1"/>
  <c r="L23" i="1" s="1"/>
  <c r="K15" i="1"/>
  <c r="L15" i="1" s="1"/>
  <c r="K7" i="1"/>
  <c r="L7" i="1" s="1"/>
  <c r="K774" i="1"/>
  <c r="L774" i="1" s="1"/>
  <c r="K766" i="1"/>
  <c r="L766" i="1" s="1"/>
  <c r="K758" i="1"/>
  <c r="L758" i="1" s="1"/>
  <c r="K750" i="1"/>
  <c r="L750" i="1" s="1"/>
  <c r="K742" i="1"/>
  <c r="L742" i="1" s="1"/>
  <c r="K734" i="1"/>
  <c r="L734" i="1" s="1"/>
  <c r="K726" i="1"/>
  <c r="L726" i="1" s="1"/>
  <c r="K718" i="1"/>
  <c r="L718" i="1" s="1"/>
  <c r="K710" i="1"/>
  <c r="L710" i="1" s="1"/>
  <c r="K702" i="1"/>
  <c r="L702" i="1" s="1"/>
  <c r="K694" i="1"/>
  <c r="L694" i="1" s="1"/>
  <c r="K686" i="1"/>
  <c r="L686" i="1" s="1"/>
  <c r="K678" i="1"/>
  <c r="L678" i="1" s="1"/>
  <c r="K670" i="1"/>
  <c r="L670" i="1" s="1"/>
  <c r="K662" i="1"/>
  <c r="L662" i="1" s="1"/>
  <c r="K654" i="1"/>
  <c r="L654" i="1" s="1"/>
  <c r="K646" i="1"/>
  <c r="L646" i="1" s="1"/>
  <c r="K638" i="1"/>
  <c r="L638" i="1" s="1"/>
  <c r="K630" i="1"/>
  <c r="L630" i="1" s="1"/>
  <c r="K622" i="1"/>
  <c r="L622" i="1" s="1"/>
  <c r="K614" i="1"/>
  <c r="L614" i="1" s="1"/>
  <c r="K606" i="1"/>
  <c r="L606" i="1" s="1"/>
  <c r="K598" i="1"/>
  <c r="L598" i="1" s="1"/>
  <c r="K590" i="1"/>
  <c r="L590" i="1" s="1"/>
  <c r="K582" i="1"/>
  <c r="L582" i="1" s="1"/>
  <c r="K574" i="1"/>
  <c r="L574" i="1" s="1"/>
  <c r="K566" i="1"/>
  <c r="L566" i="1" s="1"/>
  <c r="K558" i="1"/>
  <c r="L558" i="1" s="1"/>
  <c r="K550" i="1"/>
  <c r="L550" i="1" s="1"/>
  <c r="K542" i="1"/>
  <c r="L542" i="1" s="1"/>
  <c r="K534" i="1"/>
  <c r="L534" i="1" s="1"/>
  <c r="K526" i="1"/>
  <c r="L526" i="1" s="1"/>
  <c r="K518" i="1"/>
  <c r="L518" i="1" s="1"/>
  <c r="K510" i="1"/>
  <c r="L510" i="1" s="1"/>
  <c r="K502" i="1"/>
  <c r="L502" i="1" s="1"/>
  <c r="K494" i="1"/>
  <c r="L494" i="1" s="1"/>
  <c r="K486" i="1"/>
  <c r="L486" i="1" s="1"/>
  <c r="K478" i="1"/>
  <c r="L478" i="1" s="1"/>
  <c r="K470" i="1"/>
  <c r="L470" i="1" s="1"/>
  <c r="K462" i="1"/>
  <c r="L462" i="1" s="1"/>
  <c r="K454" i="1"/>
  <c r="L454" i="1" s="1"/>
  <c r="K446" i="1"/>
  <c r="L446" i="1" s="1"/>
  <c r="K438" i="1"/>
  <c r="L438" i="1" s="1"/>
  <c r="K430" i="1"/>
  <c r="L430" i="1" s="1"/>
  <c r="K422" i="1"/>
  <c r="L422" i="1" s="1"/>
  <c r="K414" i="1"/>
  <c r="L414" i="1" s="1"/>
  <c r="K406" i="1"/>
  <c r="L406" i="1" s="1"/>
  <c r="K398" i="1"/>
  <c r="L398" i="1" s="1"/>
  <c r="K390" i="1"/>
  <c r="L390" i="1" s="1"/>
  <c r="K382" i="1"/>
  <c r="L382" i="1" s="1"/>
  <c r="K374" i="1"/>
  <c r="L374" i="1" s="1"/>
  <c r="K366" i="1"/>
  <c r="L366" i="1" s="1"/>
  <c r="K358" i="1"/>
  <c r="L358" i="1" s="1"/>
  <c r="K350" i="1"/>
  <c r="L350" i="1" s="1"/>
  <c r="K342" i="1"/>
  <c r="L342" i="1" s="1"/>
  <c r="K334" i="1"/>
  <c r="L334" i="1" s="1"/>
  <c r="K326" i="1"/>
  <c r="L326" i="1" s="1"/>
  <c r="K318" i="1"/>
  <c r="L318" i="1" s="1"/>
  <c r="K310" i="1"/>
  <c r="L310" i="1" s="1"/>
  <c r="K302" i="1"/>
  <c r="L302" i="1" s="1"/>
  <c r="K294" i="1"/>
  <c r="L294" i="1" s="1"/>
  <c r="K286" i="1"/>
  <c r="L286" i="1" s="1"/>
  <c r="K278" i="1"/>
  <c r="L278" i="1" s="1"/>
  <c r="K270" i="1"/>
  <c r="L270" i="1" s="1"/>
  <c r="K262" i="1"/>
  <c r="L262" i="1" s="1"/>
  <c r="K254" i="1"/>
  <c r="L254" i="1" s="1"/>
  <c r="K246" i="1"/>
  <c r="L246" i="1" s="1"/>
  <c r="K238" i="1"/>
  <c r="L238" i="1" s="1"/>
  <c r="K230" i="1"/>
  <c r="L230" i="1" s="1"/>
  <c r="K222" i="1"/>
  <c r="L222" i="1" s="1"/>
  <c r="K214" i="1"/>
  <c r="L214" i="1" s="1"/>
  <c r="K206" i="1"/>
  <c r="L206" i="1" s="1"/>
  <c r="K198" i="1"/>
  <c r="L198" i="1" s="1"/>
  <c r="K190" i="1"/>
  <c r="L190" i="1" s="1"/>
  <c r="K182" i="1"/>
  <c r="L182" i="1" s="1"/>
  <c r="K174" i="1"/>
  <c r="L174" i="1" s="1"/>
  <c r="K166" i="1"/>
  <c r="L166" i="1" s="1"/>
  <c r="K158" i="1"/>
  <c r="L158" i="1" s="1"/>
  <c r="K150" i="1"/>
  <c r="L150" i="1" s="1"/>
  <c r="K142" i="1"/>
  <c r="L142" i="1" s="1"/>
  <c r="K134" i="1"/>
  <c r="L134" i="1" s="1"/>
  <c r="K126" i="1"/>
  <c r="L126" i="1" s="1"/>
  <c r="K118" i="1"/>
  <c r="L118" i="1" s="1"/>
  <c r="K110" i="1"/>
  <c r="L110" i="1" s="1"/>
  <c r="K102" i="1"/>
  <c r="L102" i="1" s="1"/>
  <c r="K94" i="1"/>
  <c r="L94" i="1" s="1"/>
  <c r="K86" i="1"/>
  <c r="L86" i="1" s="1"/>
  <c r="K78" i="1"/>
  <c r="L78" i="1" s="1"/>
  <c r="K70" i="1"/>
  <c r="L70" i="1" s="1"/>
  <c r="K62" i="1"/>
  <c r="L62" i="1" s="1"/>
  <c r="K54" i="1"/>
  <c r="L54" i="1" s="1"/>
  <c r="K46" i="1"/>
  <c r="L46" i="1" s="1"/>
  <c r="K38" i="1"/>
  <c r="L38" i="1" s="1"/>
  <c r="K30" i="1"/>
  <c r="L30" i="1" s="1"/>
  <c r="K22" i="1"/>
  <c r="L22" i="1" s="1"/>
  <c r="K14" i="1"/>
  <c r="L14" i="1" s="1"/>
  <c r="K6" i="1"/>
  <c r="L6" i="1" s="1"/>
  <c r="K776" i="1"/>
  <c r="L776" i="1" s="1"/>
  <c r="K768" i="1"/>
  <c r="L768" i="1" s="1"/>
  <c r="K752" i="1"/>
  <c r="L752" i="1" s="1"/>
  <c r="K736" i="1"/>
  <c r="L736" i="1" s="1"/>
  <c r="K720" i="1"/>
  <c r="L720" i="1" s="1"/>
  <c r="K704" i="1"/>
  <c r="L704" i="1" s="1"/>
  <c r="K688" i="1"/>
  <c r="L688" i="1" s="1"/>
  <c r="K672" i="1"/>
  <c r="L672" i="1" s="1"/>
  <c r="K656" i="1"/>
  <c r="L656" i="1" s="1"/>
  <c r="K640" i="1"/>
  <c r="L640" i="1" s="1"/>
  <c r="K624" i="1"/>
  <c r="L624" i="1" s="1"/>
  <c r="K608" i="1"/>
  <c r="L608" i="1" s="1"/>
  <c r="K592" i="1"/>
  <c r="L592" i="1" s="1"/>
  <c r="K576" i="1"/>
  <c r="L576" i="1" s="1"/>
  <c r="K560" i="1"/>
  <c r="L560" i="1" s="1"/>
  <c r="K544" i="1"/>
  <c r="L544" i="1" s="1"/>
  <c r="K528" i="1"/>
  <c r="L528" i="1" s="1"/>
  <c r="K512" i="1"/>
  <c r="L512" i="1" s="1"/>
  <c r="K496" i="1"/>
  <c r="L496" i="1" s="1"/>
  <c r="K480" i="1"/>
  <c r="L480" i="1" s="1"/>
  <c r="K464" i="1"/>
  <c r="L464" i="1" s="1"/>
  <c r="K448" i="1"/>
  <c r="L448" i="1" s="1"/>
  <c r="K432" i="1"/>
  <c r="L432" i="1" s="1"/>
  <c r="K416" i="1"/>
  <c r="L416" i="1" s="1"/>
  <c r="K408" i="1"/>
  <c r="L408" i="1" s="1"/>
  <c r="K392" i="1"/>
  <c r="L392" i="1" s="1"/>
  <c r="K376" i="1"/>
  <c r="L376" i="1" s="1"/>
  <c r="K360" i="1"/>
  <c r="L360" i="1" s="1"/>
  <c r="K344" i="1"/>
  <c r="L344" i="1" s="1"/>
  <c r="K328" i="1"/>
  <c r="L328" i="1" s="1"/>
  <c r="K312" i="1"/>
  <c r="L312" i="1" s="1"/>
  <c r="K296" i="1"/>
  <c r="L296" i="1" s="1"/>
  <c r="K280" i="1"/>
  <c r="L280" i="1" s="1"/>
  <c r="K264" i="1"/>
  <c r="L264" i="1" s="1"/>
  <c r="K248" i="1"/>
  <c r="L248" i="1" s="1"/>
  <c r="K232" i="1"/>
  <c r="L232" i="1" s="1"/>
  <c r="K216" i="1"/>
  <c r="L216" i="1" s="1"/>
  <c r="K208" i="1"/>
  <c r="L208" i="1" s="1"/>
  <c r="K192" i="1"/>
  <c r="L192" i="1" s="1"/>
  <c r="K176" i="1"/>
  <c r="L176" i="1" s="1"/>
  <c r="K160" i="1"/>
  <c r="L160" i="1" s="1"/>
  <c r="K144" i="1"/>
  <c r="L144" i="1" s="1"/>
  <c r="K128" i="1"/>
  <c r="L128" i="1" s="1"/>
  <c r="K112" i="1"/>
  <c r="L112" i="1" s="1"/>
  <c r="K96" i="1"/>
  <c r="L96" i="1" s="1"/>
  <c r="K88" i="1"/>
  <c r="L88" i="1" s="1"/>
  <c r="K72" i="1"/>
  <c r="L72" i="1" s="1"/>
  <c r="K56" i="1"/>
  <c r="L56" i="1" s="1"/>
  <c r="K40" i="1"/>
  <c r="L40" i="1" s="1"/>
  <c r="K24" i="1"/>
  <c r="L24" i="1" s="1"/>
  <c r="K16" i="1"/>
  <c r="L16" i="1" s="1"/>
  <c r="K773" i="1"/>
  <c r="L773" i="1" s="1"/>
  <c r="K765" i="1"/>
  <c r="L765" i="1" s="1"/>
  <c r="K757" i="1"/>
  <c r="L757" i="1" s="1"/>
  <c r="K749" i="1"/>
  <c r="L749" i="1" s="1"/>
  <c r="K741" i="1"/>
  <c r="L741" i="1" s="1"/>
  <c r="K733" i="1"/>
  <c r="L733" i="1" s="1"/>
  <c r="K725" i="1"/>
  <c r="L725" i="1" s="1"/>
  <c r="K717" i="1"/>
  <c r="L717" i="1" s="1"/>
  <c r="K709" i="1"/>
  <c r="L709" i="1" s="1"/>
  <c r="K701" i="1"/>
  <c r="L701" i="1" s="1"/>
  <c r="K693" i="1"/>
  <c r="L693" i="1" s="1"/>
  <c r="K685" i="1"/>
  <c r="L685" i="1" s="1"/>
  <c r="K677" i="1"/>
  <c r="L677" i="1" s="1"/>
  <c r="K669" i="1"/>
  <c r="L669" i="1" s="1"/>
  <c r="K661" i="1"/>
  <c r="L661" i="1" s="1"/>
  <c r="K653" i="1"/>
  <c r="L653" i="1" s="1"/>
  <c r="K645" i="1"/>
  <c r="L645" i="1" s="1"/>
  <c r="K637" i="1"/>
  <c r="L637" i="1" s="1"/>
  <c r="K629" i="1"/>
  <c r="L629" i="1" s="1"/>
  <c r="K621" i="1"/>
  <c r="L621" i="1" s="1"/>
  <c r="K613" i="1"/>
  <c r="L613" i="1" s="1"/>
  <c r="K605" i="1"/>
  <c r="L605" i="1" s="1"/>
  <c r="K597" i="1"/>
  <c r="L597" i="1" s="1"/>
  <c r="K589" i="1"/>
  <c r="L589" i="1" s="1"/>
  <c r="K581" i="1"/>
  <c r="L581" i="1" s="1"/>
  <c r="K573" i="1"/>
  <c r="L573" i="1" s="1"/>
  <c r="K565" i="1"/>
  <c r="L565" i="1" s="1"/>
  <c r="K557" i="1"/>
  <c r="L557" i="1" s="1"/>
  <c r="K549" i="1"/>
  <c r="L549" i="1" s="1"/>
  <c r="K541" i="1"/>
  <c r="L541" i="1" s="1"/>
  <c r="K533" i="1"/>
  <c r="L533" i="1" s="1"/>
  <c r="K525" i="1"/>
  <c r="L525" i="1" s="1"/>
  <c r="K517" i="1"/>
  <c r="L517" i="1" s="1"/>
  <c r="K509" i="1"/>
  <c r="L509" i="1" s="1"/>
  <c r="K501" i="1"/>
  <c r="L501" i="1" s="1"/>
  <c r="K493" i="1"/>
  <c r="L493" i="1" s="1"/>
  <c r="K485" i="1"/>
  <c r="L485" i="1" s="1"/>
  <c r="K477" i="1"/>
  <c r="L477" i="1" s="1"/>
  <c r="K469" i="1"/>
  <c r="L469" i="1" s="1"/>
  <c r="K461" i="1"/>
  <c r="L461" i="1" s="1"/>
  <c r="K453" i="1"/>
  <c r="L453" i="1" s="1"/>
  <c r="K445" i="1"/>
  <c r="L445" i="1" s="1"/>
  <c r="K437" i="1"/>
  <c r="L437" i="1" s="1"/>
  <c r="K429" i="1"/>
  <c r="L429" i="1" s="1"/>
  <c r="K421" i="1"/>
  <c r="L421" i="1" s="1"/>
  <c r="K413" i="1"/>
  <c r="L413" i="1" s="1"/>
  <c r="K405" i="1"/>
  <c r="L405" i="1" s="1"/>
  <c r="K397" i="1"/>
  <c r="L397" i="1" s="1"/>
  <c r="K389" i="1"/>
  <c r="L389" i="1" s="1"/>
  <c r="K381" i="1"/>
  <c r="L381" i="1" s="1"/>
  <c r="K373" i="1"/>
  <c r="L373" i="1" s="1"/>
  <c r="K365" i="1"/>
  <c r="L365" i="1" s="1"/>
  <c r="K357" i="1"/>
  <c r="L357" i="1" s="1"/>
  <c r="K349" i="1"/>
  <c r="L349" i="1" s="1"/>
  <c r="K341" i="1"/>
  <c r="L341" i="1" s="1"/>
  <c r="K333" i="1"/>
  <c r="L333" i="1" s="1"/>
  <c r="K325" i="1"/>
  <c r="L325" i="1" s="1"/>
  <c r="K317" i="1"/>
  <c r="L317" i="1" s="1"/>
  <c r="K309" i="1"/>
  <c r="L309" i="1" s="1"/>
  <c r="K301" i="1"/>
  <c r="L301" i="1" s="1"/>
  <c r="K293" i="1"/>
  <c r="L293" i="1" s="1"/>
  <c r="K285" i="1"/>
  <c r="L285" i="1" s="1"/>
  <c r="K277" i="1"/>
  <c r="L277" i="1" s="1"/>
  <c r="K269" i="1"/>
  <c r="L269" i="1" s="1"/>
  <c r="K261" i="1"/>
  <c r="L261" i="1" s="1"/>
  <c r="K253" i="1"/>
  <c r="L253" i="1" s="1"/>
  <c r="K245" i="1"/>
  <c r="L245" i="1" s="1"/>
  <c r="K237" i="1"/>
  <c r="L237" i="1" s="1"/>
  <c r="K229" i="1"/>
  <c r="L229" i="1" s="1"/>
  <c r="K221" i="1"/>
  <c r="L221" i="1" s="1"/>
  <c r="K213" i="1"/>
  <c r="L213" i="1" s="1"/>
  <c r="K205" i="1"/>
  <c r="L205" i="1" s="1"/>
  <c r="K197" i="1"/>
  <c r="L197" i="1" s="1"/>
  <c r="K189" i="1"/>
  <c r="L189" i="1" s="1"/>
  <c r="K181" i="1"/>
  <c r="L181" i="1" s="1"/>
  <c r="K173" i="1"/>
  <c r="L173" i="1" s="1"/>
  <c r="K165" i="1"/>
  <c r="L165" i="1" s="1"/>
  <c r="K157" i="1"/>
  <c r="L157" i="1" s="1"/>
  <c r="K149" i="1"/>
  <c r="L149" i="1" s="1"/>
  <c r="K141" i="1"/>
  <c r="L141" i="1" s="1"/>
  <c r="K133" i="1"/>
  <c r="L133" i="1" s="1"/>
  <c r="K125" i="1"/>
  <c r="L125" i="1" s="1"/>
  <c r="K117" i="1"/>
  <c r="L117" i="1" s="1"/>
  <c r="K109" i="1"/>
  <c r="L109" i="1" s="1"/>
  <c r="K101" i="1"/>
  <c r="L101" i="1" s="1"/>
  <c r="K93" i="1"/>
  <c r="L9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K5" i="1"/>
  <c r="L5" i="1" s="1"/>
  <c r="K772" i="1"/>
  <c r="L772" i="1" s="1"/>
  <c r="K764" i="1"/>
  <c r="L764" i="1" s="1"/>
  <c r="K756" i="1"/>
  <c r="L756" i="1" s="1"/>
  <c r="K748" i="1"/>
  <c r="L748" i="1" s="1"/>
  <c r="K740" i="1"/>
  <c r="L740" i="1" s="1"/>
  <c r="K732" i="1"/>
  <c r="L732" i="1" s="1"/>
  <c r="K724" i="1"/>
  <c r="L724" i="1" s="1"/>
  <c r="K716" i="1"/>
  <c r="L716" i="1" s="1"/>
  <c r="K708" i="1"/>
  <c r="L708" i="1" s="1"/>
  <c r="K700" i="1"/>
  <c r="L700" i="1" s="1"/>
  <c r="K692" i="1"/>
  <c r="L692" i="1" s="1"/>
  <c r="K684" i="1"/>
  <c r="L684" i="1" s="1"/>
  <c r="K676" i="1"/>
  <c r="L676" i="1" s="1"/>
  <c r="K668" i="1"/>
  <c r="L668" i="1" s="1"/>
  <c r="K660" i="1"/>
  <c r="L660" i="1" s="1"/>
  <c r="K652" i="1"/>
  <c r="L652" i="1" s="1"/>
  <c r="K644" i="1"/>
  <c r="L644" i="1" s="1"/>
  <c r="K636" i="1"/>
  <c r="L636" i="1" s="1"/>
  <c r="K628" i="1"/>
  <c r="L628" i="1" s="1"/>
  <c r="K620" i="1"/>
  <c r="L620" i="1" s="1"/>
  <c r="K612" i="1"/>
  <c r="L612" i="1" s="1"/>
  <c r="K604" i="1"/>
  <c r="L604" i="1" s="1"/>
  <c r="K596" i="1"/>
  <c r="L596" i="1" s="1"/>
  <c r="K588" i="1"/>
  <c r="L588" i="1" s="1"/>
  <c r="K580" i="1"/>
  <c r="L580" i="1" s="1"/>
  <c r="K572" i="1"/>
  <c r="L572" i="1" s="1"/>
  <c r="K564" i="1"/>
  <c r="L564" i="1" s="1"/>
  <c r="K556" i="1"/>
  <c r="L556" i="1" s="1"/>
  <c r="K548" i="1"/>
  <c r="L548" i="1" s="1"/>
  <c r="K540" i="1"/>
  <c r="L540" i="1" s="1"/>
  <c r="K532" i="1"/>
  <c r="L532" i="1" s="1"/>
  <c r="K524" i="1"/>
  <c r="L524" i="1" s="1"/>
  <c r="K516" i="1"/>
  <c r="L516" i="1" s="1"/>
  <c r="K508" i="1"/>
  <c r="L508" i="1" s="1"/>
  <c r="K500" i="1"/>
  <c r="L500" i="1" s="1"/>
  <c r="K492" i="1"/>
  <c r="L492" i="1" s="1"/>
  <c r="K484" i="1"/>
  <c r="L484" i="1" s="1"/>
  <c r="K476" i="1"/>
  <c r="L476" i="1" s="1"/>
  <c r="K468" i="1"/>
  <c r="L468" i="1" s="1"/>
  <c r="K460" i="1"/>
  <c r="L460" i="1" s="1"/>
  <c r="K452" i="1"/>
  <c r="L452" i="1" s="1"/>
  <c r="K444" i="1"/>
  <c r="L444" i="1" s="1"/>
  <c r="K436" i="1"/>
  <c r="L436" i="1" s="1"/>
  <c r="K428" i="1"/>
  <c r="L428" i="1" s="1"/>
  <c r="K420" i="1"/>
  <c r="L420" i="1" s="1"/>
  <c r="K412" i="1"/>
  <c r="L412" i="1" s="1"/>
  <c r="K404" i="1"/>
  <c r="L404" i="1" s="1"/>
  <c r="K396" i="1"/>
  <c r="L396" i="1" s="1"/>
  <c r="K388" i="1"/>
  <c r="L388" i="1" s="1"/>
  <c r="K380" i="1"/>
  <c r="L380" i="1" s="1"/>
  <c r="K372" i="1"/>
  <c r="L372" i="1" s="1"/>
  <c r="K364" i="1"/>
  <c r="L364" i="1" s="1"/>
  <c r="K356" i="1"/>
  <c r="L356" i="1" s="1"/>
  <c r="K348" i="1"/>
  <c r="L348" i="1" s="1"/>
  <c r="K340" i="1"/>
  <c r="L340" i="1" s="1"/>
  <c r="K332" i="1"/>
  <c r="L332" i="1" s="1"/>
  <c r="K324" i="1"/>
  <c r="L324" i="1" s="1"/>
  <c r="K316" i="1"/>
  <c r="L316" i="1" s="1"/>
  <c r="K308" i="1"/>
  <c r="L308" i="1" s="1"/>
  <c r="K300" i="1"/>
  <c r="L300" i="1" s="1"/>
  <c r="K292" i="1"/>
  <c r="L292" i="1" s="1"/>
  <c r="K284" i="1"/>
  <c r="L284" i="1" s="1"/>
  <c r="K276" i="1"/>
  <c r="L276" i="1" s="1"/>
  <c r="K268" i="1"/>
  <c r="L268" i="1" s="1"/>
  <c r="K260" i="1"/>
  <c r="L260" i="1" s="1"/>
  <c r="K252" i="1"/>
  <c r="L252" i="1" s="1"/>
  <c r="K244" i="1"/>
  <c r="L244" i="1" s="1"/>
  <c r="K236" i="1"/>
  <c r="L236" i="1" s="1"/>
  <c r="K228" i="1"/>
  <c r="L228" i="1" s="1"/>
  <c r="K220" i="1"/>
  <c r="L220" i="1" s="1"/>
  <c r="K212" i="1"/>
  <c r="L212" i="1" s="1"/>
  <c r="K204" i="1"/>
  <c r="L204" i="1" s="1"/>
  <c r="K196" i="1"/>
  <c r="L196" i="1" s="1"/>
  <c r="K188" i="1"/>
  <c r="L188" i="1" s="1"/>
  <c r="K180" i="1"/>
  <c r="L180" i="1" s="1"/>
  <c r="K172" i="1"/>
  <c r="L172" i="1" s="1"/>
  <c r="K164" i="1"/>
  <c r="L164" i="1" s="1"/>
  <c r="K156" i="1"/>
  <c r="L156" i="1" s="1"/>
  <c r="K148" i="1"/>
  <c r="L148" i="1" s="1"/>
  <c r="K140" i="1"/>
  <c r="L140" i="1" s="1"/>
  <c r="K132" i="1"/>
  <c r="L132" i="1" s="1"/>
  <c r="K124" i="1"/>
  <c r="L124" i="1" s="1"/>
  <c r="K116" i="1"/>
  <c r="L116" i="1" s="1"/>
  <c r="K108" i="1"/>
  <c r="L108" i="1" s="1"/>
  <c r="K100" i="1"/>
  <c r="L100" i="1" s="1"/>
  <c r="K92" i="1"/>
  <c r="L92" i="1" s="1"/>
  <c r="K84" i="1"/>
  <c r="L84" i="1" s="1"/>
  <c r="K76" i="1"/>
  <c r="L76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I4" i="1" l="1"/>
  <c r="I191" i="1"/>
  <c r="I656" i="1"/>
  <c r="I634" i="1"/>
  <c r="I706" i="1"/>
  <c r="I660" i="1"/>
  <c r="I336" i="1"/>
  <c r="I247" i="1"/>
  <c r="I108" i="1"/>
  <c r="I20" i="1"/>
  <c r="I337" i="1"/>
  <c r="I322" i="1"/>
  <c r="I450" i="1"/>
  <c r="I375" i="1"/>
  <c r="I253" i="1"/>
  <c r="I506" i="1"/>
  <c r="I31" i="1"/>
  <c r="I334" i="1"/>
  <c r="I419" i="1"/>
  <c r="I209" i="1"/>
  <c r="I488" i="1"/>
  <c r="I235" i="1"/>
  <c r="I565" i="1"/>
  <c r="I671" i="1"/>
  <c r="I122" i="1"/>
  <c r="I60" i="1"/>
  <c r="I56" i="1"/>
  <c r="I278" i="1"/>
  <c r="I309" i="1"/>
  <c r="I445" i="1"/>
  <c r="I480" i="1"/>
  <c r="I383" i="1"/>
  <c r="I631" i="1"/>
  <c r="I600" i="1"/>
  <c r="I217" i="1"/>
  <c r="I693" i="1"/>
  <c r="I503" i="1"/>
  <c r="I465" i="1"/>
  <c r="I406" i="1"/>
  <c r="I53" i="1"/>
  <c r="I762" i="1"/>
  <c r="I764" i="1"/>
  <c r="I342" i="1"/>
  <c r="I181" i="1"/>
  <c r="I511" i="1"/>
  <c r="I408" i="1"/>
  <c r="I64" i="1"/>
  <c r="I127" i="1"/>
  <c r="I163" i="1"/>
  <c r="I412" i="1"/>
  <c r="I324" i="1"/>
  <c r="I236" i="1"/>
  <c r="I206" i="1"/>
  <c r="I675" i="1"/>
  <c r="I404" i="1"/>
  <c r="I633" i="1"/>
  <c r="I194" i="1"/>
  <c r="I229" i="1"/>
  <c r="I189" i="1"/>
  <c r="I641" i="1"/>
  <c r="I185" i="1"/>
  <c r="I741" i="1"/>
  <c r="I452" i="1"/>
  <c r="I221" i="1"/>
  <c r="I119" i="1"/>
  <c r="I593" i="1"/>
  <c r="I759" i="1"/>
  <c r="I348" i="1"/>
  <c r="I363" i="1"/>
  <c r="I211" i="1"/>
  <c r="I81" i="1"/>
  <c r="I755" i="1"/>
  <c r="I608" i="1"/>
  <c r="I595" i="1"/>
  <c r="I357" i="1"/>
  <c r="I295" i="1"/>
  <c r="I426" i="1"/>
  <c r="I252" i="1"/>
  <c r="I83" i="1"/>
  <c r="I409" i="1"/>
  <c r="I638" i="1"/>
  <c r="I365" i="1"/>
  <c r="I148" i="1"/>
  <c r="I382" i="1"/>
  <c r="I101" i="1"/>
  <c r="I590" i="1"/>
  <c r="I747" i="1"/>
  <c r="I718" i="1"/>
  <c r="I613" i="1"/>
  <c r="I679" i="1"/>
  <c r="I109" i="1"/>
  <c r="I547" i="1"/>
  <c r="I298" i="1"/>
  <c r="I521" i="1"/>
  <c r="I250" i="1"/>
  <c r="I16" i="1"/>
  <c r="I78" i="1"/>
  <c r="I66" i="1"/>
  <c r="I493" i="1"/>
  <c r="I107" i="1"/>
  <c r="I682" i="1"/>
  <c r="I378" i="1"/>
  <c r="I708" i="1"/>
  <c r="I696" i="1"/>
  <c r="I47" i="1"/>
  <c r="I34" i="1"/>
  <c r="I276" i="1"/>
  <c r="I513" i="1"/>
  <c r="I196" i="1"/>
  <c r="I467" i="1"/>
  <c r="I184" i="1"/>
  <c r="I508" i="1"/>
  <c r="I214" i="1"/>
  <c r="I619" i="1"/>
  <c r="I646" i="1"/>
  <c r="I160" i="1"/>
  <c r="I134" i="1"/>
  <c r="I255" i="1"/>
  <c r="I240" i="1"/>
  <c r="I462" i="1"/>
  <c r="I621" i="1"/>
  <c r="I269" i="1"/>
  <c r="I455" i="1"/>
  <c r="I537" i="1"/>
  <c r="I264" i="1"/>
  <c r="I423" i="1"/>
  <c r="I518" i="1"/>
  <c r="I496" i="1"/>
  <c r="I712" i="1"/>
  <c r="I470" i="1"/>
  <c r="I588" i="1"/>
  <c r="I92" i="1"/>
  <c r="I257" i="1"/>
  <c r="I152" i="1"/>
  <c r="I673" i="1"/>
  <c r="I216" i="1"/>
  <c r="I54" i="1"/>
  <c r="I578" i="1"/>
  <c r="I440" i="1"/>
  <c r="I72" i="1"/>
  <c r="I502" i="1"/>
  <c r="I23" i="1"/>
  <c r="I35" i="1"/>
  <c r="I766" i="1"/>
  <c r="I721" i="1"/>
  <c r="I126" i="1"/>
  <c r="I716" i="1"/>
  <c r="I431" i="1"/>
  <c r="I286" i="1"/>
  <c r="I416" i="1"/>
  <c r="I752" i="1"/>
  <c r="I303" i="1"/>
  <c r="I136" i="1"/>
  <c r="I774" i="1"/>
  <c r="I317" i="1"/>
  <c r="I491" i="1"/>
  <c r="I400" i="1"/>
  <c r="I477" i="1"/>
  <c r="I262" i="1"/>
  <c r="I327" i="1"/>
  <c r="I761" i="1"/>
  <c r="I168" i="1"/>
  <c r="I100" i="1"/>
  <c r="I39" i="1"/>
  <c r="I512" i="1"/>
  <c r="I586" i="1"/>
  <c r="I437" i="1"/>
  <c r="I564" i="1"/>
  <c r="I532" i="1"/>
  <c r="I687" i="1"/>
  <c r="I25" i="1"/>
  <c r="I154" i="1"/>
  <c r="I460" i="1"/>
  <c r="I415" i="1"/>
  <c r="I289" i="1"/>
  <c r="I723" i="1"/>
  <c r="I24" i="1"/>
  <c r="I697" i="1"/>
  <c r="I625" i="1"/>
  <c r="I669" i="1"/>
  <c r="I666" i="1"/>
  <c r="I281" i="1"/>
  <c r="I261" i="1"/>
  <c r="I447" i="1"/>
  <c r="I575" i="1"/>
  <c r="I341" i="1"/>
  <c r="I195" i="1"/>
  <c r="I129" i="1"/>
  <c r="I551" i="1"/>
  <c r="I306" i="1"/>
  <c r="I670" i="1"/>
  <c r="I413" i="1"/>
  <c r="I279" i="1"/>
  <c r="I52" i="1"/>
  <c r="I42" i="1"/>
  <c r="I456" i="1"/>
  <c r="I371" i="1"/>
  <c r="I213" i="1"/>
  <c r="I316" i="1"/>
  <c r="I369" i="1"/>
  <c r="I610" i="1"/>
  <c r="I464" i="1"/>
  <c r="I282" i="1"/>
  <c r="I472" i="1"/>
  <c r="I33" i="1"/>
  <c r="I385" i="1"/>
  <c r="I637" i="1"/>
  <c r="I265" i="1"/>
  <c r="I552" i="1"/>
  <c r="I366" i="1"/>
  <c r="I538" i="1"/>
  <c r="I254" i="1"/>
  <c r="I749" i="1"/>
  <c r="I133" i="1"/>
  <c r="I6" i="1"/>
  <c r="I175" i="1"/>
  <c r="I207" i="1"/>
  <c r="I308" i="1"/>
  <c r="I167" i="1"/>
  <c r="I559" i="1"/>
  <c r="I249" i="1"/>
  <c r="I380" i="1"/>
  <c r="I313" i="1"/>
  <c r="I29" i="1"/>
  <c r="I597" i="1"/>
  <c r="I663" i="1"/>
  <c r="I93" i="1"/>
  <c r="I310" i="1"/>
  <c r="I170" i="1"/>
  <c r="I180" i="1"/>
  <c r="I410" i="1"/>
  <c r="I501" i="1"/>
  <c r="I339" i="1"/>
  <c r="I364" i="1"/>
  <c r="I576" i="1"/>
  <c r="I554" i="1"/>
  <c r="I112" i="1"/>
  <c r="I9" i="1"/>
  <c r="I285" i="1"/>
  <c r="I654" i="1"/>
  <c r="I351" i="1"/>
  <c r="I678" i="1"/>
  <c r="I451" i="1"/>
  <c r="I476" i="1"/>
  <c r="I44" i="1"/>
  <c r="I17" i="1"/>
  <c r="I312" i="1"/>
  <c r="I494" i="1"/>
  <c r="I172" i="1"/>
  <c r="I531" i="1"/>
  <c r="I71" i="1"/>
  <c r="I743" i="1"/>
  <c r="I19" i="1"/>
  <c r="I395" i="1"/>
  <c r="I28" i="1"/>
  <c r="I746" i="1"/>
  <c r="I544" i="1"/>
  <c r="I442" i="1"/>
  <c r="I439" i="1"/>
  <c r="I664" i="1"/>
  <c r="I707" i="1"/>
  <c r="I540" i="1"/>
  <c r="I238" i="1"/>
  <c r="I67" i="1"/>
  <c r="I651" i="1"/>
  <c r="I422" i="1"/>
  <c r="I695" i="1"/>
  <c r="I510" i="1"/>
  <c r="I128" i="1"/>
  <c r="I237" i="1"/>
  <c r="I601" i="1"/>
  <c r="I528" i="1"/>
  <c r="I557" i="1"/>
  <c r="I485" i="1"/>
  <c r="I612" i="1"/>
  <c r="I130" i="1"/>
  <c r="I171" i="1"/>
  <c r="I516" i="1"/>
  <c r="I145" i="1"/>
  <c r="I352" i="1"/>
  <c r="I657" i="1"/>
  <c r="I232" i="1"/>
  <c r="I124" i="1"/>
  <c r="I429" i="1"/>
  <c r="I326" i="1"/>
  <c r="I38" i="1"/>
  <c r="I63" i="1"/>
  <c r="I85" i="1"/>
  <c r="I151" i="1"/>
  <c r="I227" i="1"/>
  <c r="I738" i="1"/>
  <c r="I212" i="1"/>
  <c r="I117" i="1"/>
  <c r="I268" i="1"/>
  <c r="I288" i="1"/>
  <c r="I700" i="1"/>
  <c r="I735" i="1"/>
  <c r="I765" i="1"/>
  <c r="I668" i="1"/>
  <c r="I572" i="1"/>
  <c r="I140" i="1"/>
  <c r="I142" i="1"/>
  <c r="I739" i="1"/>
  <c r="I231" i="1"/>
  <c r="I580" i="1"/>
  <c r="I711" i="1"/>
  <c r="I84" i="1"/>
  <c r="I30" i="1"/>
  <c r="I267" i="1"/>
  <c r="I228" i="1"/>
  <c r="I768" i="1"/>
  <c r="I340" i="1"/>
  <c r="I110" i="1"/>
  <c r="I497" i="1"/>
  <c r="I724" i="1"/>
  <c r="I57" i="1"/>
  <c r="I193" i="1"/>
  <c r="I411" i="1"/>
  <c r="I291" i="1"/>
  <c r="I349" i="1"/>
  <c r="I62" i="1"/>
  <c r="I523" i="1"/>
  <c r="I473" i="1"/>
  <c r="I436" i="1"/>
  <c r="I541" i="1"/>
  <c r="I509" i="1"/>
  <c r="I183" i="1"/>
  <c r="I529" i="1"/>
  <c r="I514" i="1"/>
  <c r="I260" i="1"/>
  <c r="I12" i="1"/>
  <c r="I323" i="1"/>
  <c r="I596" i="1"/>
  <c r="I659" i="1"/>
  <c r="I396" i="1"/>
  <c r="I623" i="1"/>
  <c r="I328" i="1"/>
  <c r="I636" i="1"/>
  <c r="I246" i="1"/>
  <c r="I22" i="1"/>
  <c r="I526" i="1"/>
  <c r="I258" i="1"/>
  <c r="I318" i="1"/>
  <c r="I626" i="1"/>
  <c r="I115" i="1"/>
  <c r="I769" i="1"/>
  <c r="I725" i="1"/>
  <c r="I11" i="1"/>
  <c r="I300" i="1"/>
  <c r="I26" i="1"/>
  <c r="I427" i="1"/>
  <c r="I449" i="1"/>
  <c r="I390" i="1"/>
  <c r="I414" i="1"/>
  <c r="I703" i="1"/>
  <c r="I629" i="1"/>
  <c r="I543" i="1"/>
  <c r="I482" i="1"/>
  <c r="I570" i="1"/>
  <c r="I165" i="1"/>
  <c r="I773" i="1"/>
  <c r="I106" i="1"/>
  <c r="I243" i="1"/>
  <c r="I401" i="1"/>
  <c r="I226" i="1"/>
  <c r="I287" i="1"/>
  <c r="I483" i="1"/>
  <c r="I114" i="1"/>
  <c r="I150" i="1"/>
  <c r="I645" i="1"/>
  <c r="I549" i="1"/>
  <c r="I694" i="1"/>
  <c r="I740" i="1"/>
  <c r="I438" i="1"/>
  <c r="I376" i="1"/>
  <c r="I234" i="1"/>
  <c r="I239" i="1"/>
  <c r="I566" i="1"/>
  <c r="I642" i="1"/>
  <c r="I644" i="1"/>
  <c r="I754" i="1"/>
  <c r="I627" i="1"/>
  <c r="I605" i="1"/>
  <c r="I153" i="1"/>
  <c r="I293" i="1"/>
  <c r="I147" i="1"/>
  <c r="I424" i="1"/>
  <c r="I156" i="1"/>
  <c r="I403" i="1"/>
  <c r="I381" i="1"/>
  <c r="I36" i="1"/>
  <c r="I98" i="1"/>
  <c r="I446" i="1"/>
  <c r="I144" i="1"/>
  <c r="I457" i="1"/>
  <c r="I667" i="1"/>
  <c r="I729" i="1"/>
  <c r="I702" i="1"/>
  <c r="I615" i="1"/>
  <c r="I490" i="1"/>
  <c r="I727" i="1"/>
  <c r="I58" i="1"/>
  <c r="I141" i="1"/>
  <c r="I624" i="1"/>
  <c r="I550" i="1"/>
  <c r="I182" i="1"/>
  <c r="I500" i="1"/>
  <c r="I770" i="1"/>
  <c r="I332" i="1"/>
  <c r="I433" i="1"/>
  <c r="I280" i="1"/>
  <c r="I377" i="1"/>
  <c r="I388" i="1"/>
  <c r="I113" i="1"/>
  <c r="I653" i="1"/>
  <c r="I201" i="1"/>
  <c r="I701" i="1"/>
  <c r="I302" i="1"/>
  <c r="I89" i="1"/>
  <c r="I329" i="1"/>
  <c r="I242" i="1"/>
  <c r="I374" i="1"/>
  <c r="I748" i="1"/>
  <c r="I43" i="1"/>
  <c r="I270" i="1"/>
  <c r="I311" i="1"/>
  <c r="I149" i="1"/>
  <c r="I767" i="1"/>
  <c r="I639" i="1"/>
  <c r="I505" i="1"/>
  <c r="I359" i="1"/>
  <c r="I218" i="1"/>
  <c r="I622" i="1"/>
  <c r="I683" i="1"/>
  <c r="I284" i="1"/>
  <c r="I277" i="1"/>
  <c r="I174" i="1"/>
  <c r="I730" i="1"/>
  <c r="I577" i="1"/>
  <c r="I111" i="1"/>
  <c r="I714" i="1"/>
  <c r="I65" i="1"/>
  <c r="I27" i="1"/>
  <c r="I534" i="1"/>
  <c r="I728" i="1"/>
  <c r="I362" i="1"/>
  <c r="I176" i="1"/>
  <c r="I710" i="1"/>
  <c r="I215" i="1"/>
  <c r="I245" i="1"/>
  <c r="I301" i="1"/>
  <c r="I360" i="1"/>
  <c r="I95" i="1"/>
  <c r="I611" i="1"/>
  <c r="I48" i="1"/>
  <c r="I73" i="1"/>
  <c r="I579" i="1"/>
  <c r="I373" i="1"/>
  <c r="I677" i="1"/>
  <c r="I158" i="1"/>
  <c r="I573" i="1"/>
  <c r="I304" i="1"/>
  <c r="I79" i="1"/>
  <c r="I607" i="1"/>
  <c r="I555" i="1"/>
  <c r="I652" i="1"/>
  <c r="I454" i="1"/>
  <c r="I542" i="1"/>
  <c r="I74" i="1"/>
  <c r="I753" i="1"/>
  <c r="I86" i="1"/>
  <c r="I757" i="1"/>
  <c r="I55" i="1"/>
  <c r="I103" i="1"/>
  <c r="I45" i="1"/>
  <c r="I70" i="1"/>
  <c r="I760" i="1"/>
  <c r="I535" i="1"/>
  <c r="I630" i="1"/>
  <c r="I186" i="1"/>
  <c r="I32" i="1"/>
  <c r="I198" i="1"/>
  <c r="I161" i="1"/>
  <c r="I244" i="1"/>
  <c r="I96" i="1"/>
  <c r="I14" i="1"/>
  <c r="I99" i="1"/>
  <c r="I498" i="1"/>
  <c r="I188" i="1"/>
  <c r="I779" i="1"/>
  <c r="I200" i="1"/>
  <c r="I568" i="1"/>
  <c r="I539" i="1"/>
  <c r="I159" i="1"/>
  <c r="I386" i="1"/>
  <c r="I604" i="1"/>
  <c r="I273" i="1"/>
  <c r="I574" i="1"/>
  <c r="I620" i="1"/>
  <c r="I569" i="1"/>
  <c r="I139" i="1"/>
  <c r="I430" i="1"/>
  <c r="I61" i="1"/>
  <c r="I37" i="1"/>
  <c r="I248" i="1"/>
  <c r="I223" i="1"/>
  <c r="I314" i="1"/>
  <c r="I726" i="1"/>
  <c r="I560" i="1"/>
  <c r="I705" i="1"/>
  <c r="I157" i="1"/>
  <c r="I202" i="1"/>
  <c r="I356" i="1"/>
  <c r="I665" i="1"/>
  <c r="I173" i="1"/>
  <c r="I487" i="1"/>
  <c r="I751" i="1"/>
  <c r="I524" i="1"/>
  <c r="I125" i="1"/>
  <c r="I584" i="1"/>
  <c r="I290" i="1"/>
  <c r="I394" i="1"/>
  <c r="I90" i="1"/>
  <c r="I46" i="1"/>
  <c r="I164" i="1"/>
  <c r="I750" i="1"/>
  <c r="I8" i="1"/>
  <c r="I585" i="1"/>
  <c r="I294" i="1"/>
  <c r="I628" i="1"/>
  <c r="I592" i="1"/>
  <c r="I272" i="1"/>
  <c r="I259" i="1"/>
  <c r="I684" i="1"/>
  <c r="I448" i="1"/>
  <c r="I772" i="1"/>
  <c r="I732" i="1"/>
  <c r="I87" i="1"/>
  <c r="I709" i="1"/>
  <c r="I650" i="1"/>
  <c r="I77" i="1"/>
  <c r="I655" i="1"/>
  <c r="I347" i="1"/>
  <c r="I443" i="1"/>
  <c r="I434" i="1"/>
  <c r="I330" i="1"/>
  <c r="I681" i="1"/>
  <c r="I94" i="1"/>
  <c r="I13" i="1"/>
  <c r="I441" i="1"/>
  <c r="I266" i="1"/>
  <c r="I444" i="1"/>
  <c r="I387" i="1"/>
  <c r="I643" i="1"/>
  <c r="I135" i="1"/>
  <c r="I704" i="1"/>
  <c r="I344" i="1"/>
  <c r="I587" i="1"/>
  <c r="I355" i="1"/>
  <c r="I190" i="1"/>
  <c r="I545" i="1"/>
  <c r="I283" i="1"/>
  <c r="I345" i="1"/>
  <c r="I116" i="1"/>
  <c r="I49" i="1"/>
  <c r="I131" i="1"/>
  <c r="I179" i="1"/>
  <c r="I435" i="1"/>
  <c r="I208" i="1"/>
  <c r="I391" i="1"/>
  <c r="I220" i="1"/>
  <c r="I548" i="1"/>
  <c r="I51" i="1"/>
  <c r="I40" i="1"/>
  <c r="I546" i="1"/>
  <c r="I614" i="1"/>
  <c r="I499" i="1"/>
  <c r="I256" i="1"/>
  <c r="I504" i="1"/>
  <c r="I715" i="1"/>
  <c r="I745" i="1"/>
  <c r="I203" i="1"/>
  <c r="I731" i="1"/>
  <c r="I178" i="1"/>
  <c r="I617" i="1"/>
  <c r="I91" i="1"/>
  <c r="I517" i="1"/>
  <c r="I468" i="1"/>
  <c r="I307" i="1"/>
  <c r="I486" i="1"/>
  <c r="I251" i="1"/>
  <c r="I591" i="1"/>
  <c r="I530" i="1"/>
  <c r="I88" i="1"/>
  <c r="I292" i="1"/>
  <c r="I7" i="1"/>
  <c r="I417" i="1"/>
  <c r="I734" i="1"/>
  <c r="I210" i="1"/>
  <c r="I603" i="1"/>
  <c r="I635" i="1"/>
  <c r="I343" i="1"/>
  <c r="I776" i="1"/>
  <c r="I598" i="1"/>
  <c r="I233" i="1"/>
  <c r="I123" i="1"/>
  <c r="I393" i="1"/>
  <c r="I676" i="1"/>
  <c r="I368" i="1"/>
  <c r="I589" i="1"/>
  <c r="I146" i="1"/>
  <c r="I469" i="1"/>
  <c r="I698" i="1"/>
  <c r="I367" i="1"/>
  <c r="I372" i="1"/>
  <c r="I558" i="1"/>
  <c r="I674" i="1"/>
  <c r="I325" i="1"/>
  <c r="I104" i="1"/>
  <c r="I713" i="1"/>
  <c r="I118" i="1"/>
  <c r="I305" i="1"/>
  <c r="I75" i="1"/>
  <c r="I331" i="1"/>
  <c r="I97" i="1"/>
  <c r="I353" i="1"/>
  <c r="I389" i="1"/>
  <c r="I758" i="1"/>
  <c r="I398" i="1"/>
  <c r="I392" i="1"/>
  <c r="I319" i="1"/>
  <c r="I76" i="1"/>
  <c r="I689" i="1"/>
  <c r="I162" i="1"/>
  <c r="I775" i="1"/>
  <c r="I778" i="1"/>
  <c r="I563" i="1"/>
  <c r="I742" i="1"/>
  <c r="I616" i="1"/>
  <c r="I567" i="1"/>
  <c r="I495" i="1"/>
  <c r="I733" i="1"/>
  <c r="I405" i="1"/>
  <c r="I432" i="1"/>
  <c r="I609" i="1"/>
  <c r="I556" i="1"/>
  <c r="I333" i="1"/>
  <c r="I533" i="1"/>
  <c r="I177" i="1"/>
  <c r="I453" i="1"/>
  <c r="I358" i="1"/>
  <c r="I241" i="1"/>
  <c r="I155" i="1"/>
  <c r="I471" i="1"/>
  <c r="I346" i="1"/>
  <c r="I459" i="1"/>
  <c r="I192" i="1"/>
  <c r="I481" i="1"/>
  <c r="I421" i="1"/>
  <c r="I583" i="1"/>
  <c r="I121" i="1"/>
  <c r="I350" i="1"/>
  <c r="I138" i="1"/>
  <c r="I105" i="1"/>
  <c r="I143" i="1"/>
  <c r="I361" i="1"/>
  <c r="I658" i="1"/>
  <c r="I187" i="1"/>
  <c r="I763" i="1"/>
  <c r="I379" i="1"/>
  <c r="I297" i="1"/>
  <c r="I522" i="1"/>
  <c r="I582" i="1"/>
  <c r="I479" i="1"/>
  <c r="I338" i="1"/>
  <c r="I690" i="1"/>
  <c r="I720" i="1"/>
  <c r="I680" i="1"/>
  <c r="I737" i="1"/>
  <c r="I59" i="1"/>
  <c r="I230" i="1"/>
  <c r="I632" i="1"/>
  <c r="I10" i="1"/>
  <c r="I520" i="1"/>
  <c r="I599" i="1"/>
  <c r="I225" i="1"/>
  <c r="I169" i="1"/>
  <c r="I736" i="1"/>
  <c r="I418" i="1"/>
  <c r="I68" i="1"/>
  <c r="I69" i="1"/>
  <c r="I719" i="1"/>
  <c r="I692" i="1"/>
  <c r="I744" i="1"/>
  <c r="I519" i="1"/>
  <c r="I120" i="1"/>
  <c r="I274" i="1"/>
  <c r="I463" i="1"/>
  <c r="I166" i="1"/>
  <c r="I370" i="1"/>
  <c r="I515" i="1"/>
  <c r="I5" i="1"/>
  <c r="I425" i="1"/>
  <c r="I320" i="1"/>
  <c r="I428" i="1"/>
  <c r="I466" i="1"/>
  <c r="I594" i="1"/>
  <c r="I80" i="1"/>
  <c r="I222" i="1"/>
  <c r="I399" i="1"/>
  <c r="I384" i="1"/>
  <c r="I649" i="1"/>
  <c r="I492" i="1"/>
  <c r="I224" i="1"/>
  <c r="I688" i="1"/>
  <c r="I489" i="1"/>
  <c r="I397" i="1"/>
  <c r="I553" i="1"/>
  <c r="I717" i="1"/>
  <c r="I561" i="1"/>
  <c r="I777" i="1"/>
  <c r="I299" i="1"/>
  <c r="I581" i="1"/>
  <c r="I41" i="1"/>
  <c r="I562" i="1"/>
  <c r="I474" i="1"/>
  <c r="I648" i="1"/>
  <c r="I315" i="1"/>
  <c r="I137" i="1"/>
  <c r="I484" i="1"/>
  <c r="I525" i="1"/>
  <c r="I478" i="1"/>
  <c r="I275" i="1"/>
  <c r="I756" i="1"/>
  <c r="I420" i="1"/>
  <c r="I606" i="1"/>
  <c r="I691" i="1"/>
  <c r="I354" i="1"/>
  <c r="I199" i="1"/>
  <c r="I661" i="1"/>
  <c r="I602" i="1"/>
  <c r="I461" i="1"/>
  <c r="I618" i="1"/>
  <c r="I647" i="1"/>
  <c r="I335" i="1"/>
  <c r="I685" i="1"/>
  <c r="I21" i="1"/>
  <c r="I771" i="1"/>
  <c r="I263" i="1"/>
  <c r="I102" i="1"/>
  <c r="I640" i="1"/>
  <c r="I204" i="1"/>
  <c r="I197" i="1"/>
  <c r="I50" i="1"/>
  <c r="I507" i="1"/>
  <c r="I686" i="1"/>
  <c r="I571" i="1"/>
  <c r="I536" i="1"/>
  <c r="I296" i="1"/>
  <c r="I527" i="1"/>
  <c r="I699" i="1"/>
  <c r="I132" i="1"/>
  <c r="I271" i="1"/>
  <c r="I321" i="1"/>
  <c r="I15" i="1"/>
  <c r="I458" i="1"/>
  <c r="I402" i="1"/>
  <c r="I82" i="1"/>
  <c r="I662" i="1"/>
  <c r="I18" i="1"/>
  <c r="I407" i="1"/>
  <c r="I672" i="1"/>
  <c r="I205" i="1"/>
  <c r="I722" i="1"/>
  <c r="I475" i="1"/>
  <c r="I219" i="1"/>
  <c r="P3" i="1" l="1"/>
  <c r="P7" i="1" s="1"/>
  <c r="S6" i="1"/>
  <c r="S4" i="1"/>
</calcChain>
</file>

<file path=xl/sharedStrings.xml><?xml version="1.0" encoding="utf-8"?>
<sst xmlns="http://schemas.openxmlformats.org/spreadsheetml/2006/main" count="57" uniqueCount="50">
  <si>
    <t>ADE Solution</t>
  </si>
  <si>
    <t>x_s =</t>
  </si>
  <si>
    <t>V =</t>
  </si>
  <si>
    <t>D =</t>
  </si>
  <si>
    <t>a =</t>
  </si>
  <si>
    <t>Co =</t>
  </si>
  <si>
    <t>m</t>
  </si>
  <si>
    <t>m/s</t>
  </si>
  <si>
    <t>V</t>
  </si>
  <si>
    <t>ADE C(x,t)</t>
  </si>
  <si>
    <t xml:space="preserve">Voltage </t>
  </si>
  <si>
    <t>SSE</t>
  </si>
  <si>
    <t>Obj Fn (SE)</t>
  </si>
  <si>
    <t>m2/s</t>
  </si>
  <si>
    <t>time of visual breakthrough</t>
  </si>
  <si>
    <t>Concentration (mg/L)</t>
  </si>
  <si>
    <t>Mass (mg)</t>
  </si>
  <si>
    <t>mg</t>
  </si>
  <si>
    <t>%</t>
  </si>
  <si>
    <t>Concentration (microg/L)</t>
  </si>
  <si>
    <t>microg/L</t>
  </si>
  <si>
    <t>L</t>
  </si>
  <si>
    <t>microg</t>
  </si>
  <si>
    <t>Voltage Corr</t>
  </si>
  <si>
    <t>Flux Corrected Mass</t>
  </si>
  <si>
    <t xml:space="preserve">Assume stream velocity = </t>
  </si>
  <si>
    <t>cm/s</t>
  </si>
  <si>
    <t xml:space="preserve">Sensor area (x-sec) = </t>
  </si>
  <si>
    <t>in2</t>
  </si>
  <si>
    <t>cm2</t>
  </si>
  <si>
    <t xml:space="preserve">Volume water through sensor per second = </t>
  </si>
  <si>
    <t>cm3</t>
  </si>
  <si>
    <t>voltage snapshot =</t>
  </si>
  <si>
    <t xml:space="preserve">concentration = </t>
  </si>
  <si>
    <t>total mass per 1.15 seconds</t>
  </si>
  <si>
    <t xml:space="preserve">sensor volume (340 mm3) = </t>
  </si>
  <si>
    <t>instanteous mass =</t>
  </si>
  <si>
    <t>cumulative mass (1.15 s) =</t>
  </si>
  <si>
    <t>flux ratio =</t>
  </si>
  <si>
    <t>time correcton</t>
  </si>
  <si>
    <t>Dye Mass Initial=</t>
  </si>
  <si>
    <t>Dye Mass Recovery=</t>
  </si>
  <si>
    <t xml:space="preserve">% Recovery = </t>
  </si>
  <si>
    <t>Max Mass=</t>
  </si>
  <si>
    <t>Buck Creek, 5/4/2018, 12" Injection #1</t>
  </si>
  <si>
    <t>Max Conc=</t>
  </si>
  <si>
    <t>mg/L</t>
  </si>
  <si>
    <t xml:space="preserve">Concentration' (mg/L) </t>
  </si>
  <si>
    <t>Elapsed Time (sec)</t>
  </si>
  <si>
    <t>Volume water per sensor read (8.10185)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</si>
</sst>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4" borderId="0" xfId="0" applyFont="1" applyFill="1"/>
    <xf numFmtId="0" fontId="0" fillId="0" borderId="0" xfId="0" applyFill="1"/>
    <xf numFmtId="11" fontId="0" fillId="0" borderId="0" xfId="0" applyNumberFormat="1" applyFill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97E-47AD-B5CD-6F3F01D3B74E}"/>
              </c:ext>
            </c:extLst>
          </c:dPt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</c:numCache>
            </c:numRef>
          </c:xVal>
          <c:yVal>
            <c:numRef>
              <c:f>mass_breakthroughs!$G$4:$G$1245</c:f>
              <c:numCache>
                <c:formatCode>General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3.0724318181818118E-5</c:v>
                </c:pt>
                <c:pt idx="140">
                  <c:v>0</c:v>
                </c:pt>
                <c:pt idx="141">
                  <c:v>3.0724318181818118E-5</c:v>
                </c:pt>
                <c:pt idx="142">
                  <c:v>0</c:v>
                </c:pt>
                <c:pt idx="143">
                  <c:v>5.9085227272727284E-5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5.9085227272727284E-5</c:v>
                </c:pt>
                <c:pt idx="150">
                  <c:v>5.9085227272727284E-5</c:v>
                </c:pt>
                <c:pt idx="151">
                  <c:v>2.8360909090909166E-5</c:v>
                </c:pt>
                <c:pt idx="152">
                  <c:v>0</c:v>
                </c:pt>
                <c:pt idx="153">
                  <c:v>8.9809545454545402E-5</c:v>
                </c:pt>
                <c:pt idx="154">
                  <c:v>2.8360909090909166E-5</c:v>
                </c:pt>
                <c:pt idx="155">
                  <c:v>0</c:v>
                </c:pt>
                <c:pt idx="156">
                  <c:v>3.0724318181818118E-5</c:v>
                </c:pt>
                <c:pt idx="157">
                  <c:v>3.0724318181818118E-5</c:v>
                </c:pt>
                <c:pt idx="158">
                  <c:v>0</c:v>
                </c:pt>
                <c:pt idx="159">
                  <c:v>2.8360909090909166E-5</c:v>
                </c:pt>
                <c:pt idx="160">
                  <c:v>5.9085227272727284E-5</c:v>
                </c:pt>
                <c:pt idx="161">
                  <c:v>1.1817045454545435E-4</c:v>
                </c:pt>
                <c:pt idx="162">
                  <c:v>1.1817045454545435E-4</c:v>
                </c:pt>
                <c:pt idx="163">
                  <c:v>1.7725568181818185E-4</c:v>
                </c:pt>
                <c:pt idx="164">
                  <c:v>8.9809545454545402E-5</c:v>
                </c:pt>
                <c:pt idx="165">
                  <c:v>5.9085227272727284E-5</c:v>
                </c:pt>
                <c:pt idx="166">
                  <c:v>3.2378704545454515E-4</c:v>
                </c:pt>
                <c:pt idx="167">
                  <c:v>5.9085227272727284E-5</c:v>
                </c:pt>
                <c:pt idx="168">
                  <c:v>5.9085227272727284E-5</c:v>
                </c:pt>
                <c:pt idx="169">
                  <c:v>2.6706522727272704E-4</c:v>
                </c:pt>
                <c:pt idx="170">
                  <c:v>2.3634090909090892E-4</c:v>
                </c:pt>
                <c:pt idx="171">
                  <c:v>3.5451136363636349E-4</c:v>
                </c:pt>
                <c:pt idx="172">
                  <c:v>8.9809545454545402E-5</c:v>
                </c:pt>
                <c:pt idx="173">
                  <c:v>3.8523568181818161E-4</c:v>
                </c:pt>
                <c:pt idx="174">
                  <c:v>8.9809545454545402E-5</c:v>
                </c:pt>
                <c:pt idx="175">
                  <c:v>2.6470181818181809E-4</c:v>
                </c:pt>
                <c:pt idx="176">
                  <c:v>1.7725568181818185E-4</c:v>
                </c:pt>
                <c:pt idx="177">
                  <c:v>5.9085227272727284E-5</c:v>
                </c:pt>
                <c:pt idx="178">
                  <c:v>1.7725568181818185E-4</c:v>
                </c:pt>
                <c:pt idx="179">
                  <c:v>6.7829840909090907E-4</c:v>
                </c:pt>
                <c:pt idx="180">
                  <c:v>3.5451136363636349E-4</c:v>
                </c:pt>
                <c:pt idx="181">
                  <c:v>8.9809545454545402E-5</c:v>
                </c:pt>
                <c:pt idx="182">
                  <c:v>4.1359659090909077E-4</c:v>
                </c:pt>
                <c:pt idx="183">
                  <c:v>3.0724318181818118E-5</c:v>
                </c:pt>
                <c:pt idx="184">
                  <c:v>2.6706522727272704E-4</c:v>
                </c:pt>
                <c:pt idx="185">
                  <c:v>5.9085227272727262E-4</c:v>
                </c:pt>
                <c:pt idx="186">
                  <c:v>4.1359659090909077E-4</c:v>
                </c:pt>
                <c:pt idx="187">
                  <c:v>2.6706522727272704E-4</c:v>
                </c:pt>
                <c:pt idx="188">
                  <c:v>3.5451136363636349E-4</c:v>
                </c:pt>
                <c:pt idx="189">
                  <c:v>1.1817045454545435E-4</c:v>
                </c:pt>
                <c:pt idx="190">
                  <c:v>2.6706522727272704E-4</c:v>
                </c:pt>
                <c:pt idx="191">
                  <c:v>5.0340613636363639E-4</c:v>
                </c:pt>
                <c:pt idx="192">
                  <c:v>2.0561659090909102E-4</c:v>
                </c:pt>
                <c:pt idx="193">
                  <c:v>5.9085227272727262E-4</c:v>
                </c:pt>
                <c:pt idx="194">
                  <c:v>4.4432090909090889E-4</c:v>
                </c:pt>
                <c:pt idx="195">
                  <c:v>2.954261363636362E-4</c:v>
                </c:pt>
                <c:pt idx="196">
                  <c:v>5.6249136363636346E-4</c:v>
                </c:pt>
                <c:pt idx="197">
                  <c:v>5.9085227272727284E-5</c:v>
                </c:pt>
                <c:pt idx="198">
                  <c:v>6.8066181818181803E-4</c:v>
                </c:pt>
                <c:pt idx="199">
                  <c:v>2.3634090909090892E-4</c:v>
                </c:pt>
                <c:pt idx="200">
                  <c:v>1.0942584090909092E-3</c:v>
                </c:pt>
                <c:pt idx="201">
                  <c:v>5.3176704545454556E-4</c:v>
                </c:pt>
                <c:pt idx="202">
                  <c:v>5.9085227272727262E-4</c:v>
                </c:pt>
                <c:pt idx="203">
                  <c:v>1.3707772727272725E-3</c:v>
                </c:pt>
                <c:pt idx="204">
                  <c:v>9.4536363636363589E-4</c:v>
                </c:pt>
                <c:pt idx="205">
                  <c:v>8.8627840909090926E-4</c:v>
                </c:pt>
                <c:pt idx="206">
                  <c:v>6.4993749999999969E-4</c:v>
                </c:pt>
                <c:pt idx="207">
                  <c:v>1.1817045454545455E-3</c:v>
                </c:pt>
                <c:pt idx="208">
                  <c:v>1.1817045454545455E-3</c:v>
                </c:pt>
                <c:pt idx="209">
                  <c:v>8.8627840909090926E-4</c:v>
                </c:pt>
                <c:pt idx="210">
                  <c:v>9.1463931818181799E-4</c:v>
                </c:pt>
                <c:pt idx="211">
                  <c:v>1.6543863636363633E-3</c:v>
                </c:pt>
                <c:pt idx="212">
                  <c:v>1.0635340909090909E-3</c:v>
                </c:pt>
                <c:pt idx="213">
                  <c:v>3.1669681818181812E-3</c:v>
                </c:pt>
                <c:pt idx="214">
                  <c:v>1.748922727272727E-3</c:v>
                </c:pt>
                <c:pt idx="215">
                  <c:v>1.3944113636363633E-3</c:v>
                </c:pt>
                <c:pt idx="216">
                  <c:v>1.122619318181818E-3</c:v>
                </c:pt>
                <c:pt idx="217">
                  <c:v>2.9069931818181812E-3</c:v>
                </c:pt>
                <c:pt idx="218">
                  <c:v>2.5997500000000005E-3</c:v>
                </c:pt>
                <c:pt idx="219">
                  <c:v>1.7252886363636362E-3</c:v>
                </c:pt>
                <c:pt idx="220">
                  <c:v>3.3796750000000004E-3</c:v>
                </c:pt>
                <c:pt idx="221">
                  <c:v>2.4815795454545446E-3</c:v>
                </c:pt>
                <c:pt idx="222">
                  <c:v>1.748922727272727E-3</c:v>
                </c:pt>
                <c:pt idx="223">
                  <c:v>1.2053386363636363E-3</c:v>
                </c:pt>
                <c:pt idx="224">
                  <c:v>1.748922727272727E-3</c:v>
                </c:pt>
                <c:pt idx="225">
                  <c:v>1.5362159090909092E-3</c:v>
                </c:pt>
                <c:pt idx="226">
                  <c:v>3.8996249999999994E-3</c:v>
                </c:pt>
                <c:pt idx="227">
                  <c:v>2.5052136363636355E-3</c:v>
                </c:pt>
                <c:pt idx="228">
                  <c:v>2.6942863636363638E-3</c:v>
                </c:pt>
                <c:pt idx="229">
                  <c:v>2.2688727272727272E-3</c:v>
                </c:pt>
                <c:pt idx="230">
                  <c:v>6.9720568181818173E-3</c:v>
                </c:pt>
                <c:pt idx="231">
                  <c:v>3.4033090909090903E-3</c:v>
                </c:pt>
                <c:pt idx="232">
                  <c:v>3.072431818181817E-3</c:v>
                </c:pt>
                <c:pt idx="233">
                  <c:v>3.4269431818181812E-3</c:v>
                </c:pt>
                <c:pt idx="234">
                  <c:v>3.1433340909090904E-3</c:v>
                </c:pt>
                <c:pt idx="235">
                  <c:v>2.2688727272727272E-3</c:v>
                </c:pt>
                <c:pt idx="236">
                  <c:v>6.641179545454544E-3</c:v>
                </c:pt>
                <c:pt idx="237">
                  <c:v>5.3885727272727259E-3</c:v>
                </c:pt>
                <c:pt idx="238">
                  <c:v>3.4269431818181812E-3</c:v>
                </c:pt>
                <c:pt idx="239">
                  <c:v>1.2313361363636362E-2</c:v>
                </c:pt>
                <c:pt idx="240">
                  <c:v>3.7578204545454536E-3</c:v>
                </c:pt>
                <c:pt idx="241">
                  <c:v>7.7992499999999998E-3</c:v>
                </c:pt>
                <c:pt idx="242">
                  <c:v>5.9085227272727267E-3</c:v>
                </c:pt>
                <c:pt idx="243">
                  <c:v>6.6175454545454532E-3</c:v>
                </c:pt>
                <c:pt idx="244">
                  <c:v>3.5214795454545453E-3</c:v>
                </c:pt>
                <c:pt idx="245">
                  <c:v>1.1793411363636363E-2</c:v>
                </c:pt>
                <c:pt idx="246">
                  <c:v>1.0966218181818182E-2</c:v>
                </c:pt>
                <c:pt idx="247">
                  <c:v>7.4447386363636356E-3</c:v>
                </c:pt>
                <c:pt idx="248">
                  <c:v>7.4683727272727264E-3</c:v>
                </c:pt>
                <c:pt idx="249">
                  <c:v>1.4227722727272726E-2</c:v>
                </c:pt>
                <c:pt idx="250">
                  <c:v>6.7120818181818183E-3</c:v>
                </c:pt>
                <c:pt idx="251">
                  <c:v>9.8317818181818187E-3</c:v>
                </c:pt>
                <c:pt idx="252">
                  <c:v>8.6500772727272739E-3</c:v>
                </c:pt>
                <c:pt idx="253">
                  <c:v>5.3885727272727259E-3</c:v>
                </c:pt>
                <c:pt idx="254">
                  <c:v>7.0429590909090898E-3</c:v>
                </c:pt>
                <c:pt idx="255">
                  <c:v>7.4683727272727264E-3</c:v>
                </c:pt>
                <c:pt idx="256">
                  <c:v>1.6543863636363634E-2</c:v>
                </c:pt>
                <c:pt idx="257">
                  <c:v>1.0375365909090908E-2</c:v>
                </c:pt>
                <c:pt idx="258">
                  <c:v>7.5629090909090898E-3</c:v>
                </c:pt>
                <c:pt idx="259">
                  <c:v>1.14389E-2</c:v>
                </c:pt>
                <c:pt idx="260">
                  <c:v>1.6283888636363639E-2</c:v>
                </c:pt>
                <c:pt idx="261">
                  <c:v>6.0503272727272716E-3</c:v>
                </c:pt>
                <c:pt idx="262">
                  <c:v>7.3265681818181798E-3</c:v>
                </c:pt>
                <c:pt idx="263">
                  <c:v>8.1064931818181814E-3</c:v>
                </c:pt>
                <c:pt idx="264">
                  <c:v>4.6795499999999993E-3</c:v>
                </c:pt>
                <c:pt idx="265">
                  <c:v>1.1131656818181818E-2</c:v>
                </c:pt>
                <c:pt idx="266">
                  <c:v>1.5740304545454543E-2</c:v>
                </c:pt>
                <c:pt idx="267">
                  <c:v>1.6283888636363639E-2</c:v>
                </c:pt>
                <c:pt idx="268">
                  <c:v>8.4137363636363621E-3</c:v>
                </c:pt>
                <c:pt idx="269">
                  <c:v>1.1415265909090908E-2</c:v>
                </c:pt>
                <c:pt idx="270">
                  <c:v>1.642569318181818E-2</c:v>
                </c:pt>
                <c:pt idx="271">
                  <c:v>6.924788636363634E-3</c:v>
                </c:pt>
                <c:pt idx="272">
                  <c:v>8.6973454545454538E-3</c:v>
                </c:pt>
                <c:pt idx="273">
                  <c:v>1.5503963636363634E-2</c:v>
                </c:pt>
                <c:pt idx="274">
                  <c:v>2.0207147727272726E-2</c:v>
                </c:pt>
                <c:pt idx="275">
                  <c:v>1.2053386363636363E-2</c:v>
                </c:pt>
                <c:pt idx="276">
                  <c:v>1.9994440909090905E-2</c:v>
                </c:pt>
                <c:pt idx="277">
                  <c:v>1.7512861363636362E-2</c:v>
                </c:pt>
                <c:pt idx="278">
                  <c:v>1.2195190909090908E-2</c:v>
                </c:pt>
                <c:pt idx="279">
                  <c:v>1.2738775000000001E-2</c:v>
                </c:pt>
                <c:pt idx="280">
                  <c:v>1.0635340909090909E-2</c:v>
                </c:pt>
                <c:pt idx="281">
                  <c:v>1.0399000000000002E-2</c:v>
                </c:pt>
                <c:pt idx="282">
                  <c:v>8.2955659090909097E-3</c:v>
                </c:pt>
                <c:pt idx="283">
                  <c:v>2.1648827272727274E-2</c:v>
                </c:pt>
                <c:pt idx="284">
                  <c:v>1.1178924999999999E-2</c:v>
                </c:pt>
                <c:pt idx="285">
                  <c:v>1.0115390909090909E-2</c:v>
                </c:pt>
                <c:pt idx="286">
                  <c:v>3.1758309659090898E-2</c:v>
                </c:pt>
                <c:pt idx="287">
                  <c:v>1.1367997727272728E-2</c:v>
                </c:pt>
                <c:pt idx="288">
                  <c:v>1.0966218181818182E-2</c:v>
                </c:pt>
                <c:pt idx="289">
                  <c:v>1.8883638636363637E-2</c:v>
                </c:pt>
                <c:pt idx="290">
                  <c:v>1.4298625000000002E-2</c:v>
                </c:pt>
                <c:pt idx="291">
                  <c:v>1.3069652272727272E-2</c:v>
                </c:pt>
                <c:pt idx="292">
                  <c:v>2.2688727272727274E-2</c:v>
                </c:pt>
                <c:pt idx="293">
                  <c:v>1.6874740909090909E-2</c:v>
                </c:pt>
                <c:pt idx="294">
                  <c:v>1.8789102272727273E-2</c:v>
                </c:pt>
                <c:pt idx="295">
                  <c:v>1.3778674999999997E-2</c:v>
                </c:pt>
                <c:pt idx="296">
                  <c:v>2.0821634090909091E-2</c:v>
                </c:pt>
                <c:pt idx="297">
                  <c:v>2.0254415909090911E-2</c:v>
                </c:pt>
                <c:pt idx="298">
                  <c:v>1.6543863636363634E-2</c:v>
                </c:pt>
                <c:pt idx="299">
                  <c:v>1.737105681818182E-2</c:v>
                </c:pt>
                <c:pt idx="300">
                  <c:v>1.5976645454545454E-2</c:v>
                </c:pt>
                <c:pt idx="301">
                  <c:v>1.7560129545454547E-2</c:v>
                </c:pt>
                <c:pt idx="302">
                  <c:v>1.2667872727272727E-2</c:v>
                </c:pt>
                <c:pt idx="303">
                  <c:v>2.0207147727272726E-2</c:v>
                </c:pt>
                <c:pt idx="304">
                  <c:v>3.4387602272727268E-2</c:v>
                </c:pt>
                <c:pt idx="305">
                  <c:v>1.2904213636363637E-2</c:v>
                </c:pt>
                <c:pt idx="306">
                  <c:v>1.8694565909090907E-2</c:v>
                </c:pt>
                <c:pt idx="307">
                  <c:v>1.6260254545454544E-2</c:v>
                </c:pt>
                <c:pt idx="308">
                  <c:v>1.5669402272727274E-2</c:v>
                </c:pt>
                <c:pt idx="309">
                  <c:v>1.6803838636363633E-2</c:v>
                </c:pt>
                <c:pt idx="310">
                  <c:v>1.6614765909090907E-2</c:v>
                </c:pt>
                <c:pt idx="311">
                  <c:v>1.3944113636363638E-2</c:v>
                </c:pt>
                <c:pt idx="312">
                  <c:v>1.295148181818182E-2</c:v>
                </c:pt>
                <c:pt idx="313">
                  <c:v>1.9876270454545455E-2</c:v>
                </c:pt>
                <c:pt idx="314">
                  <c:v>1.4109552272727272E-2</c:v>
                </c:pt>
                <c:pt idx="315">
                  <c:v>2.4579454545454543E-2</c:v>
                </c:pt>
                <c:pt idx="316">
                  <c:v>8.3664681818181822E-3</c:v>
                </c:pt>
                <c:pt idx="317">
                  <c:v>1.5220354545454548E-2</c:v>
                </c:pt>
                <c:pt idx="318">
                  <c:v>9.9026840909090912E-3</c:v>
                </c:pt>
                <c:pt idx="319">
                  <c:v>1.7820104545454542E-2</c:v>
                </c:pt>
                <c:pt idx="320">
                  <c:v>1.403865E-2</c:v>
                </c:pt>
                <c:pt idx="321">
                  <c:v>2.4874880681818184E-2</c:v>
                </c:pt>
                <c:pt idx="322">
                  <c:v>1.7654665909090907E-2</c:v>
                </c:pt>
                <c:pt idx="323">
                  <c:v>2.7563258522727268E-2</c:v>
                </c:pt>
                <c:pt idx="324">
                  <c:v>2.8301823863636364E-2</c:v>
                </c:pt>
                <c:pt idx="325">
                  <c:v>1.4369527272727271E-2</c:v>
                </c:pt>
                <c:pt idx="326">
                  <c:v>1.642569318181818E-2</c:v>
                </c:pt>
                <c:pt idx="327">
                  <c:v>1.8930906818181815E-2</c:v>
                </c:pt>
                <c:pt idx="328">
                  <c:v>1.2242459090909093E-2</c:v>
                </c:pt>
                <c:pt idx="329">
                  <c:v>8.0119568181818181E-3</c:v>
                </c:pt>
                <c:pt idx="330">
                  <c:v>2.0396220454545456E-2</c:v>
                </c:pt>
                <c:pt idx="331">
                  <c:v>1.6449327272727271E-2</c:v>
                </c:pt>
                <c:pt idx="332">
                  <c:v>1.7087447727272727E-2</c:v>
                </c:pt>
                <c:pt idx="333">
                  <c:v>1.6023913636363636E-2</c:v>
                </c:pt>
                <c:pt idx="334">
                  <c:v>1.5480329545454544E-2</c:v>
                </c:pt>
                <c:pt idx="335">
                  <c:v>1.5811206818181819E-2</c:v>
                </c:pt>
                <c:pt idx="336">
                  <c:v>1.1131656818181818E-2</c:v>
                </c:pt>
                <c:pt idx="337">
                  <c:v>1.5503963636363634E-2</c:v>
                </c:pt>
                <c:pt idx="338">
                  <c:v>1.8670931818181819E-2</c:v>
                </c:pt>
                <c:pt idx="339">
                  <c:v>2.1696095454545452E-2</c:v>
                </c:pt>
                <c:pt idx="340">
                  <c:v>1.0611706818181818E-2</c:v>
                </c:pt>
                <c:pt idx="341">
                  <c:v>1.8883638636363637E-2</c:v>
                </c:pt>
                <c:pt idx="342">
                  <c:v>9.6663431818181812E-3</c:v>
                </c:pt>
                <c:pt idx="343">
                  <c:v>2.1507022727272725E-2</c:v>
                </c:pt>
                <c:pt idx="344">
                  <c:v>9.1936613636363646E-3</c:v>
                </c:pt>
                <c:pt idx="345">
                  <c:v>1.4984013636363636E-2</c:v>
                </c:pt>
                <c:pt idx="346">
                  <c:v>1.5527597727272725E-2</c:v>
                </c:pt>
                <c:pt idx="347">
                  <c:v>2.2570556818181819E-2</c:v>
                </c:pt>
                <c:pt idx="348">
                  <c:v>1.0233561363636364E-2</c:v>
                </c:pt>
                <c:pt idx="349">
                  <c:v>1.0493536363636364E-2</c:v>
                </c:pt>
                <c:pt idx="350">
                  <c:v>2.2570556818181819E-2</c:v>
                </c:pt>
                <c:pt idx="351">
                  <c:v>1.2029752272727273E-2</c:v>
                </c:pt>
                <c:pt idx="352">
                  <c:v>9.3591000000000004E-3</c:v>
                </c:pt>
                <c:pt idx="353">
                  <c:v>6.2866681818181816E-3</c:v>
                </c:pt>
                <c:pt idx="354">
                  <c:v>1.0658974999999999E-2</c:v>
                </c:pt>
                <c:pt idx="355">
                  <c:v>5.74308409090909E-3</c:v>
                </c:pt>
                <c:pt idx="356">
                  <c:v>9.5954409090909104E-3</c:v>
                </c:pt>
                <c:pt idx="357">
                  <c:v>8.5082727272727272E-3</c:v>
                </c:pt>
                <c:pt idx="358">
                  <c:v>6.6175454545454532E-3</c:v>
                </c:pt>
                <c:pt idx="359">
                  <c:v>1.0611706818181818E-2</c:v>
                </c:pt>
                <c:pt idx="360">
                  <c:v>1.0422634090909091E-2</c:v>
                </c:pt>
                <c:pt idx="361">
                  <c:v>1.2549702272727272E-2</c:v>
                </c:pt>
                <c:pt idx="362">
                  <c:v>1.2644238636363637E-2</c:v>
                </c:pt>
                <c:pt idx="363">
                  <c:v>7.4447386363636356E-3</c:v>
                </c:pt>
                <c:pt idx="364">
                  <c:v>5.1522318181818176E-3</c:v>
                </c:pt>
                <c:pt idx="365">
                  <c:v>5.5776454545454542E-3</c:v>
                </c:pt>
                <c:pt idx="366">
                  <c:v>8.3664681818181822E-3</c:v>
                </c:pt>
                <c:pt idx="367">
                  <c:v>9.5718068181818178E-3</c:v>
                </c:pt>
                <c:pt idx="368">
                  <c:v>4.9631590909090901E-3</c:v>
                </c:pt>
                <c:pt idx="369">
                  <c:v>3.4033090909090903E-3</c:v>
                </c:pt>
                <c:pt idx="370">
                  <c:v>1.1415265909090908E-2</c:v>
                </c:pt>
                <c:pt idx="371">
                  <c:v>1.0186293181818181E-2</c:v>
                </c:pt>
                <c:pt idx="372">
                  <c:v>1.1958849999999998E-2</c:v>
                </c:pt>
                <c:pt idx="373">
                  <c:v>8.9809545454545454E-3</c:v>
                </c:pt>
                <c:pt idx="374">
                  <c:v>5.3176704545454543E-3</c:v>
                </c:pt>
                <c:pt idx="375">
                  <c:v>7.6574454545454548E-3</c:v>
                </c:pt>
                <c:pt idx="376">
                  <c:v>7.9174204545454548E-3</c:v>
                </c:pt>
                <c:pt idx="377">
                  <c:v>9.4063681818181803E-3</c:v>
                </c:pt>
                <c:pt idx="378">
                  <c:v>8.3428340909090931E-3</c:v>
                </c:pt>
                <c:pt idx="379">
                  <c:v>1.0186293181818181E-2</c:v>
                </c:pt>
                <c:pt idx="380">
                  <c:v>6.8538863636363632E-3</c:v>
                </c:pt>
                <c:pt idx="381">
                  <c:v>8.4846386363636363E-3</c:v>
                </c:pt>
                <c:pt idx="382">
                  <c:v>5.1758659090909093E-3</c:v>
                </c:pt>
                <c:pt idx="383">
                  <c:v>4.1123318181818169E-3</c:v>
                </c:pt>
                <c:pt idx="384">
                  <c:v>3.190602272727272E-3</c:v>
                </c:pt>
                <c:pt idx="385">
                  <c:v>6.3339363636363633E-3</c:v>
                </c:pt>
                <c:pt idx="386">
                  <c:v>8.0592249999999997E-3</c:v>
                </c:pt>
                <c:pt idx="387">
                  <c:v>5.1522318181818176E-3</c:v>
                </c:pt>
                <c:pt idx="388">
                  <c:v>5.2704022727272726E-3</c:v>
                </c:pt>
                <c:pt idx="389">
                  <c:v>8.390102272727273E-3</c:v>
                </c:pt>
                <c:pt idx="390">
                  <c:v>4.1596000000000003E-3</c:v>
                </c:pt>
                <c:pt idx="391">
                  <c:v>1.1367997727272728E-2</c:v>
                </c:pt>
                <c:pt idx="392">
                  <c:v>3.8759909090909086E-3</c:v>
                </c:pt>
                <c:pt idx="393">
                  <c:v>6.2630340909090899E-3</c:v>
                </c:pt>
                <c:pt idx="394">
                  <c:v>6.2157659090909083E-3</c:v>
                </c:pt>
                <c:pt idx="395">
                  <c:v>1.0186293181818181E-2</c:v>
                </c:pt>
                <c:pt idx="396">
                  <c:v>4.1359659090909086E-3</c:v>
                </c:pt>
                <c:pt idx="397">
                  <c:v>7.6574454545454548E-3</c:v>
                </c:pt>
                <c:pt idx="398">
                  <c:v>2.9306272727272721E-3</c:v>
                </c:pt>
                <c:pt idx="399">
                  <c:v>3.214236363636362E-3</c:v>
                </c:pt>
                <c:pt idx="400">
                  <c:v>3.2615045454545445E-3</c:v>
                </c:pt>
                <c:pt idx="401">
                  <c:v>3.308772727272727E-3</c:v>
                </c:pt>
                <c:pt idx="402">
                  <c:v>3.4269431818181812E-3</c:v>
                </c:pt>
                <c:pt idx="403">
                  <c:v>4.3959409090909085E-3</c:v>
                </c:pt>
                <c:pt idx="404">
                  <c:v>4.0414295454545453E-3</c:v>
                </c:pt>
                <c:pt idx="405">
                  <c:v>3.7341863636363637E-3</c:v>
                </c:pt>
                <c:pt idx="406">
                  <c:v>3.0960659090909096E-3</c:v>
                </c:pt>
                <c:pt idx="407">
                  <c:v>4.9631590909090901E-3</c:v>
                </c:pt>
                <c:pt idx="408">
                  <c:v>4.7977204545454543E-3</c:v>
                </c:pt>
                <c:pt idx="409">
                  <c:v>4.8686227272727277E-3</c:v>
                </c:pt>
                <c:pt idx="410">
                  <c:v>2.9778954545454546E-3</c:v>
                </c:pt>
                <c:pt idx="411">
                  <c:v>5.0340613636363635E-3</c:v>
                </c:pt>
                <c:pt idx="412">
                  <c:v>4.1596000000000003E-3</c:v>
                </c:pt>
                <c:pt idx="413">
                  <c:v>5.5776454545454542E-3</c:v>
                </c:pt>
                <c:pt idx="414">
                  <c:v>3.072431818181817E-3</c:v>
                </c:pt>
                <c:pt idx="415">
                  <c:v>1.8907272727272724E-3</c:v>
                </c:pt>
                <c:pt idx="416">
                  <c:v>2.7415545454545455E-3</c:v>
                </c:pt>
                <c:pt idx="417">
                  <c:v>5.2704022727272726E-3</c:v>
                </c:pt>
                <c:pt idx="418">
                  <c:v>5.6721818181818184E-3</c:v>
                </c:pt>
                <c:pt idx="419">
                  <c:v>3.3324068181818179E-3</c:v>
                </c:pt>
                <c:pt idx="420">
                  <c:v>2.6706522727272721E-3</c:v>
                </c:pt>
                <c:pt idx="421">
                  <c:v>2.8124568181818179E-3</c:v>
                </c:pt>
                <c:pt idx="422">
                  <c:v>2.3870431818181813E-3</c:v>
                </c:pt>
                <c:pt idx="423">
                  <c:v>1.3707772727272725E-3</c:v>
                </c:pt>
                <c:pt idx="424">
                  <c:v>2.3397749999999997E-3</c:v>
                </c:pt>
                <c:pt idx="425">
                  <c:v>2.3397749999999997E-3</c:v>
                </c:pt>
                <c:pt idx="426">
                  <c:v>3.8759909090909086E-3</c:v>
                </c:pt>
                <c:pt idx="427">
                  <c:v>2.6706522727272721E-3</c:v>
                </c:pt>
                <c:pt idx="428">
                  <c:v>1.9616295454545456E-3</c:v>
                </c:pt>
                <c:pt idx="429">
                  <c:v>2.9778954545454546E-3</c:v>
                </c:pt>
                <c:pt idx="430">
                  <c:v>1.4889477272727275E-3</c:v>
                </c:pt>
                <c:pt idx="431">
                  <c:v>1.9852636363636364E-3</c:v>
                </c:pt>
                <c:pt idx="432">
                  <c:v>3.5451136363636362E-3</c:v>
                </c:pt>
                <c:pt idx="433">
                  <c:v>1.8907272727272724E-3</c:v>
                </c:pt>
                <c:pt idx="434">
                  <c:v>2.6706522727272721E-3</c:v>
                </c:pt>
                <c:pt idx="435">
                  <c:v>2.2688727272727272E-3</c:v>
                </c:pt>
                <c:pt idx="436">
                  <c:v>1.9616295454545456E-3</c:v>
                </c:pt>
                <c:pt idx="437">
                  <c:v>1.3707772727272725E-3</c:v>
                </c:pt>
                <c:pt idx="438">
                  <c:v>1.0942584090909092E-3</c:v>
                </c:pt>
                <c:pt idx="439">
                  <c:v>2.0088977272727272E-3</c:v>
                </c:pt>
                <c:pt idx="440">
                  <c:v>1.5362159090909092E-3</c:v>
                </c:pt>
                <c:pt idx="441">
                  <c:v>3.214236363636362E-3</c:v>
                </c:pt>
                <c:pt idx="442">
                  <c:v>1.3944113636363633E-3</c:v>
                </c:pt>
                <c:pt idx="443">
                  <c:v>3.214236363636362E-3</c:v>
                </c:pt>
                <c:pt idx="444">
                  <c:v>1.5362159090909092E-3</c:v>
                </c:pt>
                <c:pt idx="445">
                  <c:v>1.9143613636363637E-3</c:v>
                </c:pt>
                <c:pt idx="446">
                  <c:v>2.3161409090909088E-3</c:v>
                </c:pt>
                <c:pt idx="447">
                  <c:v>1.5125818181818183E-3</c:v>
                </c:pt>
                <c:pt idx="448">
                  <c:v>1.8670931818181816E-3</c:v>
                </c:pt>
                <c:pt idx="449">
                  <c:v>2.0088977272727272E-3</c:v>
                </c:pt>
                <c:pt idx="450">
                  <c:v>2.9778954545454546E-3</c:v>
                </c:pt>
                <c:pt idx="451">
                  <c:v>2.1979704545454547E-3</c:v>
                </c:pt>
                <c:pt idx="452">
                  <c:v>2.5761159090909088E-3</c:v>
                </c:pt>
                <c:pt idx="453">
                  <c:v>9.7608795454545423E-4</c:v>
                </c:pt>
                <c:pt idx="454">
                  <c:v>2.1034340909090905E-3</c:v>
                </c:pt>
                <c:pt idx="455">
                  <c:v>1.2053386363636363E-3</c:v>
                </c:pt>
                <c:pt idx="456">
                  <c:v>1.0918950000000001E-3</c:v>
                </c:pt>
                <c:pt idx="457">
                  <c:v>2.8360909090909088E-3</c:v>
                </c:pt>
                <c:pt idx="458">
                  <c:v>1.9616295454545456E-3</c:v>
                </c:pt>
                <c:pt idx="459">
                  <c:v>1.0942584090909092E-3</c:v>
                </c:pt>
                <c:pt idx="460">
                  <c:v>1.5125818181818183E-3</c:v>
                </c:pt>
                <c:pt idx="461">
                  <c:v>9.7608795454545423E-4</c:v>
                </c:pt>
                <c:pt idx="462">
                  <c:v>1.748922727272727E-3</c:v>
                </c:pt>
                <c:pt idx="463">
                  <c:v>1.748922727272727E-3</c:v>
                </c:pt>
                <c:pt idx="464">
                  <c:v>1.9616295454545456E-3</c:v>
                </c:pt>
                <c:pt idx="465">
                  <c:v>1.9616295454545456E-3</c:v>
                </c:pt>
                <c:pt idx="466">
                  <c:v>1.3707772727272725E-3</c:v>
                </c:pt>
                <c:pt idx="467">
                  <c:v>1.2053386363636363E-3</c:v>
                </c:pt>
                <c:pt idx="468">
                  <c:v>2.7179204545454538E-3</c:v>
                </c:pt>
                <c:pt idx="469">
                  <c:v>1.3944113636363633E-3</c:v>
                </c:pt>
                <c:pt idx="470">
                  <c:v>8.5791750000000009E-4</c:v>
                </c:pt>
                <c:pt idx="471">
                  <c:v>1.0918950000000001E-3</c:v>
                </c:pt>
                <c:pt idx="472">
                  <c:v>1.5362159090909092E-3</c:v>
                </c:pt>
                <c:pt idx="473">
                  <c:v>1.0044488636363634E-3</c:v>
                </c:pt>
                <c:pt idx="474">
                  <c:v>9.4536363636363589E-4</c:v>
                </c:pt>
                <c:pt idx="475">
                  <c:v>1.1533436363636359E-3</c:v>
                </c:pt>
                <c:pt idx="476">
                  <c:v>1.299875E-3</c:v>
                </c:pt>
                <c:pt idx="477">
                  <c:v>4.7268181818181806E-4</c:v>
                </c:pt>
                <c:pt idx="478">
                  <c:v>8.8627840909090926E-4</c:v>
                </c:pt>
                <c:pt idx="479">
                  <c:v>1.9852636363636364E-3</c:v>
                </c:pt>
                <c:pt idx="480">
                  <c:v>1.7725568181818179E-3</c:v>
                </c:pt>
                <c:pt idx="481">
                  <c:v>1.748922727272727E-3</c:v>
                </c:pt>
                <c:pt idx="482">
                  <c:v>3.4978454545454545E-3</c:v>
                </c:pt>
                <c:pt idx="483">
                  <c:v>1.2526068181818179E-3</c:v>
                </c:pt>
                <c:pt idx="484">
                  <c:v>1.5362159090909092E-3</c:v>
                </c:pt>
                <c:pt idx="485">
                  <c:v>1.8670931818181816E-3</c:v>
                </c:pt>
                <c:pt idx="486">
                  <c:v>1.0351731818181817E-3</c:v>
                </c:pt>
                <c:pt idx="487">
                  <c:v>1.1817045454545455E-3</c:v>
                </c:pt>
                <c:pt idx="488">
                  <c:v>8.8627840909090926E-4</c:v>
                </c:pt>
                <c:pt idx="489">
                  <c:v>2.0325318181818181E-3</c:v>
                </c:pt>
                <c:pt idx="490">
                  <c:v>1.3235090909090909E-3</c:v>
                </c:pt>
                <c:pt idx="491">
                  <c:v>1.4180454545454542E-3</c:v>
                </c:pt>
                <c:pt idx="492">
                  <c:v>1.1533436363636359E-3</c:v>
                </c:pt>
                <c:pt idx="493">
                  <c:v>4.4432090909090889E-4</c:v>
                </c:pt>
                <c:pt idx="494">
                  <c:v>6.8066181818181803E-4</c:v>
                </c:pt>
                <c:pt idx="495">
                  <c:v>1.0328097727272726E-3</c:v>
                </c:pt>
                <c:pt idx="496">
                  <c:v>9.4536363636363589E-4</c:v>
                </c:pt>
                <c:pt idx="497">
                  <c:v>6.4993749999999969E-4</c:v>
                </c:pt>
                <c:pt idx="498">
                  <c:v>1.0635340909090909E-3</c:v>
                </c:pt>
                <c:pt idx="499">
                  <c:v>8.8627840909090926E-4</c:v>
                </c:pt>
                <c:pt idx="500">
                  <c:v>1.8670931818181816E-3</c:v>
                </c:pt>
                <c:pt idx="501">
                  <c:v>1.4889477272727275E-3</c:v>
                </c:pt>
                <c:pt idx="502">
                  <c:v>5.6249136363636346E-4</c:v>
                </c:pt>
                <c:pt idx="503">
                  <c:v>5.9085227272727262E-4</c:v>
                </c:pt>
                <c:pt idx="504">
                  <c:v>7.3974704545454553E-4</c:v>
                </c:pt>
                <c:pt idx="505">
                  <c:v>1.122619318181818E-3</c:v>
                </c:pt>
                <c:pt idx="506">
                  <c:v>7.6810795454545426E-4</c:v>
                </c:pt>
                <c:pt idx="507">
                  <c:v>1.55985E-3</c:v>
                </c:pt>
                <c:pt idx="508">
                  <c:v>1.0044488636363634E-3</c:v>
                </c:pt>
                <c:pt idx="509">
                  <c:v>7.9883227272727259E-4</c:v>
                </c:pt>
                <c:pt idx="510">
                  <c:v>9.7608795454545423E-4</c:v>
                </c:pt>
                <c:pt idx="511">
                  <c:v>8.8627840909090926E-4</c:v>
                </c:pt>
                <c:pt idx="512">
                  <c:v>5.9085227272727262E-4</c:v>
                </c:pt>
                <c:pt idx="513">
                  <c:v>7.6810795454545426E-4</c:v>
                </c:pt>
                <c:pt idx="514">
                  <c:v>4.1359659090909077E-4</c:v>
                </c:pt>
                <c:pt idx="515">
                  <c:v>1.2526068181818179E-3</c:v>
                </c:pt>
                <c:pt idx="516">
                  <c:v>1.2526068181818179E-3</c:v>
                </c:pt>
                <c:pt idx="517">
                  <c:v>1.3235090909090909E-3</c:v>
                </c:pt>
                <c:pt idx="518">
                  <c:v>4.7268181818181806E-4</c:v>
                </c:pt>
                <c:pt idx="519">
                  <c:v>5.9085227272727262E-4</c:v>
                </c:pt>
                <c:pt idx="520">
                  <c:v>6.8066181818181803E-4</c:v>
                </c:pt>
                <c:pt idx="521">
                  <c:v>7.0902272727272741E-4</c:v>
                </c:pt>
                <c:pt idx="522">
                  <c:v>5.6249136363636346E-4</c:v>
                </c:pt>
                <c:pt idx="523">
                  <c:v>7.9883227272727259E-4</c:v>
                </c:pt>
                <c:pt idx="524">
                  <c:v>7.3974704545454553E-4</c:v>
                </c:pt>
                <c:pt idx="525">
                  <c:v>5.9085227272727262E-4</c:v>
                </c:pt>
                <c:pt idx="526">
                  <c:v>4.1359659090909077E-4</c:v>
                </c:pt>
                <c:pt idx="527">
                  <c:v>8.2719318181818176E-4</c:v>
                </c:pt>
                <c:pt idx="528">
                  <c:v>5.6249136363636346E-4</c:v>
                </c:pt>
                <c:pt idx="529">
                  <c:v>5.0340613636363639E-4</c:v>
                </c:pt>
                <c:pt idx="530">
                  <c:v>6.4993749999999969E-4</c:v>
                </c:pt>
                <c:pt idx="531">
                  <c:v>3.5451136363636349E-4</c:v>
                </c:pt>
                <c:pt idx="532">
                  <c:v>4.1359659090909077E-4</c:v>
                </c:pt>
                <c:pt idx="533">
                  <c:v>4.7268181818181806E-4</c:v>
                </c:pt>
                <c:pt idx="534">
                  <c:v>6.4993749999999969E-4</c:v>
                </c:pt>
                <c:pt idx="535">
                  <c:v>4.1359659090909077E-4</c:v>
                </c:pt>
                <c:pt idx="536">
                  <c:v>3.2615045454545454E-4</c:v>
                </c:pt>
                <c:pt idx="537">
                  <c:v>6.2157659090909053E-4</c:v>
                </c:pt>
                <c:pt idx="538">
                  <c:v>4.7268181818181806E-4</c:v>
                </c:pt>
                <c:pt idx="539">
                  <c:v>2.6706522727272704E-4</c:v>
                </c:pt>
                <c:pt idx="540">
                  <c:v>7.3974704545454553E-4</c:v>
                </c:pt>
                <c:pt idx="541">
                  <c:v>6.4993749999999969E-4</c:v>
                </c:pt>
                <c:pt idx="542">
                  <c:v>4.4432090909090889E-4</c:v>
                </c:pt>
                <c:pt idx="543">
                  <c:v>5.9085227272727262E-4</c:v>
                </c:pt>
                <c:pt idx="544">
                  <c:v>3.8523568181818161E-4</c:v>
                </c:pt>
                <c:pt idx="545">
                  <c:v>9.4536363636363589E-4</c:v>
                </c:pt>
                <c:pt idx="546">
                  <c:v>7.6810795454545426E-4</c:v>
                </c:pt>
                <c:pt idx="547">
                  <c:v>9.4536363636363589E-4</c:v>
                </c:pt>
                <c:pt idx="548">
                  <c:v>5.6249136363636346E-4</c:v>
                </c:pt>
                <c:pt idx="549">
                  <c:v>6.2157659090909053E-4</c:v>
                </c:pt>
                <c:pt idx="550">
                  <c:v>4.7268181818181806E-4</c:v>
                </c:pt>
                <c:pt idx="551">
                  <c:v>7.6810795454545426E-4</c:v>
                </c:pt>
                <c:pt idx="552">
                  <c:v>2.6706522727272704E-4</c:v>
                </c:pt>
                <c:pt idx="553">
                  <c:v>4.1359659090909077E-4</c:v>
                </c:pt>
                <c:pt idx="554">
                  <c:v>3.8287227272727265E-4</c:v>
                </c:pt>
                <c:pt idx="555">
                  <c:v>4.4432090909090889E-4</c:v>
                </c:pt>
                <c:pt idx="556">
                  <c:v>5.3176704545454556E-4</c:v>
                </c:pt>
                <c:pt idx="557">
                  <c:v>3.8523568181818161E-4</c:v>
                </c:pt>
                <c:pt idx="558">
                  <c:v>2.6470181818181809E-4</c:v>
                </c:pt>
                <c:pt idx="559">
                  <c:v>4.1359659090909077E-4</c:v>
                </c:pt>
                <c:pt idx="560">
                  <c:v>1.7725568181818185E-4</c:v>
                </c:pt>
                <c:pt idx="561">
                  <c:v>3.5451136363636349E-4</c:v>
                </c:pt>
                <c:pt idx="562">
                  <c:v>5.6249136363636346E-4</c:v>
                </c:pt>
                <c:pt idx="563">
                  <c:v>1.1817045454545455E-3</c:v>
                </c:pt>
                <c:pt idx="564">
                  <c:v>2.0797999999999997E-4</c:v>
                </c:pt>
                <c:pt idx="565">
                  <c:v>6.4993749999999969E-4</c:v>
                </c:pt>
                <c:pt idx="566">
                  <c:v>1.4889477272727247E-4</c:v>
                </c:pt>
                <c:pt idx="567">
                  <c:v>3.8287227272727265E-4</c:v>
                </c:pt>
                <c:pt idx="568">
                  <c:v>2.0797999999999997E-4</c:v>
                </c:pt>
                <c:pt idx="569">
                  <c:v>4.1359659090909077E-4</c:v>
                </c:pt>
                <c:pt idx="570">
                  <c:v>2.6470181818181809E-4</c:v>
                </c:pt>
                <c:pt idx="571">
                  <c:v>1.7725568181818185E-4</c:v>
                </c:pt>
                <c:pt idx="572">
                  <c:v>4.7268181818181806E-4</c:v>
                </c:pt>
                <c:pt idx="573">
                  <c:v>4.1359659090909077E-4</c:v>
                </c:pt>
                <c:pt idx="574">
                  <c:v>3.8523568181818161E-4</c:v>
                </c:pt>
                <c:pt idx="575">
                  <c:v>3.5451136363636349E-4</c:v>
                </c:pt>
                <c:pt idx="576">
                  <c:v>6.2157659090909053E-4</c:v>
                </c:pt>
                <c:pt idx="577">
                  <c:v>5.6249136363636346E-4</c:v>
                </c:pt>
                <c:pt idx="578">
                  <c:v>7.0902272727272741E-4</c:v>
                </c:pt>
                <c:pt idx="579">
                  <c:v>5.3176704545454556E-4</c:v>
                </c:pt>
                <c:pt idx="580">
                  <c:v>5.3176704545454556E-4</c:v>
                </c:pt>
                <c:pt idx="581">
                  <c:v>3.5451136363636349E-4</c:v>
                </c:pt>
                <c:pt idx="582">
                  <c:v>3.5451136363636349E-4</c:v>
                </c:pt>
                <c:pt idx="583">
                  <c:v>4.1359659090909077E-4</c:v>
                </c:pt>
                <c:pt idx="584">
                  <c:v>3.2615045454545454E-4</c:v>
                </c:pt>
                <c:pt idx="585">
                  <c:v>2.954261363636362E-4</c:v>
                </c:pt>
                <c:pt idx="586">
                  <c:v>1.7725568181818185E-4</c:v>
                </c:pt>
                <c:pt idx="587">
                  <c:v>6.2157659090909053E-4</c:v>
                </c:pt>
                <c:pt idx="588">
                  <c:v>3.8523568181818161E-4</c:v>
                </c:pt>
                <c:pt idx="589">
                  <c:v>5.3176704545454556E-4</c:v>
                </c:pt>
                <c:pt idx="590">
                  <c:v>2.3634090909090892E-4</c:v>
                </c:pt>
                <c:pt idx="591">
                  <c:v>2.0797999999999997E-4</c:v>
                </c:pt>
                <c:pt idx="592">
                  <c:v>2.954261363636362E-4</c:v>
                </c:pt>
                <c:pt idx="593">
                  <c:v>2.954261363636362E-4</c:v>
                </c:pt>
                <c:pt idx="594">
                  <c:v>1.7725568181818185E-4</c:v>
                </c:pt>
                <c:pt idx="595">
                  <c:v>1.7725568181818185E-4</c:v>
                </c:pt>
                <c:pt idx="596">
                  <c:v>3.5451136363636349E-4</c:v>
                </c:pt>
                <c:pt idx="597">
                  <c:v>1.4889477272727247E-4</c:v>
                </c:pt>
                <c:pt idx="598">
                  <c:v>5.6249136363636346E-4</c:v>
                </c:pt>
                <c:pt idx="599">
                  <c:v>1.4889477272727247E-4</c:v>
                </c:pt>
                <c:pt idx="600">
                  <c:v>3.8523568181818161E-4</c:v>
                </c:pt>
                <c:pt idx="601">
                  <c:v>2.3634090909090892E-4</c:v>
                </c:pt>
                <c:pt idx="602">
                  <c:v>3.2615045454545454E-4</c:v>
                </c:pt>
                <c:pt idx="603">
                  <c:v>2.954261363636362E-4</c:v>
                </c:pt>
                <c:pt idx="604">
                  <c:v>5.9085227272727284E-5</c:v>
                </c:pt>
                <c:pt idx="605">
                  <c:v>5.0340613636363639E-4</c:v>
                </c:pt>
                <c:pt idx="606">
                  <c:v>2.3634090909090892E-4</c:v>
                </c:pt>
                <c:pt idx="607">
                  <c:v>1.1817045454545435E-4</c:v>
                </c:pt>
                <c:pt idx="608">
                  <c:v>3.8523568181818161E-4</c:v>
                </c:pt>
                <c:pt idx="609">
                  <c:v>2.3634090909090892E-4</c:v>
                </c:pt>
                <c:pt idx="610">
                  <c:v>1.4889477272727247E-4</c:v>
                </c:pt>
                <c:pt idx="611">
                  <c:v>5.9085227272727262E-4</c:v>
                </c:pt>
                <c:pt idx="612">
                  <c:v>1.4653136363636352E-4</c:v>
                </c:pt>
                <c:pt idx="613">
                  <c:v>2.6470181818181809E-4</c:v>
                </c:pt>
                <c:pt idx="614">
                  <c:v>2.6706522727272704E-4</c:v>
                </c:pt>
                <c:pt idx="615">
                  <c:v>4.4195749999999994E-4</c:v>
                </c:pt>
                <c:pt idx="616">
                  <c:v>2.3634090909090892E-4</c:v>
                </c:pt>
                <c:pt idx="617">
                  <c:v>2.6706522727272704E-4</c:v>
                </c:pt>
                <c:pt idx="618">
                  <c:v>3.2615045454545454E-4</c:v>
                </c:pt>
                <c:pt idx="619">
                  <c:v>2.6470181818181809E-4</c:v>
                </c:pt>
                <c:pt idx="620">
                  <c:v>5.9085227272727284E-5</c:v>
                </c:pt>
                <c:pt idx="621">
                  <c:v>2.954261363636362E-4</c:v>
                </c:pt>
                <c:pt idx="622">
                  <c:v>5.0340613636363639E-4</c:v>
                </c:pt>
                <c:pt idx="623">
                  <c:v>2.6470181818181809E-4</c:v>
                </c:pt>
                <c:pt idx="624">
                  <c:v>1.4889477272727247E-4</c:v>
                </c:pt>
                <c:pt idx="625">
                  <c:v>1.4889477272727247E-4</c:v>
                </c:pt>
                <c:pt idx="626">
                  <c:v>5.9085227272727284E-5</c:v>
                </c:pt>
                <c:pt idx="627">
                  <c:v>2.3634090909090892E-4</c:v>
                </c:pt>
                <c:pt idx="628">
                  <c:v>1.4889477272727247E-4</c:v>
                </c:pt>
                <c:pt idx="629">
                  <c:v>2.0797999999999997E-4</c:v>
                </c:pt>
                <c:pt idx="630">
                  <c:v>1.1817045454545435E-4</c:v>
                </c:pt>
                <c:pt idx="631">
                  <c:v>5.9085227272727284E-5</c:v>
                </c:pt>
                <c:pt idx="632">
                  <c:v>3.0724318181818118E-5</c:v>
                </c:pt>
                <c:pt idx="633">
                  <c:v>2.954261363636362E-4</c:v>
                </c:pt>
                <c:pt idx="634">
                  <c:v>4.4195749999999994E-4</c:v>
                </c:pt>
                <c:pt idx="635">
                  <c:v>8.9809545454545402E-5</c:v>
                </c:pt>
                <c:pt idx="636">
                  <c:v>1.7725568181818185E-4</c:v>
                </c:pt>
                <c:pt idx="637">
                  <c:v>1.7725568181818185E-4</c:v>
                </c:pt>
                <c:pt idx="638">
                  <c:v>2.0561659090909102E-4</c:v>
                </c:pt>
                <c:pt idx="639">
                  <c:v>2.3634090909090892E-4</c:v>
                </c:pt>
                <c:pt idx="640">
                  <c:v>8.9809545454545402E-5</c:v>
                </c:pt>
                <c:pt idx="641">
                  <c:v>3.0724318181818118E-5</c:v>
                </c:pt>
                <c:pt idx="642">
                  <c:v>2.6706522727272704E-4</c:v>
                </c:pt>
                <c:pt idx="643">
                  <c:v>1.7725568181818185E-4</c:v>
                </c:pt>
                <c:pt idx="644">
                  <c:v>8.7446136363636233E-5</c:v>
                </c:pt>
                <c:pt idx="645">
                  <c:v>8.9809545454545402E-5</c:v>
                </c:pt>
                <c:pt idx="646">
                  <c:v>1.7725568181818185E-4</c:v>
                </c:pt>
                <c:pt idx="647">
                  <c:v>3.0724318181818118E-5</c:v>
                </c:pt>
                <c:pt idx="648">
                  <c:v>2.954261363636362E-4</c:v>
                </c:pt>
                <c:pt idx="649">
                  <c:v>1.4889477272727247E-4</c:v>
                </c:pt>
                <c:pt idx="650">
                  <c:v>5.9085227272727284E-5</c:v>
                </c:pt>
                <c:pt idx="651">
                  <c:v>2.8360909090909166E-5</c:v>
                </c:pt>
                <c:pt idx="652">
                  <c:v>2.6706522727272704E-4</c:v>
                </c:pt>
                <c:pt idx="653">
                  <c:v>8.9809545454545402E-5</c:v>
                </c:pt>
                <c:pt idx="654">
                  <c:v>5.9085227272727284E-5</c:v>
                </c:pt>
                <c:pt idx="655">
                  <c:v>1.1817045454545435E-4</c:v>
                </c:pt>
                <c:pt idx="656">
                  <c:v>2.8360909090909166E-5</c:v>
                </c:pt>
                <c:pt idx="657">
                  <c:v>5.9085227272727284E-5</c:v>
                </c:pt>
                <c:pt idx="658">
                  <c:v>8.9809545454545402E-5</c:v>
                </c:pt>
                <c:pt idx="659">
                  <c:v>2.8360909090909166E-5</c:v>
                </c:pt>
                <c:pt idx="660">
                  <c:v>3.2615045454545454E-4</c:v>
                </c:pt>
                <c:pt idx="661">
                  <c:v>8.7446136363636233E-5</c:v>
                </c:pt>
                <c:pt idx="662">
                  <c:v>1.4889477272727247E-4</c:v>
                </c:pt>
                <c:pt idx="663">
                  <c:v>5.9085227272727284E-5</c:v>
                </c:pt>
                <c:pt idx="664">
                  <c:v>8.9809545454545402E-5</c:v>
                </c:pt>
                <c:pt idx="665">
                  <c:v>1.1817045454545435E-4</c:v>
                </c:pt>
                <c:pt idx="666">
                  <c:v>3.0724318181818118E-5</c:v>
                </c:pt>
                <c:pt idx="667">
                  <c:v>0</c:v>
                </c:pt>
                <c:pt idx="668">
                  <c:v>8.9809545454545402E-5</c:v>
                </c:pt>
                <c:pt idx="669">
                  <c:v>8.9809545454545402E-5</c:v>
                </c:pt>
                <c:pt idx="670">
                  <c:v>2.8360909090909166E-5</c:v>
                </c:pt>
                <c:pt idx="671">
                  <c:v>8.9809545454545402E-5</c:v>
                </c:pt>
                <c:pt idx="672">
                  <c:v>1.1817045454545435E-4</c:v>
                </c:pt>
                <c:pt idx="673">
                  <c:v>1.7725568181818185E-4</c:v>
                </c:pt>
                <c:pt idx="674">
                  <c:v>5.9085227272727284E-5</c:v>
                </c:pt>
                <c:pt idx="675">
                  <c:v>3.0724318181818118E-5</c:v>
                </c:pt>
                <c:pt idx="676">
                  <c:v>5.9085227272727284E-5</c:v>
                </c:pt>
                <c:pt idx="677">
                  <c:v>3.0724318181818118E-5</c:v>
                </c:pt>
                <c:pt idx="678">
                  <c:v>2.8360909090909166E-5</c:v>
                </c:pt>
                <c:pt idx="679">
                  <c:v>1.1817045454545435E-4</c:v>
                </c:pt>
                <c:pt idx="680">
                  <c:v>5.9085227272727284E-5</c:v>
                </c:pt>
                <c:pt idx="681">
                  <c:v>5.9085227272727284E-5</c:v>
                </c:pt>
                <c:pt idx="682">
                  <c:v>2.6470181818181809E-4</c:v>
                </c:pt>
                <c:pt idx="683">
                  <c:v>1.4889477272727247E-4</c:v>
                </c:pt>
                <c:pt idx="684">
                  <c:v>3.0724318181818118E-5</c:v>
                </c:pt>
                <c:pt idx="685">
                  <c:v>8.9809545454545402E-5</c:v>
                </c:pt>
                <c:pt idx="686">
                  <c:v>0</c:v>
                </c:pt>
                <c:pt idx="687">
                  <c:v>1.7725568181818185E-4</c:v>
                </c:pt>
                <c:pt idx="688">
                  <c:v>1.4653136363636352E-4</c:v>
                </c:pt>
                <c:pt idx="689">
                  <c:v>1.4653136363636352E-4</c:v>
                </c:pt>
                <c:pt idx="690">
                  <c:v>2.8360909090909166E-5</c:v>
                </c:pt>
                <c:pt idx="691">
                  <c:v>2.8360909090909166E-5</c:v>
                </c:pt>
                <c:pt idx="692">
                  <c:v>2.8360909090909166E-5</c:v>
                </c:pt>
                <c:pt idx="693">
                  <c:v>2.8360909090909166E-5</c:v>
                </c:pt>
                <c:pt idx="694">
                  <c:v>3.5451136363636349E-4</c:v>
                </c:pt>
                <c:pt idx="695">
                  <c:v>2.8360909090909166E-5</c:v>
                </c:pt>
                <c:pt idx="696">
                  <c:v>5.9085227272727284E-5</c:v>
                </c:pt>
                <c:pt idx="697">
                  <c:v>5.9085227272727284E-5</c:v>
                </c:pt>
                <c:pt idx="698">
                  <c:v>8.9809545454545402E-5</c:v>
                </c:pt>
                <c:pt idx="699">
                  <c:v>0</c:v>
                </c:pt>
                <c:pt idx="700">
                  <c:v>2.8360909090909166E-5</c:v>
                </c:pt>
                <c:pt idx="701">
                  <c:v>3.0724318181818118E-5</c:v>
                </c:pt>
                <c:pt idx="702">
                  <c:v>3.0724318181818118E-5</c:v>
                </c:pt>
                <c:pt idx="703">
                  <c:v>0</c:v>
                </c:pt>
                <c:pt idx="704">
                  <c:v>3.8287227272727265E-4</c:v>
                </c:pt>
                <c:pt idx="705">
                  <c:v>0</c:v>
                </c:pt>
                <c:pt idx="706">
                  <c:v>3.0724318181818118E-5</c:v>
                </c:pt>
                <c:pt idx="707">
                  <c:v>0</c:v>
                </c:pt>
                <c:pt idx="708">
                  <c:v>2.0797999999999997E-4</c:v>
                </c:pt>
                <c:pt idx="709">
                  <c:v>5.9085227272727284E-5</c:v>
                </c:pt>
                <c:pt idx="710">
                  <c:v>0</c:v>
                </c:pt>
                <c:pt idx="711">
                  <c:v>8.7446136363636233E-5</c:v>
                </c:pt>
                <c:pt idx="712">
                  <c:v>2.8360909090909166E-5</c:v>
                </c:pt>
                <c:pt idx="713">
                  <c:v>0</c:v>
                </c:pt>
                <c:pt idx="714">
                  <c:v>5.9085227272727284E-5</c:v>
                </c:pt>
                <c:pt idx="715">
                  <c:v>2.8360909090909166E-5</c:v>
                </c:pt>
                <c:pt idx="716">
                  <c:v>1.1817045454545435E-4</c:v>
                </c:pt>
                <c:pt idx="717">
                  <c:v>5.9085227272727284E-5</c:v>
                </c:pt>
                <c:pt idx="718">
                  <c:v>1.1817045454545435E-4</c:v>
                </c:pt>
                <c:pt idx="719">
                  <c:v>2.8360909090909166E-5</c:v>
                </c:pt>
                <c:pt idx="720">
                  <c:v>1.7725568181818185E-4</c:v>
                </c:pt>
                <c:pt idx="721">
                  <c:v>3.0724318181818118E-5</c:v>
                </c:pt>
                <c:pt idx="722">
                  <c:v>2.8360909090909166E-5</c:v>
                </c:pt>
                <c:pt idx="723">
                  <c:v>5.9085227272727284E-5</c:v>
                </c:pt>
                <c:pt idx="724">
                  <c:v>1.1817045454545435E-4</c:v>
                </c:pt>
                <c:pt idx="725">
                  <c:v>0</c:v>
                </c:pt>
                <c:pt idx="726">
                  <c:v>8.9809545454545402E-5</c:v>
                </c:pt>
                <c:pt idx="727">
                  <c:v>0</c:v>
                </c:pt>
                <c:pt idx="728">
                  <c:v>5.9085227272727284E-5</c:v>
                </c:pt>
                <c:pt idx="729">
                  <c:v>8.9809545454545402E-5</c:v>
                </c:pt>
                <c:pt idx="730">
                  <c:v>3.0724318181818118E-5</c:v>
                </c:pt>
                <c:pt idx="731">
                  <c:v>0</c:v>
                </c:pt>
                <c:pt idx="732">
                  <c:v>5.9085227272727284E-5</c:v>
                </c:pt>
                <c:pt idx="733">
                  <c:v>2.8360909090909166E-5</c:v>
                </c:pt>
                <c:pt idx="734">
                  <c:v>1.1817045454545435E-4</c:v>
                </c:pt>
                <c:pt idx="735">
                  <c:v>3.0724318181818118E-5</c:v>
                </c:pt>
                <c:pt idx="736">
                  <c:v>2.8360909090909166E-5</c:v>
                </c:pt>
                <c:pt idx="737">
                  <c:v>3.0724318181818118E-5</c:v>
                </c:pt>
                <c:pt idx="738">
                  <c:v>1.7725568181818185E-4</c:v>
                </c:pt>
                <c:pt idx="739">
                  <c:v>8.9809545454545402E-5</c:v>
                </c:pt>
                <c:pt idx="740">
                  <c:v>8.9809545454545402E-5</c:v>
                </c:pt>
                <c:pt idx="741">
                  <c:v>0</c:v>
                </c:pt>
                <c:pt idx="742">
                  <c:v>5.9085227272727284E-5</c:v>
                </c:pt>
                <c:pt idx="743">
                  <c:v>3.0724318181818118E-5</c:v>
                </c:pt>
                <c:pt idx="744">
                  <c:v>5.9085227272727284E-5</c:v>
                </c:pt>
                <c:pt idx="745">
                  <c:v>3.0724318181818118E-5</c:v>
                </c:pt>
                <c:pt idx="746">
                  <c:v>3.0724318181818118E-5</c:v>
                </c:pt>
                <c:pt idx="747">
                  <c:v>5.9085227272727284E-5</c:v>
                </c:pt>
                <c:pt idx="748">
                  <c:v>1.1817045454545435E-4</c:v>
                </c:pt>
                <c:pt idx="749">
                  <c:v>2.8360909090909166E-5</c:v>
                </c:pt>
                <c:pt idx="750">
                  <c:v>3.0724318181818118E-5</c:v>
                </c:pt>
                <c:pt idx="751">
                  <c:v>3.0724318181818118E-5</c:v>
                </c:pt>
                <c:pt idx="752">
                  <c:v>0</c:v>
                </c:pt>
                <c:pt idx="753">
                  <c:v>0</c:v>
                </c:pt>
                <c:pt idx="754">
                  <c:v>2.8360909090909166E-5</c:v>
                </c:pt>
                <c:pt idx="755">
                  <c:v>5.9085227272727284E-5</c:v>
                </c:pt>
                <c:pt idx="756">
                  <c:v>0</c:v>
                </c:pt>
                <c:pt idx="757">
                  <c:v>3.0724318181818118E-5</c:v>
                </c:pt>
                <c:pt idx="758">
                  <c:v>3.0724318181818118E-5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2.0797999999999997E-4</c:v>
                </c:pt>
                <c:pt idx="763">
                  <c:v>1.1817045454545435E-4</c:v>
                </c:pt>
                <c:pt idx="764">
                  <c:v>3.0724318181818118E-5</c:v>
                </c:pt>
                <c:pt idx="765">
                  <c:v>5.9085227272727284E-5</c:v>
                </c:pt>
                <c:pt idx="766">
                  <c:v>5.9085227272727284E-5</c:v>
                </c:pt>
                <c:pt idx="767">
                  <c:v>8.9809545454545402E-5</c:v>
                </c:pt>
                <c:pt idx="768">
                  <c:v>0</c:v>
                </c:pt>
                <c:pt idx="769">
                  <c:v>3.0724318181818118E-5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4-4FD6-B996-D3E7E30EC2EE}"/>
            </c:ext>
          </c:extLst>
        </c:ser>
        <c:ser>
          <c:idx val="1"/>
          <c:order val="1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</c:numCache>
            </c:numRef>
          </c:xVal>
          <c:yVal>
            <c:numRef>
              <c:f>mass_breakthroughs!$K$4:$K$1245</c:f>
              <c:numCache>
                <c:formatCode>0.00E+00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2.1627379541212117E-300</c:v>
                </c:pt>
                <c:pt idx="8">
                  <c:v>4.9793162388413754E-265</c:v>
                </c:pt>
                <c:pt idx="9">
                  <c:v>7.7643952427143325E-237</c:v>
                </c:pt>
                <c:pt idx="10">
                  <c:v>7.7684268299846932E-214</c:v>
                </c:pt>
                <c:pt idx="11">
                  <c:v>1.0311960416171304E-194</c:v>
                </c:pt>
                <c:pt idx="12">
                  <c:v>1.4408895227631878E-178</c:v>
                </c:pt>
                <c:pt idx="13">
                  <c:v>9.3731591658820606E-165</c:v>
                </c:pt>
                <c:pt idx="14">
                  <c:v>8.3850139893877291E-153</c:v>
                </c:pt>
                <c:pt idx="15">
                  <c:v>2.3249008519353272E-142</c:v>
                </c:pt>
                <c:pt idx="16">
                  <c:v>3.6881287054872753E-133</c:v>
                </c:pt>
                <c:pt idx="17">
                  <c:v>5.4235252482637243E-125</c:v>
                </c:pt>
                <c:pt idx="18">
                  <c:v>1.0808995561158279E-117</c:v>
                </c:pt>
                <c:pt idx="19">
                  <c:v>3.9346622309808989E-111</c:v>
                </c:pt>
                <c:pt idx="20">
                  <c:v>3.345803798131834E-105</c:v>
                </c:pt>
                <c:pt idx="21">
                  <c:v>8.1132664483586613E-100</c:v>
                </c:pt>
                <c:pt idx="22">
                  <c:v>6.6218808196696771E-95</c:v>
                </c:pt>
                <c:pt idx="23">
                  <c:v>2.081157487256474E-90</c:v>
                </c:pt>
                <c:pt idx="24">
                  <c:v>2.8291397158950217E-86</c:v>
                </c:pt>
                <c:pt idx="25">
                  <c:v>1.833338368524181E-82</c:v>
                </c:pt>
                <c:pt idx="26">
                  <c:v>6.1569456508266974E-79</c:v>
                </c:pt>
                <c:pt idx="27">
                  <c:v>1.1482489599165885E-75</c:v>
                </c:pt>
                <c:pt idx="28">
                  <c:v>1.2651999049378121E-72</c:v>
                </c:pt>
                <c:pt idx="29">
                  <c:v>8.6834719320192962E-70</c:v>
                </c:pt>
                <c:pt idx="30">
                  <c:v>3.889552539331362E-67</c:v>
                </c:pt>
                <c:pt idx="31">
                  <c:v>1.1821765883802756E-64</c:v>
                </c:pt>
                <c:pt idx="32">
                  <c:v>2.5274714853392483E-62</c:v>
                </c:pt>
                <c:pt idx="33">
                  <c:v>3.9214560982703574E-60</c:v>
                </c:pt>
                <c:pt idx="34">
                  <c:v>4.5411429955769112E-58</c:v>
                </c:pt>
                <c:pt idx="35">
                  <c:v>4.0182936474259737E-56</c:v>
                </c:pt>
                <c:pt idx="36">
                  <c:v>2.7784198866613667E-54</c:v>
                </c:pt>
                <c:pt idx="37">
                  <c:v>1.5308149150878915E-52</c:v>
                </c:pt>
                <c:pt idx="38">
                  <c:v>6.8423434930921651E-51</c:v>
                </c:pt>
                <c:pt idx="39">
                  <c:v>2.5184870677130464E-49</c:v>
                </c:pt>
                <c:pt idx="40">
                  <c:v>7.7462355985070276E-48</c:v>
                </c:pt>
                <c:pt idx="41">
                  <c:v>2.0167299113619228E-46</c:v>
                </c:pt>
                <c:pt idx="42">
                  <c:v>4.4980189193520101E-45</c:v>
                </c:pt>
                <c:pt idx="43">
                  <c:v>8.6801371071325138E-44</c:v>
                </c:pt>
                <c:pt idx="44">
                  <c:v>1.4638891751977234E-42</c:v>
                </c:pt>
                <c:pt idx="45">
                  <c:v>2.1773055052364144E-41</c:v>
                </c:pt>
                <c:pt idx="46">
                  <c:v>2.8774631254324184E-40</c:v>
                </c:pt>
                <c:pt idx="47">
                  <c:v>3.4050125304807442E-39</c:v>
                </c:pt>
                <c:pt idx="48">
                  <c:v>3.6323966444704017E-38</c:v>
                </c:pt>
                <c:pt idx="49">
                  <c:v>3.5159955371042827E-37</c:v>
                </c:pt>
                <c:pt idx="50">
                  <c:v>3.1043350270616454E-36</c:v>
                </c:pt>
                <c:pt idx="51">
                  <c:v>2.5140132313619766E-35</c:v>
                </c:pt>
                <c:pt idx="52">
                  <c:v>1.8766168122760918E-34</c:v>
                </c:pt>
                <c:pt idx="53">
                  <c:v>1.2973399686423907E-33</c:v>
                </c:pt>
                <c:pt idx="54">
                  <c:v>8.3377579435551502E-33</c:v>
                </c:pt>
                <c:pt idx="55">
                  <c:v>5.0020945251510444E-32</c:v>
                </c:pt>
                <c:pt idx="56">
                  <c:v>2.8115098023040948E-31</c:v>
                </c:pt>
                <c:pt idx="57">
                  <c:v>1.4857917905999456E-30</c:v>
                </c:pt>
                <c:pt idx="58">
                  <c:v>7.4032079010572373E-30</c:v>
                </c:pt>
                <c:pt idx="59">
                  <c:v>3.4888525157974206E-29</c:v>
                </c:pt>
                <c:pt idx="60">
                  <c:v>1.5593352774496388E-28</c:v>
                </c:pt>
                <c:pt idx="61">
                  <c:v>6.6278658797651404E-28</c:v>
                </c:pt>
                <c:pt idx="62">
                  <c:v>2.6846947083432633E-27</c:v>
                </c:pt>
                <c:pt idx="63">
                  <c:v>1.0388478340583092E-26</c:v>
                </c:pt>
                <c:pt idx="64">
                  <c:v>3.8482580766247918E-26</c:v>
                </c:pt>
                <c:pt idx="65">
                  <c:v>1.3675830681330552E-25</c:v>
                </c:pt>
                <c:pt idx="66">
                  <c:v>4.6699637181687044E-25</c:v>
                </c:pt>
                <c:pt idx="67">
                  <c:v>1.5352106821074165E-24</c:v>
                </c:pt>
                <c:pt idx="68">
                  <c:v>4.8673215223708107E-24</c:v>
                </c:pt>
                <c:pt idx="69">
                  <c:v>1.4902182406618923E-23</c:v>
                </c:pt>
                <c:pt idx="70">
                  <c:v>4.4130874945352413E-23</c:v>
                </c:pt>
                <c:pt idx="71">
                  <c:v>1.2658214919156267E-22</c:v>
                </c:pt>
                <c:pt idx="72">
                  <c:v>3.5213638756026759E-22</c:v>
                </c:pt>
                <c:pt idx="73">
                  <c:v>9.513582787074984E-22</c:v>
                </c:pt>
                <c:pt idx="74">
                  <c:v>2.4985629730093777E-21</c:v>
                </c:pt>
                <c:pt idx="75">
                  <c:v>6.3867694129459764E-21</c:v>
                </c:pt>
                <c:pt idx="76">
                  <c:v>1.5908101240567124E-20</c:v>
                </c:pt>
                <c:pt idx="77">
                  <c:v>3.8641296613504786E-20</c:v>
                </c:pt>
                <c:pt idx="78">
                  <c:v>9.16301070955187E-20</c:v>
                </c:pt>
                <c:pt idx="79">
                  <c:v>2.1231010138755638E-19</c:v>
                </c:pt>
                <c:pt idx="80">
                  <c:v>4.8112763571772203E-19</c:v>
                </c:pt>
                <c:pt idx="81">
                  <c:v>1.0670518871560947E-18</c:v>
                </c:pt>
                <c:pt idx="82">
                  <c:v>2.3180521858444781E-18</c:v>
                </c:pt>
                <c:pt idx="83">
                  <c:v>4.9362273145982866E-18</c:v>
                </c:pt>
                <c:pt idx="84">
                  <c:v>1.0311981713973092E-17</c:v>
                </c:pt>
                <c:pt idx="85">
                  <c:v>2.1144014540550012E-17</c:v>
                </c:pt>
                <c:pt idx="86">
                  <c:v>4.2583856391913102E-17</c:v>
                </c:pt>
                <c:pt idx="87">
                  <c:v>8.4290949785152376E-17</c:v>
                </c:pt>
                <c:pt idx="88">
                  <c:v>1.6408934819047254E-16</c:v>
                </c:pt>
                <c:pt idx="89">
                  <c:v>3.1428506165216472E-16</c:v>
                </c:pt>
                <c:pt idx="90">
                  <c:v>5.9261796322114817E-16</c:v>
                </c:pt>
                <c:pt idx="91">
                  <c:v>1.1006663251113973E-15</c:v>
                </c:pt>
                <c:pt idx="92">
                  <c:v>2.0146836485495601E-15</c:v>
                </c:pt>
                <c:pt idx="93">
                  <c:v>3.635591762299334E-15</c:v>
                </c:pt>
                <c:pt idx="94">
                  <c:v>6.4711874034067793E-15</c:v>
                </c:pt>
                <c:pt idx="95">
                  <c:v>1.1367011503371284E-14</c:v>
                </c:pt>
                <c:pt idx="96">
                  <c:v>1.9710074181534191E-14</c:v>
                </c:pt>
                <c:pt idx="97">
                  <c:v>3.3752680718289584E-14</c:v>
                </c:pt>
                <c:pt idx="98">
                  <c:v>5.7104597264931517E-14</c:v>
                </c:pt>
                <c:pt idx="99">
                  <c:v>9.5484922090412268E-14</c:v>
                </c:pt>
                <c:pt idx="100">
                  <c:v>1.5786091754244328E-13</c:v>
                </c:pt>
                <c:pt idx="101">
                  <c:v>2.5810076676847205E-13</c:v>
                </c:pt>
                <c:pt idx="102">
                  <c:v>4.1748691935969195E-13</c:v>
                </c:pt>
                <c:pt idx="103">
                  <c:v>6.6833160211038195E-13</c:v>
                </c:pt>
                <c:pt idx="104">
                  <c:v>1.0590640116688378E-12</c:v>
                </c:pt>
                <c:pt idx="105">
                  <c:v>1.661807007787629E-12</c:v>
                </c:pt>
                <c:pt idx="106">
                  <c:v>2.5827788122839901E-12</c:v>
                </c:pt>
                <c:pt idx="107">
                  <c:v>3.9772030655288731E-12</c:v>
                </c:pt>
                <c:pt idx="108">
                  <c:v>6.068535610213843E-12</c:v>
                </c:pt>
                <c:pt idx="109">
                  <c:v>9.1797722133437192E-12</c:v>
                </c:pt>
                <c:pt idx="110">
                  <c:v>1.3767819041622135E-11</c:v>
                </c:pt>
                <c:pt idx="111">
                  <c:v>2.0477805741178718E-11</c:v>
                </c:pt>
                <c:pt idx="112">
                  <c:v>3.0212242053777933E-11</c:v>
                </c:pt>
                <c:pt idx="113">
                  <c:v>4.4223857035640085E-11</c:v>
                </c:pt>
                <c:pt idx="114">
                  <c:v>6.4238298100847859E-11</c:v>
                </c:pt>
                <c:pt idx="115">
                  <c:v>9.2615080387754098E-11</c:v>
                </c:pt>
                <c:pt idx="116">
                  <c:v>1.3255716999134874E-10</c:v>
                </c:pt>
                <c:pt idx="117">
                  <c:v>1.8838195362224877E-10</c:v>
                </c:pt>
                <c:pt idx="118">
                  <c:v>2.6577121381224597E-10</c:v>
                </c:pt>
                <c:pt idx="119">
                  <c:v>3.7256981156322005E-10</c:v>
                </c:pt>
                <c:pt idx="120">
                  <c:v>5.1885758491839708E-10</c:v>
                </c:pt>
                <c:pt idx="121">
                  <c:v>7.1795954296387694E-10</c:v>
                </c:pt>
                <c:pt idx="122">
                  <c:v>9.8725940983395096E-10</c:v>
                </c:pt>
                <c:pt idx="123">
                  <c:v>1.3492987100920705E-9</c:v>
                </c:pt>
                <c:pt idx="124">
                  <c:v>1.8331345099707402E-9</c:v>
                </c:pt>
                <c:pt idx="125">
                  <c:v>2.4760067534583584E-9</c:v>
                </c:pt>
                <c:pt idx="126">
                  <c:v>3.325373918536862E-9</c:v>
                </c:pt>
                <c:pt idx="127">
                  <c:v>4.4413842479191965E-9</c:v>
                </c:pt>
                <c:pt idx="128">
                  <c:v>5.8998590703224724E-9</c:v>
                </c:pt>
                <c:pt idx="129">
                  <c:v>7.7958746956403534E-9</c:v>
                </c:pt>
                <c:pt idx="130">
                  <c:v>1.0248039994327504E-8</c:v>
                </c:pt>
                <c:pt idx="131">
                  <c:v>1.3399729023948285E-8</c:v>
                </c:pt>
                <c:pt idx="132">
                  <c:v>1.7439414237050228E-8</c:v>
                </c:pt>
                <c:pt idx="133">
                  <c:v>2.2587572809388936E-8</c:v>
                </c:pt>
                <c:pt idx="134">
                  <c:v>2.9117614777864024E-8</c:v>
                </c:pt>
                <c:pt idx="135">
                  <c:v>3.7362503744413541E-8</c:v>
                </c:pt>
                <c:pt idx="136">
                  <c:v>4.7725902583843143E-8</c:v>
                </c:pt>
                <c:pt idx="137">
                  <c:v>6.0695027370308597E-8</c:v>
                </c:pt>
                <c:pt idx="138">
                  <c:v>7.6855402344142563E-8</c:v>
                </c:pt>
                <c:pt idx="139">
                  <c:v>9.6907719403978252E-8</c:v>
                </c:pt>
                <c:pt idx="140">
                  <c:v>1.216870151793254E-7</c:v>
                </c:pt>
                <c:pt idx="141">
                  <c:v>1.5218438692073257E-7</c:v>
                </c:pt>
                <c:pt idx="142">
                  <c:v>1.8957147493095382E-7</c:v>
                </c:pt>
                <c:pt idx="143">
                  <c:v>2.352279437356569E-7</c:v>
                </c:pt>
                <c:pt idx="144">
                  <c:v>2.9077219633778708E-7</c:v>
                </c:pt>
                <c:pt idx="145">
                  <c:v>3.5801573736825051E-7</c:v>
                </c:pt>
                <c:pt idx="146">
                  <c:v>4.3930391468929263E-7</c:v>
                </c:pt>
                <c:pt idx="147">
                  <c:v>5.3712507260784462E-7</c:v>
                </c:pt>
                <c:pt idx="148">
                  <c:v>6.5443200459627126E-7</c:v>
                </c:pt>
                <c:pt idx="149">
                  <c:v>7.9462624708569433E-7</c:v>
                </c:pt>
                <c:pt idx="150">
                  <c:v>9.6161285799216652E-7</c:v>
                </c:pt>
                <c:pt idx="151">
                  <c:v>1.159859870034199E-6</c:v>
                </c:pt>
                <c:pt idx="152">
                  <c:v>1.3944625519312629E-6</c:v>
                </c:pt>
                <c:pt idx="153">
                  <c:v>1.6712125798545355E-6</c:v>
                </c:pt>
                <c:pt idx="154">
                  <c:v>1.996672186416157E-6</c:v>
                </c:pt>
                <c:pt idx="155">
                  <c:v>2.3782533150727998E-6</c:v>
                </c:pt>
                <c:pt idx="156">
                  <c:v>2.8243017641872809E-6</c:v>
                </c:pt>
                <c:pt idx="157">
                  <c:v>3.344186257308523E-6</c:v>
                </c:pt>
                <c:pt idx="158">
                  <c:v>3.9476902631765939E-6</c:v>
                </c:pt>
                <c:pt idx="159">
                  <c:v>4.6478082934992998E-6</c:v>
                </c:pt>
                <c:pt idx="160">
                  <c:v>5.4569530751285158E-6</c:v>
                </c:pt>
                <c:pt idx="161">
                  <c:v>6.3895674617301587E-6</c:v>
                </c:pt>
                <c:pt idx="162">
                  <c:v>7.4616303445051965E-6</c:v>
                </c:pt>
                <c:pt idx="163">
                  <c:v>8.6907708373446838E-6</c:v>
                </c:pt>
                <c:pt idx="164">
                  <c:v>1.0096385335865541E-5</c:v>
                </c:pt>
                <c:pt idx="165">
                  <c:v>1.1699756901934071E-5</c:v>
                </c:pt>
                <c:pt idx="166">
                  <c:v>1.3524176359519356E-5</c:v>
                </c:pt>
                <c:pt idx="167">
                  <c:v>1.5595064423006391E-5</c:v>
                </c:pt>
                <c:pt idx="168">
                  <c:v>1.7940094116196754E-5</c:v>
                </c:pt>
                <c:pt idx="169">
                  <c:v>2.0589312679901718E-5</c:v>
                </c:pt>
                <c:pt idx="170">
                  <c:v>2.3575262109061273E-5</c:v>
                </c:pt>
                <c:pt idx="171">
                  <c:v>2.6933097407475817E-5</c:v>
                </c:pt>
                <c:pt idx="172">
                  <c:v>3.0696397520856407E-5</c:v>
                </c:pt>
                <c:pt idx="173">
                  <c:v>3.491398291812311E-5</c:v>
                </c:pt>
                <c:pt idx="174">
                  <c:v>3.9625676333027398E-5</c:v>
                </c:pt>
                <c:pt idx="175">
                  <c:v>4.487818392616658E-5</c:v>
                </c:pt>
                <c:pt idx="176">
                  <c:v>5.0721346868595734E-5</c:v>
                </c:pt>
                <c:pt idx="177">
                  <c:v>5.7208224505841243E-5</c:v>
                </c:pt>
                <c:pt idx="178">
                  <c:v>6.43951678742472E-5</c:v>
                </c:pt>
                <c:pt idx="179">
                  <c:v>7.234188246639754E-5</c:v>
                </c:pt>
                <c:pt idx="180">
                  <c:v>8.111147915565503E-5</c:v>
                </c:pt>
                <c:pt idx="181">
                  <c:v>9.0770512212620639E-5</c:v>
                </c:pt>
                <c:pt idx="182">
                  <c:v>1.0138900337869603E-4</c:v>
                </c:pt>
                <c:pt idx="183">
                  <c:v>1.1304045100392736E-4</c:v>
                </c:pt>
                <c:pt idx="184">
                  <c:v>1.2580182330788482E-4</c:v>
                </c:pt>
                <c:pt idx="185">
                  <c:v>1.3973779638197693E-4</c:v>
                </c:pt>
                <c:pt idx="186">
                  <c:v>1.5496224473014609E-4</c:v>
                </c:pt>
                <c:pt idx="187">
                  <c:v>1.7154792219143314E-4</c:v>
                </c:pt>
                <c:pt idx="188">
                  <c:v>1.89585258777939E-4</c:v>
                </c:pt>
                <c:pt idx="189">
                  <c:v>2.0916785446420562E-4</c:v>
                </c:pt>
                <c:pt idx="190">
                  <c:v>2.3039236147486333E-4</c:v>
                </c:pt>
                <c:pt idx="191">
                  <c:v>2.5335834629695354E-4</c:v>
                </c:pt>
                <c:pt idx="192">
                  <c:v>2.781681311936334E-4</c:v>
                </c:pt>
                <c:pt idx="193">
                  <c:v>3.0492661511544611E-4</c:v>
                </c:pt>
                <c:pt idx="194">
                  <c:v>3.3374107402890277E-4</c:v>
                </c:pt>
                <c:pt idx="195">
                  <c:v>3.6472094080874164E-4</c:v>
                </c:pt>
                <c:pt idx="196">
                  <c:v>3.9797756496909905E-4</c:v>
                </c:pt>
                <c:pt idx="197">
                  <c:v>4.3362395263881848E-4</c:v>
                </c:pt>
                <c:pt idx="198">
                  <c:v>4.7177448731630932E-4</c:v>
                </c:pt>
                <c:pt idx="199">
                  <c:v>5.1249914916634272E-4</c:v>
                </c:pt>
                <c:pt idx="200">
                  <c:v>5.5600211372211288E-4</c:v>
                </c:pt>
                <c:pt idx="201">
                  <c:v>6.0235744800039284E-4</c:v>
                </c:pt>
                <c:pt idx="202">
                  <c:v>6.5168189414566678E-4</c:v>
                </c:pt>
                <c:pt idx="203">
                  <c:v>7.0409191520386246E-4</c:v>
                </c:pt>
                <c:pt idx="204">
                  <c:v>7.5970331887316184E-4</c:v>
                </c:pt>
                <c:pt idx="205">
                  <c:v>8.1863086923216898E-4</c:v>
                </c:pt>
                <c:pt idx="206">
                  <c:v>8.8098788791066097E-4</c:v>
                </c:pt>
                <c:pt idx="207">
                  <c:v>9.4688584625689319E-4</c:v>
                </c:pt>
                <c:pt idx="208">
                  <c:v>1.0164339501353853E-3</c:v>
                </c:pt>
                <c:pt idx="209">
                  <c:v>1.0897387190598039E-3</c:v>
                </c:pt>
                <c:pt idx="210">
                  <c:v>1.1669035614264526E-3</c:v>
                </c:pt>
                <c:pt idx="211">
                  <c:v>1.2480283476644643E-3</c:v>
                </c:pt>
                <c:pt idx="212">
                  <c:v>1.3331147745058651E-3</c:v>
                </c:pt>
                <c:pt idx="213">
                  <c:v>1.4224382477138673E-3</c:v>
                </c:pt>
                <c:pt idx="214">
                  <c:v>1.5159956968139273E-3</c:v>
                </c:pt>
                <c:pt idx="215">
                  <c:v>1.6138686015655331E-3</c:v>
                </c:pt>
                <c:pt idx="216">
                  <c:v>1.7161328044452842E-3</c:v>
                </c:pt>
                <c:pt idx="217">
                  <c:v>1.8228581108911354E-3</c:v>
                </c:pt>
                <c:pt idx="218">
                  <c:v>1.9341079006743097E-3</c:v>
                </c:pt>
                <c:pt idx="219">
                  <c:v>2.0499387522249085E-3</c:v>
                </c:pt>
                <c:pt idx="220">
                  <c:v>2.1704000816894823E-3</c:v>
                </c:pt>
                <c:pt idx="221">
                  <c:v>2.2955337984411116E-3</c:v>
                </c:pt>
                <c:pt idx="222">
                  <c:v>2.4253739786947942E-3</c:v>
                </c:pt>
                <c:pt idx="223">
                  <c:v>2.5599465588045022E-3</c:v>
                </c:pt>
                <c:pt idx="224">
                  <c:v>2.6992690497328656E-3</c:v>
                </c:pt>
                <c:pt idx="225">
                  <c:v>2.8433502740913704E-3</c:v>
                </c:pt>
                <c:pt idx="226">
                  <c:v>2.9920268286768368E-3</c:v>
                </c:pt>
                <c:pt idx="227">
                  <c:v>3.145610943324825E-3</c:v>
                </c:pt>
                <c:pt idx="228">
                  <c:v>3.3039258897282027E-3</c:v>
                </c:pt>
                <c:pt idx="229">
                  <c:v>3.4669436123437609E-3</c:v>
                </c:pt>
                <c:pt idx="230">
                  <c:v>3.6346264326985621E-3</c:v>
                </c:pt>
                <c:pt idx="231">
                  <c:v>3.8069269451232392E-3</c:v>
                </c:pt>
                <c:pt idx="232">
                  <c:v>3.9837879417062858E-3</c:v>
                </c:pt>
                <c:pt idx="233">
                  <c:v>4.1651423669194056E-3</c:v>
                </c:pt>
                <c:pt idx="234">
                  <c:v>4.3509133022324184E-3</c:v>
                </c:pt>
                <c:pt idx="235">
                  <c:v>4.5410139809033759E-3</c:v>
                </c:pt>
                <c:pt idx="236">
                  <c:v>4.7353478329971868E-3</c:v>
                </c:pt>
                <c:pt idx="237">
                  <c:v>4.9338085605554948E-3</c:v>
                </c:pt>
                <c:pt idx="238">
                  <c:v>5.1362802427104524E-3</c:v>
                </c:pt>
                <c:pt idx="239">
                  <c:v>5.3424125742626777E-3</c:v>
                </c:pt>
                <c:pt idx="240">
                  <c:v>5.5525166395629724E-3</c:v>
                </c:pt>
                <c:pt idx="241">
                  <c:v>5.7662278120403157E-3</c:v>
                </c:pt>
                <c:pt idx="242">
                  <c:v>5.9833933244543159E-3</c:v>
                </c:pt>
                <c:pt idx="243">
                  <c:v>6.2038517451794449E-3</c:v>
                </c:pt>
                <c:pt idx="244">
                  <c:v>6.4274332517642125E-3</c:v>
                </c:pt>
                <c:pt idx="245">
                  <c:v>6.6539599296546181E-3</c:v>
                </c:pt>
                <c:pt idx="246">
                  <c:v>6.883246094981599E-3</c:v>
                </c:pt>
                <c:pt idx="247">
                  <c:v>7.115098640224804E-3</c:v>
                </c:pt>
                <c:pt idx="248">
                  <c:v>7.3493174014862351E-3</c:v>
                </c:pt>
                <c:pt idx="249">
                  <c:v>7.5856955460343409E-3</c:v>
                </c:pt>
                <c:pt idx="250">
                  <c:v>7.8240199787146351E-3</c:v>
                </c:pt>
                <c:pt idx="251">
                  <c:v>8.0640717657648898E-3</c:v>
                </c:pt>
                <c:pt idx="252">
                  <c:v>8.305626574523866E-3</c:v>
                </c:pt>
                <c:pt idx="253">
                  <c:v>8.5481922902286515E-3</c:v>
                </c:pt>
                <c:pt idx="254">
                  <c:v>8.7920598362825446E-3</c:v>
                </c:pt>
                <c:pt idx="255">
                  <c:v>9.0367298740314725E-3</c:v>
                </c:pt>
                <c:pt idx="256">
                  <c:v>9.2819611386513335E-3</c:v>
                </c:pt>
                <c:pt idx="257">
                  <c:v>9.527509347402591E-3</c:v>
                </c:pt>
                <c:pt idx="258">
                  <c:v>9.7731277011296261E-3</c:v>
                </c:pt>
                <c:pt idx="259">
                  <c:v>1.0018567390323148E-2</c:v>
                </c:pt>
                <c:pt idx="260">
                  <c:v>1.0263578104108448E-2</c:v>
                </c:pt>
                <c:pt idx="261">
                  <c:v>1.0507908540539601E-2</c:v>
                </c:pt>
                <c:pt idx="262">
                  <c:v>1.0751306916602142E-2</c:v>
                </c:pt>
                <c:pt idx="263">
                  <c:v>1.0993521476356275E-2</c:v>
                </c:pt>
                <c:pt idx="264">
                  <c:v>1.1234300995687875E-2</c:v>
                </c:pt>
                <c:pt idx="265">
                  <c:v>1.1473395282174401E-2</c:v>
                </c:pt>
                <c:pt idx="266">
                  <c:v>1.1710300687837984E-2</c:v>
                </c:pt>
                <c:pt idx="267">
                  <c:v>1.1945283005077792E-2</c:v>
                </c:pt>
                <c:pt idx="268">
                  <c:v>1.2177840859887185E-2</c:v>
                </c:pt>
                <c:pt idx="269">
                  <c:v>1.2407733034586414E-2</c:v>
                </c:pt>
                <c:pt idx="270">
                  <c:v>1.2634721719975373E-2</c:v>
                </c:pt>
                <c:pt idx="271">
                  <c:v>1.2858572957430998E-2</c:v>
                </c:pt>
                <c:pt idx="272">
                  <c:v>1.3079057067191303E-2</c:v>
                </c:pt>
                <c:pt idx="273">
                  <c:v>1.3295949061810223E-2</c:v>
                </c:pt>
                <c:pt idx="274">
                  <c:v>1.3509029043839962E-2</c:v>
                </c:pt>
                <c:pt idx="275">
                  <c:v>1.3718082586872484E-2</c:v>
                </c:pt>
                <c:pt idx="276">
                  <c:v>1.3922901099146736E-2</c:v>
                </c:pt>
                <c:pt idx="277">
                  <c:v>1.4123282169005278E-2</c:v>
                </c:pt>
                <c:pt idx="278">
                  <c:v>1.4319029891560598E-2</c:v>
                </c:pt>
                <c:pt idx="279">
                  <c:v>1.4509955176008912E-2</c:v>
                </c:pt>
                <c:pt idx="280">
                  <c:v>1.4695678017331855E-2</c:v>
                </c:pt>
                <c:pt idx="281">
                  <c:v>1.4876425511014871E-2</c:v>
                </c:pt>
                <c:pt idx="282">
                  <c:v>1.5051827128030455E-2</c:v>
                </c:pt>
                <c:pt idx="283">
                  <c:v>1.5221723696022491E-2</c:v>
                </c:pt>
                <c:pt idx="284">
                  <c:v>1.5385964088456272E-2</c:v>
                </c:pt>
                <c:pt idx="285">
                  <c:v>1.5544405408288152E-2</c:v>
                </c:pt>
                <c:pt idx="286">
                  <c:v>1.5696913150453053E-2</c:v>
                </c:pt>
                <c:pt idx="287">
                  <c:v>1.5843361343192915E-2</c:v>
                </c:pt>
                <c:pt idx="288">
                  <c:v>1.5983632668315255E-2</c:v>
                </c:pt>
                <c:pt idx="289">
                  <c:v>1.6117618560533477E-2</c:v>
                </c:pt>
                <c:pt idx="290">
                  <c:v>1.6245219286101027E-2</c:v>
                </c:pt>
                <c:pt idx="291">
                  <c:v>1.6366344001009361E-2</c:v>
                </c:pt>
                <c:pt idx="292">
                  <c:v>1.6480910789073815E-2</c:v>
                </c:pt>
                <c:pt idx="293">
                  <c:v>1.6588733719191191E-2</c:v>
                </c:pt>
                <c:pt idx="294">
                  <c:v>1.6689981950009258E-2</c:v>
                </c:pt>
                <c:pt idx="295">
                  <c:v>1.6784480214490412E-2</c:v>
                </c:pt>
                <c:pt idx="296">
                  <c:v>1.6872182290960519E-2</c:v>
                </c:pt>
                <c:pt idx="297">
                  <c:v>1.6953050789191151E-2</c:v>
                </c:pt>
                <c:pt idx="298">
                  <c:v>1.7027057077322893E-2</c:v>
                </c:pt>
                <c:pt idx="299">
                  <c:v>1.7094181192219199E-2</c:v>
                </c:pt>
                <c:pt idx="300">
                  <c:v>1.7154411733900279E-2</c:v>
                </c:pt>
                <c:pt idx="301">
                  <c:v>1.7207745744732359E-2</c:v>
                </c:pt>
                <c:pt idx="302">
                  <c:v>1.7254188574071006E-2</c:v>
                </c:pt>
                <c:pt idx="303">
                  <c:v>1.7293753729076478E-2</c:v>
                </c:pt>
                <c:pt idx="304">
                  <c:v>1.7326462712436121E-2</c:v>
                </c:pt>
                <c:pt idx="305">
                  <c:v>1.7352344847742299E-2</c:v>
                </c:pt>
                <c:pt idx="306">
                  <c:v>1.7371437093285081E-2</c:v>
                </c:pt>
                <c:pt idx="307">
                  <c:v>1.7383774132028365E-2</c:v>
                </c:pt>
                <c:pt idx="308">
                  <c:v>1.7389434214943694E-2</c:v>
                </c:pt>
                <c:pt idx="309">
                  <c:v>1.7388459004412028E-2</c:v>
                </c:pt>
                <c:pt idx="310">
                  <c:v>1.7380913923464792E-2</c:v>
                </c:pt>
                <c:pt idx="311">
                  <c:v>1.7366870952241625E-2</c:v>
                </c:pt>
                <c:pt idx="312">
                  <c:v>1.7346408388474135E-2</c:v>
                </c:pt>
                <c:pt idx="313">
                  <c:v>1.7319610601770306E-2</c:v>
                </c:pt>
                <c:pt idx="314">
                  <c:v>1.7286567782449944E-2</c:v>
                </c:pt>
                <c:pt idx="315">
                  <c:v>1.7247375685670443E-2</c:v>
                </c:pt>
                <c:pt idx="316">
                  <c:v>1.7202135371569088E-2</c:v>
                </c:pt>
                <c:pt idx="317">
                  <c:v>1.7150952942133264E-2</c:v>
                </c:pt>
                <c:pt idx="318">
                  <c:v>1.7093939275493623E-2</c:v>
                </c:pt>
                <c:pt idx="319">
                  <c:v>1.7031209758317387E-2</c:v>
                </c:pt>
                <c:pt idx="320">
                  <c:v>1.6962960777237256E-2</c:v>
                </c:pt>
                <c:pt idx="321">
                  <c:v>1.6889168250235561E-2</c:v>
                </c:pt>
                <c:pt idx="322">
                  <c:v>1.6810030253660024E-2</c:v>
                </c:pt>
                <c:pt idx="323">
                  <c:v>1.6725677513295522E-2</c:v>
                </c:pt>
                <c:pt idx="324">
                  <c:v>1.6636243919517433E-2</c:v>
                </c:pt>
                <c:pt idx="325">
                  <c:v>1.6541866261354177E-2</c:v>
                </c:pt>
                <c:pt idx="326">
                  <c:v>1.6442683962794184E-2</c:v>
                </c:pt>
                <c:pt idx="327">
                  <c:v>1.6338838821833915E-2</c:v>
                </c:pt>
                <c:pt idx="328">
                  <c:v>1.6230474752738526E-2</c:v>
                </c:pt>
                <c:pt idx="329">
                  <c:v>1.6117737531960469E-2</c:v>
                </c:pt>
                <c:pt idx="330">
                  <c:v>1.6000774548135779E-2</c:v>
                </c:pt>
                <c:pt idx="331">
                  <c:v>1.5879734556551426E-2</c:v>
                </c:pt>
                <c:pt idx="332">
                  <c:v>1.5754767438451073E-2</c:v>
                </c:pt>
                <c:pt idx="333">
                  <c:v>1.5626023965520489E-2</c:v>
                </c:pt>
                <c:pt idx="334">
                  <c:v>1.5493800416935363E-2</c:v>
                </c:pt>
                <c:pt idx="335">
                  <c:v>1.5357962635445187E-2</c:v>
                </c:pt>
                <c:pt idx="336">
                  <c:v>1.5218803721548321E-2</c:v>
                </c:pt>
                <c:pt idx="337">
                  <c:v>1.5076475767755686E-2</c:v>
                </c:pt>
                <c:pt idx="338">
                  <c:v>1.4931130667509281E-2</c:v>
                </c:pt>
                <c:pt idx="339">
                  <c:v>1.4782919916475781E-2</c:v>
                </c:pt>
                <c:pt idx="340">
                  <c:v>1.4631994420701263E-2</c:v>
                </c:pt>
                <c:pt idx="341">
                  <c:v>1.4478504311771237E-2</c:v>
                </c:pt>
                <c:pt idx="342">
                  <c:v>1.4322598769097897E-2</c:v>
                </c:pt>
                <c:pt idx="343">
                  <c:v>1.4164425849434611E-2</c:v>
                </c:pt>
                <c:pt idx="344">
                  <c:v>1.4004132323696971E-2</c:v>
                </c:pt>
                <c:pt idx="345">
                  <c:v>1.3841863521149109E-2</c:v>
                </c:pt>
                <c:pt idx="346">
                  <c:v>1.3677763180994802E-2</c:v>
                </c:pt>
                <c:pt idx="347">
                  <c:v>1.3512153210876954E-2</c:v>
                </c:pt>
                <c:pt idx="348">
                  <c:v>1.3344815553706778E-2</c:v>
                </c:pt>
                <c:pt idx="349">
                  <c:v>1.3176066515391861E-2</c:v>
                </c:pt>
                <c:pt idx="350">
                  <c:v>1.3006042141588178E-2</c:v>
                </c:pt>
                <c:pt idx="351">
                  <c:v>1.2834876257143329E-2</c:v>
                </c:pt>
                <c:pt idx="352">
                  <c:v>1.2662700361940719E-2</c:v>
                </c:pt>
                <c:pt idx="353">
                  <c:v>1.2489643533944357E-2</c:v>
                </c:pt>
                <c:pt idx="354">
                  <c:v>1.2315832339356361E-2</c:v>
                </c:pt>
                <c:pt idx="355">
                  <c:v>1.2141390749787134E-2</c:v>
                </c:pt>
                <c:pt idx="356">
                  <c:v>1.1966440066326797E-2</c:v>
                </c:pt>
                <c:pt idx="357">
                  <c:v>1.1791098850396035E-2</c:v>
                </c:pt>
                <c:pt idx="358">
                  <c:v>1.1615482861244412E-2</c:v>
                </c:pt>
                <c:pt idx="359">
                  <c:v>1.1439704999955884E-2</c:v>
                </c:pt>
                <c:pt idx="360">
                  <c:v>1.1263875259812168E-2</c:v>
                </c:pt>
                <c:pt idx="361">
                  <c:v>1.108829043679573E-2</c:v>
                </c:pt>
                <c:pt idx="362">
                  <c:v>1.0912674849462319E-2</c:v>
                </c:pt>
                <c:pt idx="363">
                  <c:v>1.0737319404515241E-2</c:v>
                </c:pt>
                <c:pt idx="364">
                  <c:v>1.0562322092519682E-2</c:v>
                </c:pt>
                <c:pt idx="365">
                  <c:v>1.0387777837756879E-2</c:v>
                </c:pt>
                <c:pt idx="366">
                  <c:v>1.0213778483238912E-2</c:v>
                </c:pt>
                <c:pt idx="367">
                  <c:v>1.0040412780871585E-2</c:v>
                </c:pt>
                <c:pt idx="368">
                  <c:v>9.8677663865767463E-3</c:v>
                </c:pt>
                <c:pt idx="369">
                  <c:v>9.6959218601831623E-3</c:v>
                </c:pt>
                <c:pt idx="370">
                  <c:v>9.5249586698934775E-3</c:v>
                </c:pt>
                <c:pt idx="371">
                  <c:v>9.354953201134001E-3</c:v>
                </c:pt>
                <c:pt idx="372">
                  <c:v>9.1859787695932026E-3</c:v>
                </c:pt>
                <c:pt idx="373">
                  <c:v>9.0181056382551816E-3</c:v>
                </c:pt>
                <c:pt idx="374">
                  <c:v>8.8515804111750016E-3</c:v>
                </c:pt>
                <c:pt idx="375">
                  <c:v>8.6861072013241884E-3</c:v>
                </c:pt>
                <c:pt idx="376">
                  <c:v>8.5219279260609088E-3</c:v>
                </c:pt>
                <c:pt idx="377">
                  <c:v>8.359100884199366E-3</c:v>
                </c:pt>
                <c:pt idx="378">
                  <c:v>8.1976814601688701E-3</c:v>
                </c:pt>
                <c:pt idx="379">
                  <c:v>8.0377221609951224E-3</c:v>
                </c:pt>
                <c:pt idx="380">
                  <c:v>7.8792726559543513E-3</c:v>
                </c:pt>
                <c:pt idx="381">
                  <c:v>7.7223798187205312E-3</c:v>
                </c:pt>
                <c:pt idx="382">
                  <c:v>7.5670877718294737E-3</c:v>
                </c:pt>
                <c:pt idx="383">
                  <c:v>7.413437933286816E-3</c:v>
                </c:pt>
                <c:pt idx="384">
                  <c:v>7.2614690651509328E-3</c:v>
                </c:pt>
                <c:pt idx="385">
                  <c:v>7.1112173239253288E-3</c:v>
                </c:pt>
                <c:pt idx="386">
                  <c:v>6.9627163125994731E-3</c:v>
                </c:pt>
                <c:pt idx="387">
                  <c:v>6.8159971341810932E-3</c:v>
                </c:pt>
                <c:pt idx="388">
                  <c:v>6.6712439492472436E-3</c:v>
                </c:pt>
                <c:pt idx="389">
                  <c:v>6.5281700244196146E-3</c:v>
                </c:pt>
                <c:pt idx="390">
                  <c:v>6.3869567715419675E-3</c:v>
                </c:pt>
                <c:pt idx="391">
                  <c:v>6.2476258560266867E-3</c:v>
                </c:pt>
                <c:pt idx="392">
                  <c:v>6.110196728093647E-3</c:v>
                </c:pt>
                <c:pt idx="393">
                  <c:v>5.974686682207569E-3</c:v>
                </c:pt>
                <c:pt idx="394">
                  <c:v>5.8411109170363323E-3</c:v>
                </c:pt>
                <c:pt idx="395">
                  <c:v>5.7094825958111332E-3</c:v>
                </c:pt>
                <c:pt idx="396">
                  <c:v>5.5798129069734989E-3</c:v>
                </c:pt>
                <c:pt idx="397">
                  <c:v>5.4521111249996521E-3</c:v>
                </c:pt>
                <c:pt idx="398">
                  <c:v>5.3263846712974048E-3</c:v>
                </c:pt>
                <c:pt idx="399">
                  <c:v>5.2026391750753737E-3</c:v>
                </c:pt>
                <c:pt idx="400">
                  <c:v>5.0808785340896324E-3</c:v>
                </c:pt>
                <c:pt idx="401">
                  <c:v>4.9612332481301863E-3</c:v>
                </c:pt>
                <c:pt idx="402">
                  <c:v>4.8434452411310327E-3</c:v>
                </c:pt>
                <c:pt idx="403">
                  <c:v>4.7276439995041263E-3</c:v>
                </c:pt>
                <c:pt idx="404">
                  <c:v>4.6138270987189948E-3</c:v>
                </c:pt>
                <c:pt idx="405">
                  <c:v>4.501990681620425E-3</c:v>
                </c:pt>
                <c:pt idx="406">
                  <c:v>4.3921295167033553E-3</c:v>
                </c:pt>
                <c:pt idx="407">
                  <c:v>4.2842370557289195E-3</c:v>
                </c:pt>
                <c:pt idx="408">
                  <c:v>4.1783054906226512E-3</c:v>
                </c:pt>
                <c:pt idx="409">
                  <c:v>4.07432580960004E-3</c:v>
                </c:pt>
                <c:pt idx="410">
                  <c:v>3.9722878524686882E-3</c:v>
                </c:pt>
                <c:pt idx="411">
                  <c:v>3.8721803650603541E-3</c:v>
                </c:pt>
                <c:pt idx="412">
                  <c:v>3.7739910527497772E-3</c:v>
                </c:pt>
                <c:pt idx="413">
                  <c:v>3.6777066330211166E-3</c:v>
                </c:pt>
                <c:pt idx="414">
                  <c:v>3.583312887046317E-3</c:v>
                </c:pt>
                <c:pt idx="415">
                  <c:v>3.4908936159049387E-3</c:v>
                </c:pt>
                <c:pt idx="416">
                  <c:v>3.4002330680939145E-3</c:v>
                </c:pt>
                <c:pt idx="417">
                  <c:v>3.3114154384629004E-3</c:v>
                </c:pt>
                <c:pt idx="418">
                  <c:v>3.2244232586754228E-3</c:v>
                </c:pt>
                <c:pt idx="419">
                  <c:v>3.1392383660934012E-3</c:v>
                </c:pt>
                <c:pt idx="420">
                  <c:v>3.0558419488663489E-3</c:v>
                </c:pt>
                <c:pt idx="421">
                  <c:v>2.9742145898737304E-3</c:v>
                </c:pt>
                <c:pt idx="422">
                  <c:v>2.8943363095095018E-3</c:v>
                </c:pt>
                <c:pt idx="423">
                  <c:v>2.8161866073001633E-3</c:v>
                </c:pt>
                <c:pt idx="424">
                  <c:v>2.7397445023501447E-3</c:v>
                </c:pt>
                <c:pt idx="425">
                  <c:v>2.664988572610712E-3</c:v>
                </c:pt>
                <c:pt idx="426">
                  <c:v>2.5918969929705953E-3</c:v>
                </c:pt>
                <c:pt idx="427">
                  <c:v>2.5204475721688226E-3</c:v>
                </c:pt>
                <c:pt idx="428">
                  <c:v>2.4506923332513913E-3</c:v>
                </c:pt>
                <c:pt idx="429">
                  <c:v>2.382457657236835E-3</c:v>
                </c:pt>
                <c:pt idx="430">
                  <c:v>2.3157967459558424E-3</c:v>
                </c:pt>
                <c:pt idx="431">
                  <c:v>2.2506862894710426E-3</c:v>
                </c:pt>
                <c:pt idx="432">
                  <c:v>2.1871027787028464E-3</c:v>
                </c:pt>
                <c:pt idx="433">
                  <c:v>2.1250225353863705E-3</c:v>
                </c:pt>
                <c:pt idx="434">
                  <c:v>2.0644217409020765E-3</c:v>
                </c:pt>
                <c:pt idx="435">
                  <c:v>2.0052764639930973E-3</c:v>
                </c:pt>
                <c:pt idx="436">
                  <c:v>1.9475626873836907E-3</c:v>
                </c:pt>
                <c:pt idx="437">
                  <c:v>1.8912563333139899E-3</c:v>
                </c:pt>
                <c:pt idx="438">
                  <c:v>1.8363332880075081E-3</c:v>
                </c:pt>
                <c:pt idx="439">
                  <c:v>1.7827694250884963E-3</c:v>
                </c:pt>
                <c:pt idx="440">
                  <c:v>1.7305406279672704E-3</c:v>
                </c:pt>
                <c:pt idx="441">
                  <c:v>1.6796228112122152E-3</c:v>
                </c:pt>
                <c:pt idx="442">
                  <c:v>1.6300448524544044E-3</c:v>
                </c:pt>
                <c:pt idx="443">
                  <c:v>1.5816756146673782E-3</c:v>
                </c:pt>
                <c:pt idx="444">
                  <c:v>1.5345455125595671E-3</c:v>
                </c:pt>
                <c:pt idx="445">
                  <c:v>1.48863077935309E-3</c:v>
                </c:pt>
                <c:pt idx="446">
                  <c:v>1.4439077717705033E-3</c:v>
                </c:pt>
                <c:pt idx="447">
                  <c:v>1.4003529857543032E-3</c:v>
                </c:pt>
                <c:pt idx="448">
                  <c:v>1.3579430713192701E-3</c:v>
                </c:pt>
                <c:pt idx="449">
                  <c:v>1.3166548465597919E-3</c:v>
                </c:pt>
                <c:pt idx="450">
                  <c:v>1.2764653108346565E-3</c:v>
                </c:pt>
                <c:pt idx="451">
                  <c:v>1.2373516571517712E-3</c:v>
                </c:pt>
                <c:pt idx="452">
                  <c:v>1.199291283775408E-3</c:v>
                </c:pt>
                <c:pt idx="453">
                  <c:v>1.1622618050786675E-3</c:v>
                </c:pt>
                <c:pt idx="454">
                  <c:v>1.1262410616636603E-3</c:v>
                </c:pt>
                <c:pt idx="455">
                  <c:v>1.0912444389454008E-3</c:v>
                </c:pt>
                <c:pt idx="456">
                  <c:v>1.0571746085258371E-3</c:v>
                </c:pt>
                <c:pt idx="457">
                  <c:v>1.0240485062608651E-3</c:v>
                </c:pt>
                <c:pt idx="458">
                  <c:v>9.918449647296219E-4</c:v>
                </c:pt>
                <c:pt idx="459">
                  <c:v>9.6054308313692292E-4</c:v>
                </c:pt>
                <c:pt idx="460">
                  <c:v>9.3012223351037122E-4</c:v>
                </c:pt>
                <c:pt idx="461">
                  <c:v>9.005620663201842E-4</c:v>
                </c:pt>
                <c:pt idx="462">
                  <c:v>8.7184251554308072E-4</c:v>
                </c:pt>
                <c:pt idx="463">
                  <c:v>8.4394380319117361E-4</c:v>
                </c:pt>
                <c:pt idx="464">
                  <c:v>8.1684644332664978E-4</c:v>
                </c:pt>
                <c:pt idx="465">
                  <c:v>7.9053124558257221E-4</c:v>
                </c:pt>
                <c:pt idx="466">
                  <c:v>7.6497931820991029E-4</c:v>
                </c:pt>
                <c:pt idx="467">
                  <c:v>7.4017207067043618E-4</c:v>
                </c:pt>
                <c:pt idx="468">
                  <c:v>7.1609121579485136E-4</c:v>
                </c:pt>
                <c:pt idx="469">
                  <c:v>6.9274363602765286E-4</c:v>
                </c:pt>
                <c:pt idx="470">
                  <c:v>6.7006119025106816E-4</c:v>
                </c:pt>
                <c:pt idx="471">
                  <c:v>6.4805212988881908E-4</c:v>
                </c:pt>
                <c:pt idx="472">
                  <c:v>6.2669939445499155E-4</c:v>
                </c:pt>
                <c:pt idx="473">
                  <c:v>6.0598623175067039E-4</c:v>
                </c:pt>
                <c:pt idx="474">
                  <c:v>5.8589619779760309E-4</c:v>
                </c:pt>
                <c:pt idx="475">
                  <c:v>5.6641315646121398E-4</c:v>
                </c:pt>
                <c:pt idx="476">
                  <c:v>5.4752127877898441E-4</c:v>
                </c:pt>
                <c:pt idx="477">
                  <c:v>5.2920504200984844E-4</c:v>
                </c:pt>
                <c:pt idx="478">
                  <c:v>5.1144922841981147E-4</c:v>
                </c:pt>
                <c:pt idx="479">
                  <c:v>4.9423892381850578E-4</c:v>
                </c:pt>
                <c:pt idx="480">
                  <c:v>4.7755951586107251E-4</c:v>
                </c:pt>
                <c:pt idx="481">
                  <c:v>4.6139669212920739E-4</c:v>
                </c:pt>
                <c:pt idx="482">
                  <c:v>4.4575308361050091E-4</c:v>
                </c:pt>
                <c:pt idx="483">
                  <c:v>4.3058115933325929E-4</c:v>
                </c:pt>
                <c:pt idx="484">
                  <c:v>4.1588467370618707E-4</c:v>
                </c:pt>
                <c:pt idx="485">
                  <c:v>4.0165049056185674E-4</c:v>
                </c:pt>
                <c:pt idx="486">
                  <c:v>3.8786576121203865E-4</c:v>
                </c:pt>
                <c:pt idx="487">
                  <c:v>3.745179214719693E-4</c:v>
                </c:pt>
                <c:pt idx="488">
                  <c:v>3.6159468854919831E-4</c:v>
                </c:pt>
                <c:pt idx="489">
                  <c:v>3.4908405780759415E-4</c:v>
                </c:pt>
                <c:pt idx="490">
                  <c:v>3.3697429941662613E-4</c:v>
                </c:pt>
                <c:pt idx="491">
                  <c:v>3.2525395489574224E-4</c:v>
                </c:pt>
                <c:pt idx="492">
                  <c:v>3.1391183356319091E-4</c:v>
                </c:pt>
                <c:pt idx="493">
                  <c:v>3.0293700889833718E-4</c:v>
                </c:pt>
                <c:pt idx="494">
                  <c:v>2.9231881482609431E-4</c:v>
                </c:pt>
                <c:pt idx="495">
                  <c:v>2.8204684193176399E-4</c:v>
                </c:pt>
                <c:pt idx="496">
                  <c:v>2.721214858553038E-4</c:v>
                </c:pt>
                <c:pt idx="497">
                  <c:v>2.6251138746042003E-4</c:v>
                </c:pt>
                <c:pt idx="498">
                  <c:v>2.5321779353467441E-4</c:v>
                </c:pt>
                <c:pt idx="499">
                  <c:v>2.4423128207394404E-4</c:v>
                </c:pt>
                <c:pt idx="500">
                  <c:v>2.3554266803494641E-4</c:v>
                </c:pt>
                <c:pt idx="501">
                  <c:v>2.2714299928733975E-4</c:v>
                </c:pt>
                <c:pt idx="502">
                  <c:v>2.1902355254479187E-4</c:v>
                </c:pt>
                <c:pt idx="503">
                  <c:v>2.1117582928068372E-4</c:v>
                </c:pt>
                <c:pt idx="504">
                  <c:v>2.0359155163385324E-4</c:v>
                </c:pt>
                <c:pt idx="505">
                  <c:v>1.9626265830949963E-4</c:v>
                </c:pt>
                <c:pt idx="506">
                  <c:v>1.8918130048007579E-4</c:v>
                </c:pt>
                <c:pt idx="507">
                  <c:v>1.8233983769077032E-4</c:v>
                </c:pt>
                <c:pt idx="508">
                  <c:v>1.7573083377388498E-4</c:v>
                </c:pt>
                <c:pt idx="509">
                  <c:v>1.6935382777628349E-4</c:v>
                </c:pt>
                <c:pt idx="510">
                  <c:v>1.6318799801196338E-4</c:v>
                </c:pt>
                <c:pt idx="511">
                  <c:v>1.5723351099366511E-4</c:v>
                </c:pt>
                <c:pt idx="512">
                  <c:v>1.5148370696076109E-4</c:v>
                </c:pt>
                <c:pt idx="513">
                  <c:v>1.4593211028397489E-4</c:v>
                </c:pt>
                <c:pt idx="514">
                  <c:v>1.4057242551067931E-4</c:v>
                </c:pt>
                <c:pt idx="515">
                  <c:v>1.3539853344288517E-4</c:v>
                </c:pt>
                <c:pt idx="516">
                  <c:v>1.304044872504888E-4</c:v>
                </c:pt>
                <c:pt idx="517">
                  <c:v>1.2558450862216935E-4</c:v>
                </c:pt>
                <c:pt idx="518">
                  <c:v>1.2093298395612474E-4</c:v>
                </c:pt>
                <c:pt idx="519">
                  <c:v>1.1644446059268469E-4</c:v>
                </c:pt>
                <c:pt idx="520">
                  <c:v>1.1211364309067383E-4</c:v>
                </c:pt>
                <c:pt idx="521">
                  <c:v>1.0793538954922194E-4</c:v>
                </c:pt>
                <c:pt idx="522">
                  <c:v>1.0390470797659029E-4</c:v>
                </c:pt>
                <c:pt idx="523">
                  <c:v>1.0002087608321759E-4</c:v>
                </c:pt>
                <c:pt idx="524">
                  <c:v>9.6270797678334869E-5</c:v>
                </c:pt>
                <c:pt idx="525">
                  <c:v>9.2654183998349079E-5</c:v>
                </c:pt>
                <c:pt idx="526">
                  <c:v>8.9166607218250189E-5</c:v>
                </c:pt>
                <c:pt idx="527">
                  <c:v>8.5803772019854964E-5</c:v>
                </c:pt>
                <c:pt idx="528">
                  <c:v>8.2561512267705019E-5</c:v>
                </c:pt>
                <c:pt idx="529">
                  <c:v>7.943578773918008E-5</c:v>
                </c:pt>
                <c:pt idx="530">
                  <c:v>7.6422680909393777E-5</c:v>
                </c:pt>
                <c:pt idx="531">
                  <c:v>7.3518393791339486E-5</c:v>
                </c:pt>
                <c:pt idx="532">
                  <c:v>7.0719244831668772E-5</c:v>
                </c:pt>
                <c:pt idx="533">
                  <c:v>6.8021665862384793E-5</c:v>
                </c:pt>
                <c:pt idx="534">
                  <c:v>6.5422199108662593E-5</c:v>
                </c:pt>
                <c:pt idx="535">
                  <c:v>6.2917494252913141E-5</c:v>
                </c:pt>
                <c:pt idx="536">
                  <c:v>6.0506863367962639E-5</c:v>
                </c:pt>
                <c:pt idx="537">
                  <c:v>5.8181953068080311E-5</c:v>
                </c:pt>
                <c:pt idx="538">
                  <c:v>5.5942373177673558E-5</c:v>
                </c:pt>
                <c:pt idx="539">
                  <c:v>5.3785174871474676E-5</c:v>
                </c:pt>
                <c:pt idx="540">
                  <c:v>5.1707502947694883E-5</c:v>
                </c:pt>
                <c:pt idx="541">
                  <c:v>4.9706593228235552E-5</c:v>
                </c:pt>
                <c:pt idx="542">
                  <c:v>4.7779770014151458E-5</c:v>
                </c:pt>
                <c:pt idx="543">
                  <c:v>4.5924443596005742E-5</c:v>
                </c:pt>
                <c:pt idx="544">
                  <c:v>4.4138107818708073E-5</c:v>
                </c:pt>
                <c:pt idx="545">
                  <c:v>4.2418337700384921E-5</c:v>
                </c:pt>
                <c:pt idx="546">
                  <c:v>4.0762787104795424E-5</c:v>
                </c:pt>
                <c:pt idx="547">
                  <c:v>3.916918646677078E-5</c:v>
                </c:pt>
                <c:pt idx="548">
                  <c:v>3.763534057011657E-5</c:v>
                </c:pt>
                <c:pt idx="549">
                  <c:v>3.6159126377395267E-5</c:v>
                </c:pt>
                <c:pt idx="550">
                  <c:v>3.4739995816224715E-5</c:v>
                </c:pt>
                <c:pt idx="551">
                  <c:v>3.3372897260083918E-5</c:v>
                </c:pt>
                <c:pt idx="552">
                  <c:v>3.2057475468510092E-5</c:v>
                </c:pt>
                <c:pt idx="553">
                  <c:v>3.079187536437867E-5</c:v>
                </c:pt>
                <c:pt idx="554">
                  <c:v>2.9574303956108924E-5</c:v>
                </c:pt>
                <c:pt idx="555">
                  <c:v>2.8403028464954449E-5</c:v>
                </c:pt>
                <c:pt idx="556">
                  <c:v>2.7276374499418968E-5</c:v>
                </c:pt>
                <c:pt idx="557">
                  <c:v>2.6192724276049138E-5</c:v>
                </c:pt>
                <c:pt idx="558">
                  <c:v>2.5150514885850737E-5</c:v>
                </c:pt>
                <c:pt idx="559">
                  <c:v>2.4148236605557232E-5</c:v>
                </c:pt>
                <c:pt idx="560">
                  <c:v>2.3184431252979294E-5</c:v>
                </c:pt>
                <c:pt idx="561">
                  <c:v>2.2257690585653021E-5</c:v>
                </c:pt>
                <c:pt idx="562">
                  <c:v>2.1366654741999978E-5</c:v>
                </c:pt>
                <c:pt idx="563">
                  <c:v>2.0510917735263487E-5</c:v>
                </c:pt>
                <c:pt idx="564">
                  <c:v>1.9687362829609723E-5</c:v>
                </c:pt>
                <c:pt idx="565">
                  <c:v>1.889570977913604E-5</c:v>
                </c:pt>
                <c:pt idx="566">
                  <c:v>1.8134777434748315E-5</c:v>
                </c:pt>
                <c:pt idx="567">
                  <c:v>1.7403425845459277E-5</c:v>
                </c:pt>
                <c:pt idx="568">
                  <c:v>1.6700554937944954E-5</c:v>
                </c:pt>
                <c:pt idx="569">
                  <c:v>1.6025103233070299E-5</c:v>
                </c:pt>
                <c:pt idx="570">
                  <c:v>1.5376046598599013E-5</c:v>
                </c:pt>
                <c:pt idx="571">
                  <c:v>1.4752397037305812E-5</c:v>
                </c:pt>
                <c:pt idx="572">
                  <c:v>1.4153201509715464E-5</c:v>
                </c:pt>
                <c:pt idx="573">
                  <c:v>1.3577540790697853E-5</c:v>
                </c:pt>
                <c:pt idx="574">
                  <c:v>1.3024528359156173E-5</c:v>
                </c:pt>
                <c:pt idx="575">
                  <c:v>1.2493309320049985E-5</c:v>
                </c:pt>
                <c:pt idx="576">
                  <c:v>1.198305935800404E-5</c:v>
                </c:pt>
                <c:pt idx="577">
                  <c:v>1.1493502357480723E-5</c:v>
                </c:pt>
                <c:pt idx="578">
                  <c:v>1.1022814318580551E-5</c:v>
                </c:pt>
                <c:pt idx="579">
                  <c:v>1.0570796665976829E-5</c:v>
                </c:pt>
                <c:pt idx="580">
                  <c:v>1.0136737516647557E-5</c:v>
                </c:pt>
                <c:pt idx="581">
                  <c:v>9.719950784373026E-6</c:v>
                </c:pt>
                <c:pt idx="582">
                  <c:v>9.3197753075659743E-6</c:v>
                </c:pt>
                <c:pt idx="583">
                  <c:v>8.9355740036883543E-6</c:v>
                </c:pt>
                <c:pt idx="584">
                  <c:v>8.566733049578025E-6</c:v>
                </c:pt>
                <c:pt idx="585">
                  <c:v>8.2126610870224575E-6</c:v>
                </c:pt>
                <c:pt idx="586">
                  <c:v>7.8727884529245215E-6</c:v>
                </c:pt>
                <c:pt idx="587">
                  <c:v>7.5465664334181543E-6</c:v>
                </c:pt>
                <c:pt idx="588">
                  <c:v>7.2334665413025211E-6</c:v>
                </c:pt>
                <c:pt idx="589">
                  <c:v>6.9329798161737248E-6</c:v>
                </c:pt>
                <c:pt idx="590">
                  <c:v>6.6449211868420178E-6</c:v>
                </c:pt>
                <c:pt idx="591">
                  <c:v>6.3681963202088136E-6</c:v>
                </c:pt>
                <c:pt idx="592">
                  <c:v>6.102668710627794E-6</c:v>
                </c:pt>
                <c:pt idx="593">
                  <c:v>5.8479009211033412E-6</c:v>
                </c:pt>
                <c:pt idx="594">
                  <c:v>5.603471862273393E-6</c:v>
                </c:pt>
                <c:pt idx="595">
                  <c:v>5.3689762163147717E-6</c:v>
                </c:pt>
                <c:pt idx="596">
                  <c:v>5.1440238795224077E-6</c:v>
                </c:pt>
                <c:pt idx="597">
                  <c:v>4.9282394230339593E-6</c:v>
                </c:pt>
                <c:pt idx="598">
                  <c:v>4.7212615711811571E-6</c:v>
                </c:pt>
                <c:pt idx="599">
                  <c:v>4.5227426969622851E-6</c:v>
                </c:pt>
                <c:pt idx="600">
                  <c:v>4.3323483341397149E-6</c:v>
                </c:pt>
                <c:pt idx="601">
                  <c:v>4.1497567054790653E-6</c:v>
                </c:pt>
                <c:pt idx="602">
                  <c:v>3.9746582666562907E-6</c:v>
                </c:pt>
                <c:pt idx="603">
                  <c:v>3.8067552653711846E-6</c:v>
                </c:pt>
                <c:pt idx="604">
                  <c:v>3.6459315481631426E-6</c:v>
                </c:pt>
                <c:pt idx="605">
                  <c:v>3.4915641978002846E-6</c:v>
                </c:pt>
                <c:pt idx="606">
                  <c:v>3.3435658705306849E-6</c:v>
                </c:pt>
                <c:pt idx="607">
                  <c:v>3.2016818510548705E-6</c:v>
                </c:pt>
                <c:pt idx="608">
                  <c:v>3.0656672247298564E-6</c:v>
                </c:pt>
                <c:pt idx="609">
                  <c:v>2.9352865188011624E-6</c:v>
                </c:pt>
                <c:pt idx="610">
                  <c:v>2.8103133559037531E-6</c:v>
                </c:pt>
                <c:pt idx="611">
                  <c:v>2.6905301194527179E-6</c:v>
                </c:pt>
                <c:pt idx="612">
                  <c:v>2.5757276305549597E-6</c:v>
                </c:pt>
                <c:pt idx="613">
                  <c:v>2.4657048360822784E-6</c:v>
                </c:pt>
                <c:pt idx="614">
                  <c:v>2.3602685075556306E-6</c:v>
                </c:pt>
                <c:pt idx="615">
                  <c:v>2.2592329505001389E-6</c:v>
                </c:pt>
                <c:pt idx="616">
                  <c:v>2.1624197239388762E-6</c:v>
                </c:pt>
                <c:pt idx="617">
                  <c:v>2.0697554198928013E-6</c:v>
                </c:pt>
                <c:pt idx="618">
                  <c:v>1.9808750912505239E-6</c:v>
                </c:pt>
                <c:pt idx="619">
                  <c:v>1.8957227989806952E-6</c:v>
                </c:pt>
                <c:pt idx="620">
                  <c:v>1.8141464961095269E-6</c:v>
                </c:pt>
                <c:pt idx="621">
                  <c:v>1.7360001279740446E-6</c:v>
                </c:pt>
                <c:pt idx="622">
                  <c:v>1.6611434060666066E-6</c:v>
                </c:pt>
                <c:pt idx="623">
                  <c:v>1.5894415899386698E-6</c:v>
                </c:pt>
                <c:pt idx="624">
                  <c:v>1.5207652768994045E-6</c:v>
                </c:pt>
                <c:pt idx="625">
                  <c:v>1.4549901992517778E-6</c:v>
                </c:pt>
                <c:pt idx="626">
                  <c:v>1.3919970288169021E-6</c:v>
                </c:pt>
                <c:pt idx="627">
                  <c:v>1.3316711885039892E-6</c:v>
                </c:pt>
                <c:pt idx="628">
                  <c:v>1.273902670691031E-6</c:v>
                </c:pt>
                <c:pt idx="629">
                  <c:v>1.2185858621877985E-6</c:v>
                </c:pt>
                <c:pt idx="630">
                  <c:v>1.1656193755597839E-6</c:v>
                </c:pt>
                <c:pt idx="631">
                  <c:v>1.1149594714937336E-6</c:v>
                </c:pt>
                <c:pt idx="632">
                  <c:v>1.0664032794878719E-6</c:v>
                </c:pt>
                <c:pt idx="633">
                  <c:v>1.0199171006301313E-6</c:v>
                </c:pt>
                <c:pt idx="634">
                  <c:v>9.7541487976173915E-7</c:v>
                </c:pt>
                <c:pt idx="635">
                  <c:v>9.3281403236729748E-7</c:v>
                </c:pt>
                <c:pt idx="636">
                  <c:v>8.9203530976926491E-7</c:v>
                </c:pt>
                <c:pt idx="637">
                  <c:v>8.5300266931052945E-7</c:v>
                </c:pt>
                <c:pt idx="638">
                  <c:v>8.1564314935230472E-7</c:v>
                </c:pt>
                <c:pt idx="639">
                  <c:v>7.7988674892000075E-7</c:v>
                </c:pt>
                <c:pt idx="640">
                  <c:v>7.4566631183516844E-7</c:v>
                </c:pt>
                <c:pt idx="641">
                  <c:v>7.1291741517645607E-7</c:v>
                </c:pt>
                <c:pt idx="642">
                  <c:v>6.8157826191779417E-7</c:v>
                </c:pt>
                <c:pt idx="643">
                  <c:v>6.5158957759668233E-7</c:v>
                </c:pt>
                <c:pt idx="644">
                  <c:v>6.2292482111956986E-7</c:v>
                </c:pt>
                <c:pt idx="645">
                  <c:v>5.9546753855415578E-7</c:v>
                </c:pt>
                <c:pt idx="646">
                  <c:v>5.6919711639204444E-7</c:v>
                </c:pt>
                <c:pt idx="647">
                  <c:v>5.4406341055327551E-7</c:v>
                </c:pt>
                <c:pt idx="648">
                  <c:v>5.2001833858217223E-7</c:v>
                </c:pt>
                <c:pt idx="649">
                  <c:v>4.9701579766073301E-7</c:v>
                </c:pt>
                <c:pt idx="650">
                  <c:v>4.750115857481725E-7</c:v>
                </c:pt>
                <c:pt idx="651">
                  <c:v>4.5396332573390308E-7</c:v>
                </c:pt>
                <c:pt idx="652">
                  <c:v>4.3383039249493528E-7</c:v>
                </c:pt>
                <c:pt idx="653">
                  <c:v>4.1457384275237246E-7</c:v>
                </c:pt>
                <c:pt idx="654">
                  <c:v>3.9615634762521668E-7</c:v>
                </c:pt>
                <c:pt idx="655">
                  <c:v>3.7854212778309449E-7</c:v>
                </c:pt>
                <c:pt idx="656">
                  <c:v>3.6169689110286338E-7</c:v>
                </c:pt>
                <c:pt idx="657">
                  <c:v>3.4558777273730219E-7</c:v>
                </c:pt>
                <c:pt idx="658">
                  <c:v>3.301995439379754E-7</c:v>
                </c:pt>
                <c:pt idx="659">
                  <c:v>3.1546877844348169E-7</c:v>
                </c:pt>
                <c:pt idx="660">
                  <c:v>3.0138356597375636E-7</c:v>
                </c:pt>
                <c:pt idx="661">
                  <c:v>2.8791619539333649E-7</c:v>
                </c:pt>
                <c:pt idx="662">
                  <c:v>2.750401164199429E-7</c:v>
                </c:pt>
                <c:pt idx="663">
                  <c:v>2.6272989240442213E-7</c:v>
                </c:pt>
                <c:pt idx="664">
                  <c:v>2.5096115496271358E-7</c:v>
                </c:pt>
                <c:pt idx="665">
                  <c:v>2.397105603904899E-7</c:v>
                </c:pt>
                <c:pt idx="666">
                  <c:v>2.2895574779362618E-7</c:v>
                </c:pt>
                <c:pt idx="667">
                  <c:v>2.1867529886999894E-7</c:v>
                </c:pt>
                <c:pt idx="668">
                  <c:v>2.088486992803333E-7</c:v>
                </c:pt>
                <c:pt idx="669">
                  <c:v>1.9945630154812255E-7</c:v>
                </c:pt>
                <c:pt idx="670">
                  <c:v>1.9047928943067897E-7</c:v>
                </c:pt>
                <c:pt idx="671">
                  <c:v>1.8190870092096862E-7</c:v>
                </c:pt>
                <c:pt idx="672">
                  <c:v>1.7370876508711216E-7</c:v>
                </c:pt>
                <c:pt idx="673">
                  <c:v>1.6587243562083042E-7</c:v>
                </c:pt>
                <c:pt idx="674">
                  <c:v>1.5838389169315329E-7</c:v>
                </c:pt>
                <c:pt idx="675">
                  <c:v>1.5122798577670545E-7</c:v>
                </c:pt>
                <c:pt idx="676">
                  <c:v>1.4439021573764557E-7</c:v>
                </c:pt>
                <c:pt idx="677">
                  <c:v>1.3785669804769309E-7</c:v>
                </c:pt>
                <c:pt idx="678">
                  <c:v>1.3161414207309912E-7</c:v>
                </c:pt>
                <c:pt idx="679">
                  <c:v>1.2564982539895648E-7</c:v>
                </c:pt>
                <c:pt idx="680">
                  <c:v>1.1995157014878908E-7</c:v>
                </c:pt>
                <c:pt idx="681">
                  <c:v>1.1450772026083674E-7</c:v>
                </c:pt>
                <c:pt idx="682">
                  <c:v>1.0930711968384927E-7</c:v>
                </c:pt>
                <c:pt idx="683">
                  <c:v>1.0433909145659952E-7</c:v>
                </c:pt>
                <c:pt idx="684">
                  <c:v>9.9593417636631579E-8</c:v>
                </c:pt>
                <c:pt idx="685">
                  <c:v>9.5065104140482537E-8</c:v>
                </c:pt>
                <c:pt idx="686">
                  <c:v>9.0735011331800525E-8</c:v>
                </c:pt>
                <c:pt idx="687">
                  <c:v>8.6599194010585936E-8</c:v>
                </c:pt>
                <c:pt idx="688">
                  <c:v>8.2649085037036335E-8</c:v>
                </c:pt>
                <c:pt idx="689">
                  <c:v>7.8876487570219209E-8</c:v>
                </c:pt>
                <c:pt idx="690">
                  <c:v>7.5273559436212801E-8</c:v>
                </c:pt>
                <c:pt idx="691">
                  <c:v>7.183279813762995E-8</c:v>
                </c:pt>
                <c:pt idx="692">
                  <c:v>6.8547026479117238E-8</c:v>
                </c:pt>
                <c:pt idx="693">
                  <c:v>6.5409378784390541E-8</c:v>
                </c:pt>
                <c:pt idx="694">
                  <c:v>6.241328768128337E-8</c:v>
                </c:pt>
                <c:pt idx="695">
                  <c:v>5.9552471432195693E-8</c:v>
                </c:pt>
                <c:pt idx="696">
                  <c:v>5.6820921788173906E-8</c:v>
                </c:pt>
                <c:pt idx="697">
                  <c:v>5.4212892345698765E-8</c:v>
                </c:pt>
                <c:pt idx="698">
                  <c:v>5.1725514626862899E-8</c:v>
                </c:pt>
                <c:pt idx="699">
                  <c:v>4.9348159389561517E-8</c:v>
                </c:pt>
                <c:pt idx="700">
                  <c:v>4.7078552214357857E-8</c:v>
                </c:pt>
                <c:pt idx="701">
                  <c:v>4.4911886780749121E-8</c:v>
                </c:pt>
                <c:pt idx="702">
                  <c:v>4.2843567270181468E-8</c:v>
                </c:pt>
                <c:pt idx="703">
                  <c:v>4.0869199342075712E-8</c:v>
                </c:pt>
                <c:pt idx="704">
                  <c:v>3.8984581486960396E-8</c:v>
                </c:pt>
                <c:pt idx="705">
                  <c:v>3.7185696741439539E-8</c:v>
                </c:pt>
                <c:pt idx="706">
                  <c:v>3.5468704750308928E-8</c:v>
                </c:pt>
                <c:pt idx="707">
                  <c:v>3.3829934161714483E-8</c:v>
                </c:pt>
                <c:pt idx="708">
                  <c:v>3.2265875341795419E-8</c:v>
                </c:pt>
                <c:pt idx="709">
                  <c:v>3.0773173395788571E-8</c:v>
                </c:pt>
                <c:pt idx="710">
                  <c:v>2.9348621483075306E-8</c:v>
                </c:pt>
                <c:pt idx="711">
                  <c:v>2.7989154414154139E-8</c:v>
                </c:pt>
                <c:pt idx="712">
                  <c:v>2.6693210995541878E-8</c:v>
                </c:pt>
                <c:pt idx="713">
                  <c:v>2.5455191612958473E-8</c:v>
                </c:pt>
                <c:pt idx="714">
                  <c:v>2.4273854196533315E-8</c:v>
                </c:pt>
                <c:pt idx="715">
                  <c:v>2.3146641249424336E-8</c:v>
                </c:pt>
                <c:pt idx="716">
                  <c:v>2.2071108756509644E-8</c:v>
                </c:pt>
                <c:pt idx="717">
                  <c:v>2.1044921245542112E-8</c:v>
                </c:pt>
                <c:pt idx="718">
                  <c:v>2.00658470584018E-8</c:v>
                </c:pt>
                <c:pt idx="719">
                  <c:v>1.91317538237491E-8</c:v>
                </c:pt>
                <c:pt idx="720">
                  <c:v>1.8240604122730538E-8</c:v>
                </c:pt>
                <c:pt idx="721">
                  <c:v>1.739045133972544E-8</c:v>
                </c:pt>
                <c:pt idx="722">
                  <c:v>1.6579435690441105E-8</c:v>
                </c:pt>
                <c:pt idx="723">
                  <c:v>1.5805780419974604E-8</c:v>
                </c:pt>
                <c:pt idx="724">
                  <c:v>1.5067788163756491E-8</c:v>
                </c:pt>
                <c:pt idx="725">
                  <c:v>1.4364579872399127E-8</c:v>
                </c:pt>
                <c:pt idx="726">
                  <c:v>1.3693087567927566E-8</c:v>
                </c:pt>
                <c:pt idx="727">
                  <c:v>1.3052609999218651E-8</c:v>
                </c:pt>
                <c:pt idx="728">
                  <c:v>1.2441733927821397E-8</c:v>
                </c:pt>
                <c:pt idx="729">
                  <c:v>1.1859109528094383E-8</c:v>
                </c:pt>
                <c:pt idx="730">
                  <c:v>1.130344759178982E-8</c:v>
                </c:pt>
                <c:pt idx="731">
                  <c:v>1.0773516853344837E-8</c:v>
                </c:pt>
                <c:pt idx="732">
                  <c:v>1.0268141430796796E-8</c:v>
                </c:pt>
                <c:pt idx="733">
                  <c:v>9.78619837744245E-9</c:v>
                </c:pt>
                <c:pt idx="734">
                  <c:v>9.3266153395642898E-9</c:v>
                </c:pt>
                <c:pt idx="735">
                  <c:v>8.8883683157374882E-9</c:v>
                </c:pt>
                <c:pt idx="736">
                  <c:v>8.4704795134159627E-9</c:v>
                </c:pt>
                <c:pt idx="737">
                  <c:v>8.072015298672305E-9</c:v>
                </c:pt>
                <c:pt idx="738">
                  <c:v>7.6920842351368993E-9</c:v>
                </c:pt>
                <c:pt idx="739">
                  <c:v>7.3302171641774438E-9</c:v>
                </c:pt>
                <c:pt idx="740">
                  <c:v>6.9848197950447222E-9</c:v>
                </c:pt>
                <c:pt idx="741">
                  <c:v>6.6555169207118838E-9</c:v>
                </c:pt>
                <c:pt idx="742">
                  <c:v>6.3415679018310762E-9</c:v>
                </c:pt>
                <c:pt idx="743">
                  <c:v>6.0422657035998023E-9</c:v>
                </c:pt>
                <c:pt idx="744">
                  <c:v>5.7569353954689031E-9</c:v>
                </c:pt>
                <c:pt idx="745">
                  <c:v>5.4849327165919593E-9</c:v>
                </c:pt>
                <c:pt idx="746">
                  <c:v>5.2256427041971891E-9</c:v>
                </c:pt>
                <c:pt idx="747">
                  <c:v>4.9784783821821527E-9</c:v>
                </c:pt>
                <c:pt idx="748">
                  <c:v>4.7428795073432458E-9</c:v>
                </c:pt>
                <c:pt idx="749">
                  <c:v>4.5183113707614867E-9</c:v>
                </c:pt>
                <c:pt idx="750">
                  <c:v>4.304263651968228E-9</c:v>
                </c:pt>
                <c:pt idx="751">
                  <c:v>4.1002493236166057E-9</c:v>
                </c:pt>
                <c:pt idx="752">
                  <c:v>3.9060085892596071E-9</c:v>
                </c:pt>
                <c:pt idx="753">
                  <c:v>3.7206783210212243E-9</c:v>
                </c:pt>
                <c:pt idx="754">
                  <c:v>3.5440503255212095E-9</c:v>
                </c:pt>
                <c:pt idx="755">
                  <c:v>3.375720709872328E-9</c:v>
                </c:pt>
                <c:pt idx="756">
                  <c:v>3.2153040830010512E-9</c:v>
                </c:pt>
                <c:pt idx="757">
                  <c:v>3.0624327206142394E-9</c:v>
                </c:pt>
                <c:pt idx="758">
                  <c:v>2.9167557672142581E-9</c:v>
                </c:pt>
                <c:pt idx="759">
                  <c:v>2.7779384735515302E-9</c:v>
                </c:pt>
                <c:pt idx="760">
                  <c:v>2.6456614679712141E-9</c:v>
                </c:pt>
                <c:pt idx="761">
                  <c:v>2.5196200601770637E-9</c:v>
                </c:pt>
                <c:pt idx="762">
                  <c:v>2.399523575997772E-9</c:v>
                </c:pt>
                <c:pt idx="763">
                  <c:v>2.2850947218021337E-9</c:v>
                </c:pt>
                <c:pt idx="764">
                  <c:v>2.1760689772664649E-9</c:v>
                </c:pt>
                <c:pt idx="765">
                  <c:v>2.0721940152534319E-9</c:v>
                </c:pt>
                <c:pt idx="766">
                  <c:v>1.9733334562254408E-9</c:v>
                </c:pt>
                <c:pt idx="767">
                  <c:v>1.8790441698115764E-9</c:v>
                </c:pt>
                <c:pt idx="768">
                  <c:v>1.7892166554282118E-9</c:v>
                </c:pt>
                <c:pt idx="769">
                  <c:v>1.7036420485067468E-9</c:v>
                </c:pt>
                <c:pt idx="770">
                  <c:v>1.6221211443836446E-9</c:v>
                </c:pt>
                <c:pt idx="771">
                  <c:v>1.5444639575916443E-9</c:v>
                </c:pt>
                <c:pt idx="772">
                  <c:v>1.4704893009465324E-9</c:v>
                </c:pt>
                <c:pt idx="773">
                  <c:v>1.4000243835558199E-9</c:v>
                </c:pt>
                <c:pt idx="774">
                  <c:v>1.3329044269140256E-9</c:v>
                </c:pt>
                <c:pt idx="775">
                  <c:v>1.268972298285008E-9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4-4FD6-B996-D3E7E30E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Time (s)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1000"/>
      </c:valAx>
      <c:valAx>
        <c:axId val="2483444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0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5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FF0000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D-4940-BA2B-0300993E5D35}"/>
              </c:ext>
            </c:extLst>
          </c:dPt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</c:numCache>
            </c:numRef>
          </c:xVal>
          <c:yVal>
            <c:numRef>
              <c:f>mass_breakthroughs!$G$4:$G$1245</c:f>
              <c:numCache>
                <c:formatCode>General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3.0724318181818118E-5</c:v>
                </c:pt>
                <c:pt idx="140">
                  <c:v>0</c:v>
                </c:pt>
                <c:pt idx="141">
                  <c:v>3.0724318181818118E-5</c:v>
                </c:pt>
                <c:pt idx="142">
                  <c:v>0</c:v>
                </c:pt>
                <c:pt idx="143">
                  <c:v>5.9085227272727284E-5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5.9085227272727284E-5</c:v>
                </c:pt>
                <c:pt idx="150">
                  <c:v>5.9085227272727284E-5</c:v>
                </c:pt>
                <c:pt idx="151">
                  <c:v>2.8360909090909166E-5</c:v>
                </c:pt>
                <c:pt idx="152">
                  <c:v>0</c:v>
                </c:pt>
                <c:pt idx="153">
                  <c:v>8.9809545454545402E-5</c:v>
                </c:pt>
                <c:pt idx="154">
                  <c:v>2.8360909090909166E-5</c:v>
                </c:pt>
                <c:pt idx="155">
                  <c:v>0</c:v>
                </c:pt>
                <c:pt idx="156">
                  <c:v>3.0724318181818118E-5</c:v>
                </c:pt>
                <c:pt idx="157">
                  <c:v>3.0724318181818118E-5</c:v>
                </c:pt>
                <c:pt idx="158">
                  <c:v>0</c:v>
                </c:pt>
                <c:pt idx="159">
                  <c:v>2.8360909090909166E-5</c:v>
                </c:pt>
                <c:pt idx="160">
                  <c:v>5.9085227272727284E-5</c:v>
                </c:pt>
                <c:pt idx="161">
                  <c:v>1.1817045454545435E-4</c:v>
                </c:pt>
                <c:pt idx="162">
                  <c:v>1.1817045454545435E-4</c:v>
                </c:pt>
                <c:pt idx="163">
                  <c:v>1.7725568181818185E-4</c:v>
                </c:pt>
                <c:pt idx="164">
                  <c:v>8.9809545454545402E-5</c:v>
                </c:pt>
                <c:pt idx="165">
                  <c:v>5.9085227272727284E-5</c:v>
                </c:pt>
                <c:pt idx="166">
                  <c:v>3.2378704545454515E-4</c:v>
                </c:pt>
                <c:pt idx="167">
                  <c:v>5.9085227272727284E-5</c:v>
                </c:pt>
                <c:pt idx="168">
                  <c:v>5.9085227272727284E-5</c:v>
                </c:pt>
                <c:pt idx="169">
                  <c:v>2.6706522727272704E-4</c:v>
                </c:pt>
                <c:pt idx="170">
                  <c:v>2.3634090909090892E-4</c:v>
                </c:pt>
                <c:pt idx="171">
                  <c:v>3.5451136363636349E-4</c:v>
                </c:pt>
                <c:pt idx="172">
                  <c:v>8.9809545454545402E-5</c:v>
                </c:pt>
                <c:pt idx="173">
                  <c:v>3.8523568181818161E-4</c:v>
                </c:pt>
                <c:pt idx="174">
                  <c:v>8.9809545454545402E-5</c:v>
                </c:pt>
                <c:pt idx="175">
                  <c:v>2.6470181818181809E-4</c:v>
                </c:pt>
                <c:pt idx="176">
                  <c:v>1.7725568181818185E-4</c:v>
                </c:pt>
                <c:pt idx="177">
                  <c:v>5.9085227272727284E-5</c:v>
                </c:pt>
                <c:pt idx="178">
                  <c:v>1.7725568181818185E-4</c:v>
                </c:pt>
                <c:pt idx="179">
                  <c:v>6.7829840909090907E-4</c:v>
                </c:pt>
                <c:pt idx="180">
                  <c:v>3.5451136363636349E-4</c:v>
                </c:pt>
                <c:pt idx="181">
                  <c:v>8.9809545454545402E-5</c:v>
                </c:pt>
                <c:pt idx="182">
                  <c:v>4.1359659090909077E-4</c:v>
                </c:pt>
                <c:pt idx="183">
                  <c:v>3.0724318181818118E-5</c:v>
                </c:pt>
                <c:pt idx="184">
                  <c:v>2.6706522727272704E-4</c:v>
                </c:pt>
                <c:pt idx="185">
                  <c:v>5.9085227272727262E-4</c:v>
                </c:pt>
                <c:pt idx="186">
                  <c:v>4.1359659090909077E-4</c:v>
                </c:pt>
                <c:pt idx="187">
                  <c:v>2.6706522727272704E-4</c:v>
                </c:pt>
                <c:pt idx="188">
                  <c:v>3.5451136363636349E-4</c:v>
                </c:pt>
                <c:pt idx="189">
                  <c:v>1.1817045454545435E-4</c:v>
                </c:pt>
                <c:pt idx="190">
                  <c:v>2.6706522727272704E-4</c:v>
                </c:pt>
                <c:pt idx="191">
                  <c:v>5.0340613636363639E-4</c:v>
                </c:pt>
                <c:pt idx="192">
                  <c:v>2.0561659090909102E-4</c:v>
                </c:pt>
                <c:pt idx="193">
                  <c:v>5.9085227272727262E-4</c:v>
                </c:pt>
                <c:pt idx="194">
                  <c:v>4.4432090909090889E-4</c:v>
                </c:pt>
                <c:pt idx="195">
                  <c:v>2.954261363636362E-4</c:v>
                </c:pt>
                <c:pt idx="196">
                  <c:v>5.6249136363636346E-4</c:v>
                </c:pt>
                <c:pt idx="197">
                  <c:v>5.9085227272727284E-5</c:v>
                </c:pt>
                <c:pt idx="198">
                  <c:v>6.8066181818181803E-4</c:v>
                </c:pt>
                <c:pt idx="199">
                  <c:v>2.3634090909090892E-4</c:v>
                </c:pt>
                <c:pt idx="200">
                  <c:v>1.0942584090909092E-3</c:v>
                </c:pt>
                <c:pt idx="201">
                  <c:v>5.3176704545454556E-4</c:v>
                </c:pt>
                <c:pt idx="202">
                  <c:v>5.9085227272727262E-4</c:v>
                </c:pt>
                <c:pt idx="203">
                  <c:v>1.3707772727272725E-3</c:v>
                </c:pt>
                <c:pt idx="204">
                  <c:v>9.4536363636363589E-4</c:v>
                </c:pt>
                <c:pt idx="205">
                  <c:v>8.8627840909090926E-4</c:v>
                </c:pt>
                <c:pt idx="206">
                  <c:v>6.4993749999999969E-4</c:v>
                </c:pt>
                <c:pt idx="207">
                  <c:v>1.1817045454545455E-3</c:v>
                </c:pt>
                <c:pt idx="208">
                  <c:v>1.1817045454545455E-3</c:v>
                </c:pt>
                <c:pt idx="209">
                  <c:v>8.8627840909090926E-4</c:v>
                </c:pt>
                <c:pt idx="210">
                  <c:v>9.1463931818181799E-4</c:v>
                </c:pt>
                <c:pt idx="211">
                  <c:v>1.6543863636363633E-3</c:v>
                </c:pt>
                <c:pt idx="212">
                  <c:v>1.0635340909090909E-3</c:v>
                </c:pt>
                <c:pt idx="213">
                  <c:v>3.1669681818181812E-3</c:v>
                </c:pt>
                <c:pt idx="214">
                  <c:v>1.748922727272727E-3</c:v>
                </c:pt>
                <c:pt idx="215">
                  <c:v>1.3944113636363633E-3</c:v>
                </c:pt>
                <c:pt idx="216">
                  <c:v>1.122619318181818E-3</c:v>
                </c:pt>
                <c:pt idx="217">
                  <c:v>2.9069931818181812E-3</c:v>
                </c:pt>
                <c:pt idx="218">
                  <c:v>2.5997500000000005E-3</c:v>
                </c:pt>
                <c:pt idx="219">
                  <c:v>1.7252886363636362E-3</c:v>
                </c:pt>
                <c:pt idx="220">
                  <c:v>3.3796750000000004E-3</c:v>
                </c:pt>
                <c:pt idx="221">
                  <c:v>2.4815795454545446E-3</c:v>
                </c:pt>
                <c:pt idx="222">
                  <c:v>1.748922727272727E-3</c:v>
                </c:pt>
                <c:pt idx="223">
                  <c:v>1.2053386363636363E-3</c:v>
                </c:pt>
                <c:pt idx="224">
                  <c:v>1.748922727272727E-3</c:v>
                </c:pt>
                <c:pt idx="225">
                  <c:v>1.5362159090909092E-3</c:v>
                </c:pt>
                <c:pt idx="226">
                  <c:v>3.8996249999999994E-3</c:v>
                </c:pt>
                <c:pt idx="227">
                  <c:v>2.5052136363636355E-3</c:v>
                </c:pt>
                <c:pt idx="228">
                  <c:v>2.6942863636363638E-3</c:v>
                </c:pt>
                <c:pt idx="229">
                  <c:v>2.2688727272727272E-3</c:v>
                </c:pt>
                <c:pt idx="230">
                  <c:v>6.9720568181818173E-3</c:v>
                </c:pt>
                <c:pt idx="231">
                  <c:v>3.4033090909090903E-3</c:v>
                </c:pt>
                <c:pt idx="232">
                  <c:v>3.072431818181817E-3</c:v>
                </c:pt>
                <c:pt idx="233">
                  <c:v>3.4269431818181812E-3</c:v>
                </c:pt>
                <c:pt idx="234">
                  <c:v>3.1433340909090904E-3</c:v>
                </c:pt>
                <c:pt idx="235">
                  <c:v>2.2688727272727272E-3</c:v>
                </c:pt>
                <c:pt idx="236">
                  <c:v>6.641179545454544E-3</c:v>
                </c:pt>
                <c:pt idx="237">
                  <c:v>5.3885727272727259E-3</c:v>
                </c:pt>
                <c:pt idx="238">
                  <c:v>3.4269431818181812E-3</c:v>
                </c:pt>
                <c:pt idx="239">
                  <c:v>1.2313361363636362E-2</c:v>
                </c:pt>
                <c:pt idx="240">
                  <c:v>3.7578204545454536E-3</c:v>
                </c:pt>
                <c:pt idx="241">
                  <c:v>7.7992499999999998E-3</c:v>
                </c:pt>
                <c:pt idx="242">
                  <c:v>5.9085227272727267E-3</c:v>
                </c:pt>
                <c:pt idx="243">
                  <c:v>6.6175454545454532E-3</c:v>
                </c:pt>
                <c:pt idx="244">
                  <c:v>3.5214795454545453E-3</c:v>
                </c:pt>
                <c:pt idx="245">
                  <c:v>1.1793411363636363E-2</c:v>
                </c:pt>
                <c:pt idx="246">
                  <c:v>1.0966218181818182E-2</c:v>
                </c:pt>
                <c:pt idx="247">
                  <c:v>7.4447386363636356E-3</c:v>
                </c:pt>
                <c:pt idx="248">
                  <c:v>7.4683727272727264E-3</c:v>
                </c:pt>
                <c:pt idx="249">
                  <c:v>1.4227722727272726E-2</c:v>
                </c:pt>
                <c:pt idx="250">
                  <c:v>6.7120818181818183E-3</c:v>
                </c:pt>
                <c:pt idx="251">
                  <c:v>9.8317818181818187E-3</c:v>
                </c:pt>
                <c:pt idx="252">
                  <c:v>8.6500772727272739E-3</c:v>
                </c:pt>
                <c:pt idx="253">
                  <c:v>5.3885727272727259E-3</c:v>
                </c:pt>
                <c:pt idx="254">
                  <c:v>7.0429590909090898E-3</c:v>
                </c:pt>
                <c:pt idx="255">
                  <c:v>7.4683727272727264E-3</c:v>
                </c:pt>
                <c:pt idx="256">
                  <c:v>1.6543863636363634E-2</c:v>
                </c:pt>
                <c:pt idx="257">
                  <c:v>1.0375365909090908E-2</c:v>
                </c:pt>
                <c:pt idx="258">
                  <c:v>7.5629090909090898E-3</c:v>
                </c:pt>
                <c:pt idx="259">
                  <c:v>1.14389E-2</c:v>
                </c:pt>
                <c:pt idx="260">
                  <c:v>1.6283888636363639E-2</c:v>
                </c:pt>
                <c:pt idx="261">
                  <c:v>6.0503272727272716E-3</c:v>
                </c:pt>
                <c:pt idx="262">
                  <c:v>7.3265681818181798E-3</c:v>
                </c:pt>
                <c:pt idx="263">
                  <c:v>8.1064931818181814E-3</c:v>
                </c:pt>
                <c:pt idx="264">
                  <c:v>4.6795499999999993E-3</c:v>
                </c:pt>
                <c:pt idx="265">
                  <c:v>1.1131656818181818E-2</c:v>
                </c:pt>
                <c:pt idx="266">
                  <c:v>1.5740304545454543E-2</c:v>
                </c:pt>
                <c:pt idx="267">
                  <c:v>1.6283888636363639E-2</c:v>
                </c:pt>
                <c:pt idx="268">
                  <c:v>8.4137363636363621E-3</c:v>
                </c:pt>
                <c:pt idx="269">
                  <c:v>1.1415265909090908E-2</c:v>
                </c:pt>
                <c:pt idx="270">
                  <c:v>1.642569318181818E-2</c:v>
                </c:pt>
                <c:pt idx="271">
                  <c:v>6.924788636363634E-3</c:v>
                </c:pt>
                <c:pt idx="272">
                  <c:v>8.6973454545454538E-3</c:v>
                </c:pt>
                <c:pt idx="273">
                  <c:v>1.5503963636363634E-2</c:v>
                </c:pt>
                <c:pt idx="274">
                  <c:v>2.0207147727272726E-2</c:v>
                </c:pt>
                <c:pt idx="275">
                  <c:v>1.2053386363636363E-2</c:v>
                </c:pt>
                <c:pt idx="276">
                  <c:v>1.9994440909090905E-2</c:v>
                </c:pt>
                <c:pt idx="277">
                  <c:v>1.7512861363636362E-2</c:v>
                </c:pt>
                <c:pt idx="278">
                  <c:v>1.2195190909090908E-2</c:v>
                </c:pt>
                <c:pt idx="279">
                  <c:v>1.2738775000000001E-2</c:v>
                </c:pt>
                <c:pt idx="280">
                  <c:v>1.0635340909090909E-2</c:v>
                </c:pt>
                <c:pt idx="281">
                  <c:v>1.0399000000000002E-2</c:v>
                </c:pt>
                <c:pt idx="282">
                  <c:v>8.2955659090909097E-3</c:v>
                </c:pt>
                <c:pt idx="283">
                  <c:v>2.1648827272727274E-2</c:v>
                </c:pt>
                <c:pt idx="284">
                  <c:v>1.1178924999999999E-2</c:v>
                </c:pt>
                <c:pt idx="285">
                  <c:v>1.0115390909090909E-2</c:v>
                </c:pt>
                <c:pt idx="286">
                  <c:v>3.1758309659090898E-2</c:v>
                </c:pt>
                <c:pt idx="287">
                  <c:v>1.1367997727272728E-2</c:v>
                </c:pt>
                <c:pt idx="288">
                  <c:v>1.0966218181818182E-2</c:v>
                </c:pt>
                <c:pt idx="289">
                  <c:v>1.8883638636363637E-2</c:v>
                </c:pt>
                <c:pt idx="290">
                  <c:v>1.4298625000000002E-2</c:v>
                </c:pt>
                <c:pt idx="291">
                  <c:v>1.3069652272727272E-2</c:v>
                </c:pt>
                <c:pt idx="292">
                  <c:v>2.2688727272727274E-2</c:v>
                </c:pt>
                <c:pt idx="293">
                  <c:v>1.6874740909090909E-2</c:v>
                </c:pt>
                <c:pt idx="294">
                  <c:v>1.8789102272727273E-2</c:v>
                </c:pt>
                <c:pt idx="295">
                  <c:v>1.3778674999999997E-2</c:v>
                </c:pt>
                <c:pt idx="296">
                  <c:v>2.0821634090909091E-2</c:v>
                </c:pt>
                <c:pt idx="297">
                  <c:v>2.0254415909090911E-2</c:v>
                </c:pt>
                <c:pt idx="298">
                  <c:v>1.6543863636363634E-2</c:v>
                </c:pt>
                <c:pt idx="299">
                  <c:v>1.737105681818182E-2</c:v>
                </c:pt>
                <c:pt idx="300">
                  <c:v>1.5976645454545454E-2</c:v>
                </c:pt>
                <c:pt idx="301">
                  <c:v>1.7560129545454547E-2</c:v>
                </c:pt>
                <c:pt idx="302">
                  <c:v>1.2667872727272727E-2</c:v>
                </c:pt>
                <c:pt idx="303">
                  <c:v>2.0207147727272726E-2</c:v>
                </c:pt>
                <c:pt idx="304">
                  <c:v>3.4387602272727268E-2</c:v>
                </c:pt>
                <c:pt idx="305">
                  <c:v>1.2904213636363637E-2</c:v>
                </c:pt>
                <c:pt idx="306">
                  <c:v>1.8694565909090907E-2</c:v>
                </c:pt>
                <c:pt idx="307">
                  <c:v>1.6260254545454544E-2</c:v>
                </c:pt>
                <c:pt idx="308">
                  <c:v>1.5669402272727274E-2</c:v>
                </c:pt>
                <c:pt idx="309">
                  <c:v>1.6803838636363633E-2</c:v>
                </c:pt>
                <c:pt idx="310">
                  <c:v>1.6614765909090907E-2</c:v>
                </c:pt>
                <c:pt idx="311">
                  <c:v>1.3944113636363638E-2</c:v>
                </c:pt>
                <c:pt idx="312">
                  <c:v>1.295148181818182E-2</c:v>
                </c:pt>
                <c:pt idx="313">
                  <c:v>1.9876270454545455E-2</c:v>
                </c:pt>
                <c:pt idx="314">
                  <c:v>1.4109552272727272E-2</c:v>
                </c:pt>
                <c:pt idx="315">
                  <c:v>2.4579454545454543E-2</c:v>
                </c:pt>
                <c:pt idx="316">
                  <c:v>8.3664681818181822E-3</c:v>
                </c:pt>
                <c:pt idx="317">
                  <c:v>1.5220354545454548E-2</c:v>
                </c:pt>
                <c:pt idx="318">
                  <c:v>9.9026840909090912E-3</c:v>
                </c:pt>
                <c:pt idx="319">
                  <c:v>1.7820104545454542E-2</c:v>
                </c:pt>
                <c:pt idx="320">
                  <c:v>1.403865E-2</c:v>
                </c:pt>
                <c:pt idx="321">
                  <c:v>2.4874880681818184E-2</c:v>
                </c:pt>
                <c:pt idx="322">
                  <c:v>1.7654665909090907E-2</c:v>
                </c:pt>
                <c:pt idx="323">
                  <c:v>2.7563258522727268E-2</c:v>
                </c:pt>
                <c:pt idx="324">
                  <c:v>2.8301823863636364E-2</c:v>
                </c:pt>
                <c:pt idx="325">
                  <c:v>1.4369527272727271E-2</c:v>
                </c:pt>
                <c:pt idx="326">
                  <c:v>1.642569318181818E-2</c:v>
                </c:pt>
                <c:pt idx="327">
                  <c:v>1.8930906818181815E-2</c:v>
                </c:pt>
                <c:pt idx="328">
                  <c:v>1.2242459090909093E-2</c:v>
                </c:pt>
                <c:pt idx="329">
                  <c:v>8.0119568181818181E-3</c:v>
                </c:pt>
                <c:pt idx="330">
                  <c:v>2.0396220454545456E-2</c:v>
                </c:pt>
                <c:pt idx="331">
                  <c:v>1.6449327272727271E-2</c:v>
                </c:pt>
                <c:pt idx="332">
                  <c:v>1.7087447727272727E-2</c:v>
                </c:pt>
                <c:pt idx="333">
                  <c:v>1.6023913636363636E-2</c:v>
                </c:pt>
                <c:pt idx="334">
                  <c:v>1.5480329545454544E-2</c:v>
                </c:pt>
                <c:pt idx="335">
                  <c:v>1.5811206818181819E-2</c:v>
                </c:pt>
                <c:pt idx="336">
                  <c:v>1.1131656818181818E-2</c:v>
                </c:pt>
                <c:pt idx="337">
                  <c:v>1.5503963636363634E-2</c:v>
                </c:pt>
                <c:pt idx="338">
                  <c:v>1.8670931818181819E-2</c:v>
                </c:pt>
                <c:pt idx="339">
                  <c:v>2.1696095454545452E-2</c:v>
                </c:pt>
                <c:pt idx="340">
                  <c:v>1.0611706818181818E-2</c:v>
                </c:pt>
                <c:pt idx="341">
                  <c:v>1.8883638636363637E-2</c:v>
                </c:pt>
                <c:pt idx="342">
                  <c:v>9.6663431818181812E-3</c:v>
                </c:pt>
                <c:pt idx="343">
                  <c:v>2.1507022727272725E-2</c:v>
                </c:pt>
                <c:pt idx="344">
                  <c:v>9.1936613636363646E-3</c:v>
                </c:pt>
                <c:pt idx="345">
                  <c:v>1.4984013636363636E-2</c:v>
                </c:pt>
                <c:pt idx="346">
                  <c:v>1.5527597727272725E-2</c:v>
                </c:pt>
                <c:pt idx="347">
                  <c:v>2.2570556818181819E-2</c:v>
                </c:pt>
                <c:pt idx="348">
                  <c:v>1.0233561363636364E-2</c:v>
                </c:pt>
                <c:pt idx="349">
                  <c:v>1.0493536363636364E-2</c:v>
                </c:pt>
                <c:pt idx="350">
                  <c:v>2.2570556818181819E-2</c:v>
                </c:pt>
                <c:pt idx="351">
                  <c:v>1.2029752272727273E-2</c:v>
                </c:pt>
                <c:pt idx="352">
                  <c:v>9.3591000000000004E-3</c:v>
                </c:pt>
                <c:pt idx="353">
                  <c:v>6.2866681818181816E-3</c:v>
                </c:pt>
                <c:pt idx="354">
                  <c:v>1.0658974999999999E-2</c:v>
                </c:pt>
                <c:pt idx="355">
                  <c:v>5.74308409090909E-3</c:v>
                </c:pt>
                <c:pt idx="356">
                  <c:v>9.5954409090909104E-3</c:v>
                </c:pt>
                <c:pt idx="357">
                  <c:v>8.5082727272727272E-3</c:v>
                </c:pt>
                <c:pt idx="358">
                  <c:v>6.6175454545454532E-3</c:v>
                </c:pt>
                <c:pt idx="359">
                  <c:v>1.0611706818181818E-2</c:v>
                </c:pt>
                <c:pt idx="360">
                  <c:v>1.0422634090909091E-2</c:v>
                </c:pt>
                <c:pt idx="361">
                  <c:v>1.2549702272727272E-2</c:v>
                </c:pt>
                <c:pt idx="362">
                  <c:v>1.2644238636363637E-2</c:v>
                </c:pt>
                <c:pt idx="363">
                  <c:v>7.4447386363636356E-3</c:v>
                </c:pt>
                <c:pt idx="364">
                  <c:v>5.1522318181818176E-3</c:v>
                </c:pt>
                <c:pt idx="365">
                  <c:v>5.5776454545454542E-3</c:v>
                </c:pt>
                <c:pt idx="366">
                  <c:v>8.3664681818181822E-3</c:v>
                </c:pt>
                <c:pt idx="367">
                  <c:v>9.5718068181818178E-3</c:v>
                </c:pt>
                <c:pt idx="368">
                  <c:v>4.9631590909090901E-3</c:v>
                </c:pt>
                <c:pt idx="369">
                  <c:v>3.4033090909090903E-3</c:v>
                </c:pt>
                <c:pt idx="370">
                  <c:v>1.1415265909090908E-2</c:v>
                </c:pt>
                <c:pt idx="371">
                  <c:v>1.0186293181818181E-2</c:v>
                </c:pt>
                <c:pt idx="372">
                  <c:v>1.1958849999999998E-2</c:v>
                </c:pt>
                <c:pt idx="373">
                  <c:v>8.9809545454545454E-3</c:v>
                </c:pt>
                <c:pt idx="374">
                  <c:v>5.3176704545454543E-3</c:v>
                </c:pt>
                <c:pt idx="375">
                  <c:v>7.6574454545454548E-3</c:v>
                </c:pt>
                <c:pt idx="376">
                  <c:v>7.9174204545454548E-3</c:v>
                </c:pt>
                <c:pt idx="377">
                  <c:v>9.4063681818181803E-3</c:v>
                </c:pt>
                <c:pt idx="378">
                  <c:v>8.3428340909090931E-3</c:v>
                </c:pt>
                <c:pt idx="379">
                  <c:v>1.0186293181818181E-2</c:v>
                </c:pt>
                <c:pt idx="380">
                  <c:v>6.8538863636363632E-3</c:v>
                </c:pt>
                <c:pt idx="381">
                  <c:v>8.4846386363636363E-3</c:v>
                </c:pt>
                <c:pt idx="382">
                  <c:v>5.1758659090909093E-3</c:v>
                </c:pt>
                <c:pt idx="383">
                  <c:v>4.1123318181818169E-3</c:v>
                </c:pt>
                <c:pt idx="384">
                  <c:v>3.190602272727272E-3</c:v>
                </c:pt>
                <c:pt idx="385">
                  <c:v>6.3339363636363633E-3</c:v>
                </c:pt>
                <c:pt idx="386">
                  <c:v>8.0592249999999997E-3</c:v>
                </c:pt>
                <c:pt idx="387">
                  <c:v>5.1522318181818176E-3</c:v>
                </c:pt>
                <c:pt idx="388">
                  <c:v>5.2704022727272726E-3</c:v>
                </c:pt>
                <c:pt idx="389">
                  <c:v>8.390102272727273E-3</c:v>
                </c:pt>
                <c:pt idx="390">
                  <c:v>4.1596000000000003E-3</c:v>
                </c:pt>
                <c:pt idx="391">
                  <c:v>1.1367997727272728E-2</c:v>
                </c:pt>
                <c:pt idx="392">
                  <c:v>3.8759909090909086E-3</c:v>
                </c:pt>
                <c:pt idx="393">
                  <c:v>6.2630340909090899E-3</c:v>
                </c:pt>
                <c:pt idx="394">
                  <c:v>6.2157659090909083E-3</c:v>
                </c:pt>
                <c:pt idx="395">
                  <c:v>1.0186293181818181E-2</c:v>
                </c:pt>
                <c:pt idx="396">
                  <c:v>4.1359659090909086E-3</c:v>
                </c:pt>
                <c:pt idx="397">
                  <c:v>7.6574454545454548E-3</c:v>
                </c:pt>
                <c:pt idx="398">
                  <c:v>2.9306272727272721E-3</c:v>
                </c:pt>
                <c:pt idx="399">
                  <c:v>3.214236363636362E-3</c:v>
                </c:pt>
                <c:pt idx="400">
                  <c:v>3.2615045454545445E-3</c:v>
                </c:pt>
                <c:pt idx="401">
                  <c:v>3.308772727272727E-3</c:v>
                </c:pt>
                <c:pt idx="402">
                  <c:v>3.4269431818181812E-3</c:v>
                </c:pt>
                <c:pt idx="403">
                  <c:v>4.3959409090909085E-3</c:v>
                </c:pt>
                <c:pt idx="404">
                  <c:v>4.0414295454545453E-3</c:v>
                </c:pt>
                <c:pt idx="405">
                  <c:v>3.7341863636363637E-3</c:v>
                </c:pt>
                <c:pt idx="406">
                  <c:v>3.0960659090909096E-3</c:v>
                </c:pt>
                <c:pt idx="407">
                  <c:v>4.9631590909090901E-3</c:v>
                </c:pt>
                <c:pt idx="408">
                  <c:v>4.7977204545454543E-3</c:v>
                </c:pt>
                <c:pt idx="409">
                  <c:v>4.8686227272727277E-3</c:v>
                </c:pt>
                <c:pt idx="410">
                  <c:v>2.9778954545454546E-3</c:v>
                </c:pt>
                <c:pt idx="411">
                  <c:v>5.0340613636363635E-3</c:v>
                </c:pt>
                <c:pt idx="412">
                  <c:v>4.1596000000000003E-3</c:v>
                </c:pt>
                <c:pt idx="413">
                  <c:v>5.5776454545454542E-3</c:v>
                </c:pt>
                <c:pt idx="414">
                  <c:v>3.072431818181817E-3</c:v>
                </c:pt>
                <c:pt idx="415">
                  <c:v>1.8907272727272724E-3</c:v>
                </c:pt>
                <c:pt idx="416">
                  <c:v>2.7415545454545455E-3</c:v>
                </c:pt>
                <c:pt idx="417">
                  <c:v>5.2704022727272726E-3</c:v>
                </c:pt>
                <c:pt idx="418">
                  <c:v>5.6721818181818184E-3</c:v>
                </c:pt>
                <c:pt idx="419">
                  <c:v>3.3324068181818179E-3</c:v>
                </c:pt>
                <c:pt idx="420">
                  <c:v>2.6706522727272721E-3</c:v>
                </c:pt>
                <c:pt idx="421">
                  <c:v>2.8124568181818179E-3</c:v>
                </c:pt>
                <c:pt idx="422">
                  <c:v>2.3870431818181813E-3</c:v>
                </c:pt>
                <c:pt idx="423">
                  <c:v>1.3707772727272725E-3</c:v>
                </c:pt>
                <c:pt idx="424">
                  <c:v>2.3397749999999997E-3</c:v>
                </c:pt>
                <c:pt idx="425">
                  <c:v>2.3397749999999997E-3</c:v>
                </c:pt>
                <c:pt idx="426">
                  <c:v>3.8759909090909086E-3</c:v>
                </c:pt>
                <c:pt idx="427">
                  <c:v>2.6706522727272721E-3</c:v>
                </c:pt>
                <c:pt idx="428">
                  <c:v>1.9616295454545456E-3</c:v>
                </c:pt>
                <c:pt idx="429">
                  <c:v>2.9778954545454546E-3</c:v>
                </c:pt>
                <c:pt idx="430">
                  <c:v>1.4889477272727275E-3</c:v>
                </c:pt>
                <c:pt idx="431">
                  <c:v>1.9852636363636364E-3</c:v>
                </c:pt>
                <c:pt idx="432">
                  <c:v>3.5451136363636362E-3</c:v>
                </c:pt>
                <c:pt idx="433">
                  <c:v>1.8907272727272724E-3</c:v>
                </c:pt>
                <c:pt idx="434">
                  <c:v>2.6706522727272721E-3</c:v>
                </c:pt>
                <c:pt idx="435">
                  <c:v>2.2688727272727272E-3</c:v>
                </c:pt>
                <c:pt idx="436">
                  <c:v>1.9616295454545456E-3</c:v>
                </c:pt>
                <c:pt idx="437">
                  <c:v>1.3707772727272725E-3</c:v>
                </c:pt>
                <c:pt idx="438">
                  <c:v>1.0942584090909092E-3</c:v>
                </c:pt>
                <c:pt idx="439">
                  <c:v>2.0088977272727272E-3</c:v>
                </c:pt>
                <c:pt idx="440">
                  <c:v>1.5362159090909092E-3</c:v>
                </c:pt>
                <c:pt idx="441">
                  <c:v>3.214236363636362E-3</c:v>
                </c:pt>
                <c:pt idx="442">
                  <c:v>1.3944113636363633E-3</c:v>
                </c:pt>
                <c:pt idx="443">
                  <c:v>3.214236363636362E-3</c:v>
                </c:pt>
                <c:pt idx="444">
                  <c:v>1.5362159090909092E-3</c:v>
                </c:pt>
                <c:pt idx="445">
                  <c:v>1.9143613636363637E-3</c:v>
                </c:pt>
                <c:pt idx="446">
                  <c:v>2.3161409090909088E-3</c:v>
                </c:pt>
                <c:pt idx="447">
                  <c:v>1.5125818181818183E-3</c:v>
                </c:pt>
                <c:pt idx="448">
                  <c:v>1.8670931818181816E-3</c:v>
                </c:pt>
                <c:pt idx="449">
                  <c:v>2.0088977272727272E-3</c:v>
                </c:pt>
                <c:pt idx="450">
                  <c:v>2.9778954545454546E-3</c:v>
                </c:pt>
                <c:pt idx="451">
                  <c:v>2.1979704545454547E-3</c:v>
                </c:pt>
                <c:pt idx="452">
                  <c:v>2.5761159090909088E-3</c:v>
                </c:pt>
                <c:pt idx="453">
                  <c:v>9.7608795454545423E-4</c:v>
                </c:pt>
                <c:pt idx="454">
                  <c:v>2.1034340909090905E-3</c:v>
                </c:pt>
                <c:pt idx="455">
                  <c:v>1.2053386363636363E-3</c:v>
                </c:pt>
                <c:pt idx="456">
                  <c:v>1.0918950000000001E-3</c:v>
                </c:pt>
                <c:pt idx="457">
                  <c:v>2.8360909090909088E-3</c:v>
                </c:pt>
                <c:pt idx="458">
                  <c:v>1.9616295454545456E-3</c:v>
                </c:pt>
                <c:pt idx="459">
                  <c:v>1.0942584090909092E-3</c:v>
                </c:pt>
                <c:pt idx="460">
                  <c:v>1.5125818181818183E-3</c:v>
                </c:pt>
                <c:pt idx="461">
                  <c:v>9.7608795454545423E-4</c:v>
                </c:pt>
                <c:pt idx="462">
                  <c:v>1.748922727272727E-3</c:v>
                </c:pt>
                <c:pt idx="463">
                  <c:v>1.748922727272727E-3</c:v>
                </c:pt>
                <c:pt idx="464">
                  <c:v>1.9616295454545456E-3</c:v>
                </c:pt>
                <c:pt idx="465">
                  <c:v>1.9616295454545456E-3</c:v>
                </c:pt>
                <c:pt idx="466">
                  <c:v>1.3707772727272725E-3</c:v>
                </c:pt>
                <c:pt idx="467">
                  <c:v>1.2053386363636363E-3</c:v>
                </c:pt>
                <c:pt idx="468">
                  <c:v>2.7179204545454538E-3</c:v>
                </c:pt>
                <c:pt idx="469">
                  <c:v>1.3944113636363633E-3</c:v>
                </c:pt>
                <c:pt idx="470">
                  <c:v>8.5791750000000009E-4</c:v>
                </c:pt>
                <c:pt idx="471">
                  <c:v>1.0918950000000001E-3</c:v>
                </c:pt>
                <c:pt idx="472">
                  <c:v>1.5362159090909092E-3</c:v>
                </c:pt>
                <c:pt idx="473">
                  <c:v>1.0044488636363634E-3</c:v>
                </c:pt>
                <c:pt idx="474">
                  <c:v>9.4536363636363589E-4</c:v>
                </c:pt>
                <c:pt idx="475">
                  <c:v>1.1533436363636359E-3</c:v>
                </c:pt>
                <c:pt idx="476">
                  <c:v>1.299875E-3</c:v>
                </c:pt>
                <c:pt idx="477">
                  <c:v>4.7268181818181806E-4</c:v>
                </c:pt>
                <c:pt idx="478">
                  <c:v>8.8627840909090926E-4</c:v>
                </c:pt>
                <c:pt idx="479">
                  <c:v>1.9852636363636364E-3</c:v>
                </c:pt>
                <c:pt idx="480">
                  <c:v>1.7725568181818179E-3</c:v>
                </c:pt>
                <c:pt idx="481">
                  <c:v>1.748922727272727E-3</c:v>
                </c:pt>
                <c:pt idx="482">
                  <c:v>3.4978454545454545E-3</c:v>
                </c:pt>
                <c:pt idx="483">
                  <c:v>1.2526068181818179E-3</c:v>
                </c:pt>
                <c:pt idx="484">
                  <c:v>1.5362159090909092E-3</c:v>
                </c:pt>
                <c:pt idx="485">
                  <c:v>1.8670931818181816E-3</c:v>
                </c:pt>
                <c:pt idx="486">
                  <c:v>1.0351731818181817E-3</c:v>
                </c:pt>
                <c:pt idx="487">
                  <c:v>1.1817045454545455E-3</c:v>
                </c:pt>
                <c:pt idx="488">
                  <c:v>8.8627840909090926E-4</c:v>
                </c:pt>
                <c:pt idx="489">
                  <c:v>2.0325318181818181E-3</c:v>
                </c:pt>
                <c:pt idx="490">
                  <c:v>1.3235090909090909E-3</c:v>
                </c:pt>
                <c:pt idx="491">
                  <c:v>1.4180454545454542E-3</c:v>
                </c:pt>
                <c:pt idx="492">
                  <c:v>1.1533436363636359E-3</c:v>
                </c:pt>
                <c:pt idx="493">
                  <c:v>4.4432090909090889E-4</c:v>
                </c:pt>
                <c:pt idx="494">
                  <c:v>6.8066181818181803E-4</c:v>
                </c:pt>
                <c:pt idx="495">
                  <c:v>1.0328097727272726E-3</c:v>
                </c:pt>
                <c:pt idx="496">
                  <c:v>9.4536363636363589E-4</c:v>
                </c:pt>
                <c:pt idx="497">
                  <c:v>6.4993749999999969E-4</c:v>
                </c:pt>
                <c:pt idx="498">
                  <c:v>1.0635340909090909E-3</c:v>
                </c:pt>
                <c:pt idx="499">
                  <c:v>8.8627840909090926E-4</c:v>
                </c:pt>
                <c:pt idx="500">
                  <c:v>1.8670931818181816E-3</c:v>
                </c:pt>
                <c:pt idx="501">
                  <c:v>1.4889477272727275E-3</c:v>
                </c:pt>
                <c:pt idx="502">
                  <c:v>5.6249136363636346E-4</c:v>
                </c:pt>
                <c:pt idx="503">
                  <c:v>5.9085227272727262E-4</c:v>
                </c:pt>
                <c:pt idx="504">
                  <c:v>7.3974704545454553E-4</c:v>
                </c:pt>
                <c:pt idx="505">
                  <c:v>1.122619318181818E-3</c:v>
                </c:pt>
                <c:pt idx="506">
                  <c:v>7.6810795454545426E-4</c:v>
                </c:pt>
                <c:pt idx="507">
                  <c:v>1.55985E-3</c:v>
                </c:pt>
                <c:pt idx="508">
                  <c:v>1.0044488636363634E-3</c:v>
                </c:pt>
                <c:pt idx="509">
                  <c:v>7.9883227272727259E-4</c:v>
                </c:pt>
                <c:pt idx="510">
                  <c:v>9.7608795454545423E-4</c:v>
                </c:pt>
                <c:pt idx="511">
                  <c:v>8.8627840909090926E-4</c:v>
                </c:pt>
                <c:pt idx="512">
                  <c:v>5.9085227272727262E-4</c:v>
                </c:pt>
                <c:pt idx="513">
                  <c:v>7.6810795454545426E-4</c:v>
                </c:pt>
                <c:pt idx="514">
                  <c:v>4.1359659090909077E-4</c:v>
                </c:pt>
                <c:pt idx="515">
                  <c:v>1.2526068181818179E-3</c:v>
                </c:pt>
                <c:pt idx="516">
                  <c:v>1.2526068181818179E-3</c:v>
                </c:pt>
                <c:pt idx="517">
                  <c:v>1.3235090909090909E-3</c:v>
                </c:pt>
                <c:pt idx="518">
                  <c:v>4.7268181818181806E-4</c:v>
                </c:pt>
                <c:pt idx="519">
                  <c:v>5.9085227272727262E-4</c:v>
                </c:pt>
                <c:pt idx="520">
                  <c:v>6.8066181818181803E-4</c:v>
                </c:pt>
                <c:pt idx="521">
                  <c:v>7.0902272727272741E-4</c:v>
                </c:pt>
                <c:pt idx="522">
                  <c:v>5.6249136363636346E-4</c:v>
                </c:pt>
                <c:pt idx="523">
                  <c:v>7.9883227272727259E-4</c:v>
                </c:pt>
                <c:pt idx="524">
                  <c:v>7.3974704545454553E-4</c:v>
                </c:pt>
                <c:pt idx="525">
                  <c:v>5.9085227272727262E-4</c:v>
                </c:pt>
                <c:pt idx="526">
                  <c:v>4.1359659090909077E-4</c:v>
                </c:pt>
                <c:pt idx="527">
                  <c:v>8.2719318181818176E-4</c:v>
                </c:pt>
                <c:pt idx="528">
                  <c:v>5.6249136363636346E-4</c:v>
                </c:pt>
                <c:pt idx="529">
                  <c:v>5.0340613636363639E-4</c:v>
                </c:pt>
                <c:pt idx="530">
                  <c:v>6.4993749999999969E-4</c:v>
                </c:pt>
                <c:pt idx="531">
                  <c:v>3.5451136363636349E-4</c:v>
                </c:pt>
                <c:pt idx="532">
                  <c:v>4.1359659090909077E-4</c:v>
                </c:pt>
                <c:pt idx="533">
                  <c:v>4.7268181818181806E-4</c:v>
                </c:pt>
                <c:pt idx="534">
                  <c:v>6.4993749999999969E-4</c:v>
                </c:pt>
                <c:pt idx="535">
                  <c:v>4.1359659090909077E-4</c:v>
                </c:pt>
                <c:pt idx="536">
                  <c:v>3.2615045454545454E-4</c:v>
                </c:pt>
                <c:pt idx="537">
                  <c:v>6.2157659090909053E-4</c:v>
                </c:pt>
                <c:pt idx="538">
                  <c:v>4.7268181818181806E-4</c:v>
                </c:pt>
                <c:pt idx="539">
                  <c:v>2.6706522727272704E-4</c:v>
                </c:pt>
                <c:pt idx="540">
                  <c:v>7.3974704545454553E-4</c:v>
                </c:pt>
                <c:pt idx="541">
                  <c:v>6.4993749999999969E-4</c:v>
                </c:pt>
                <c:pt idx="542">
                  <c:v>4.4432090909090889E-4</c:v>
                </c:pt>
                <c:pt idx="543">
                  <c:v>5.9085227272727262E-4</c:v>
                </c:pt>
                <c:pt idx="544">
                  <c:v>3.8523568181818161E-4</c:v>
                </c:pt>
                <c:pt idx="545">
                  <c:v>9.4536363636363589E-4</c:v>
                </c:pt>
                <c:pt idx="546">
                  <c:v>7.6810795454545426E-4</c:v>
                </c:pt>
                <c:pt idx="547">
                  <c:v>9.4536363636363589E-4</c:v>
                </c:pt>
                <c:pt idx="548">
                  <c:v>5.6249136363636346E-4</c:v>
                </c:pt>
                <c:pt idx="549">
                  <c:v>6.2157659090909053E-4</c:v>
                </c:pt>
                <c:pt idx="550">
                  <c:v>4.7268181818181806E-4</c:v>
                </c:pt>
                <c:pt idx="551">
                  <c:v>7.6810795454545426E-4</c:v>
                </c:pt>
                <c:pt idx="552">
                  <c:v>2.6706522727272704E-4</c:v>
                </c:pt>
                <c:pt idx="553">
                  <c:v>4.1359659090909077E-4</c:v>
                </c:pt>
                <c:pt idx="554">
                  <c:v>3.8287227272727265E-4</c:v>
                </c:pt>
                <c:pt idx="555">
                  <c:v>4.4432090909090889E-4</c:v>
                </c:pt>
                <c:pt idx="556">
                  <c:v>5.3176704545454556E-4</c:v>
                </c:pt>
                <c:pt idx="557">
                  <c:v>3.8523568181818161E-4</c:v>
                </c:pt>
                <c:pt idx="558">
                  <c:v>2.6470181818181809E-4</c:v>
                </c:pt>
                <c:pt idx="559">
                  <c:v>4.1359659090909077E-4</c:v>
                </c:pt>
                <c:pt idx="560">
                  <c:v>1.7725568181818185E-4</c:v>
                </c:pt>
                <c:pt idx="561">
                  <c:v>3.5451136363636349E-4</c:v>
                </c:pt>
                <c:pt idx="562">
                  <c:v>5.6249136363636346E-4</c:v>
                </c:pt>
                <c:pt idx="563">
                  <c:v>1.1817045454545455E-3</c:v>
                </c:pt>
                <c:pt idx="564">
                  <c:v>2.0797999999999997E-4</c:v>
                </c:pt>
                <c:pt idx="565">
                  <c:v>6.4993749999999969E-4</c:v>
                </c:pt>
                <c:pt idx="566">
                  <c:v>1.4889477272727247E-4</c:v>
                </c:pt>
                <c:pt idx="567">
                  <c:v>3.8287227272727265E-4</c:v>
                </c:pt>
                <c:pt idx="568">
                  <c:v>2.0797999999999997E-4</c:v>
                </c:pt>
                <c:pt idx="569">
                  <c:v>4.1359659090909077E-4</c:v>
                </c:pt>
                <c:pt idx="570">
                  <c:v>2.6470181818181809E-4</c:v>
                </c:pt>
                <c:pt idx="571">
                  <c:v>1.7725568181818185E-4</c:v>
                </c:pt>
                <c:pt idx="572">
                  <c:v>4.7268181818181806E-4</c:v>
                </c:pt>
                <c:pt idx="573">
                  <c:v>4.1359659090909077E-4</c:v>
                </c:pt>
                <c:pt idx="574">
                  <c:v>3.8523568181818161E-4</c:v>
                </c:pt>
                <c:pt idx="575">
                  <c:v>3.5451136363636349E-4</c:v>
                </c:pt>
                <c:pt idx="576">
                  <c:v>6.2157659090909053E-4</c:v>
                </c:pt>
                <c:pt idx="577">
                  <c:v>5.6249136363636346E-4</c:v>
                </c:pt>
                <c:pt idx="578">
                  <c:v>7.0902272727272741E-4</c:v>
                </c:pt>
                <c:pt idx="579">
                  <c:v>5.3176704545454556E-4</c:v>
                </c:pt>
                <c:pt idx="580">
                  <c:v>5.3176704545454556E-4</c:v>
                </c:pt>
                <c:pt idx="581">
                  <c:v>3.5451136363636349E-4</c:v>
                </c:pt>
                <c:pt idx="582">
                  <c:v>3.5451136363636349E-4</c:v>
                </c:pt>
                <c:pt idx="583">
                  <c:v>4.1359659090909077E-4</c:v>
                </c:pt>
                <c:pt idx="584">
                  <c:v>3.2615045454545454E-4</c:v>
                </c:pt>
                <c:pt idx="585">
                  <c:v>2.954261363636362E-4</c:v>
                </c:pt>
                <c:pt idx="586">
                  <c:v>1.7725568181818185E-4</c:v>
                </c:pt>
                <c:pt idx="587">
                  <c:v>6.2157659090909053E-4</c:v>
                </c:pt>
                <c:pt idx="588">
                  <c:v>3.8523568181818161E-4</c:v>
                </c:pt>
                <c:pt idx="589">
                  <c:v>5.3176704545454556E-4</c:v>
                </c:pt>
                <c:pt idx="590">
                  <c:v>2.3634090909090892E-4</c:v>
                </c:pt>
                <c:pt idx="591">
                  <c:v>2.0797999999999997E-4</c:v>
                </c:pt>
                <c:pt idx="592">
                  <c:v>2.954261363636362E-4</c:v>
                </c:pt>
                <c:pt idx="593">
                  <c:v>2.954261363636362E-4</c:v>
                </c:pt>
                <c:pt idx="594">
                  <c:v>1.7725568181818185E-4</c:v>
                </c:pt>
                <c:pt idx="595">
                  <c:v>1.7725568181818185E-4</c:v>
                </c:pt>
                <c:pt idx="596">
                  <c:v>3.5451136363636349E-4</c:v>
                </c:pt>
                <c:pt idx="597">
                  <c:v>1.4889477272727247E-4</c:v>
                </c:pt>
                <c:pt idx="598">
                  <c:v>5.6249136363636346E-4</c:v>
                </c:pt>
                <c:pt idx="599">
                  <c:v>1.4889477272727247E-4</c:v>
                </c:pt>
                <c:pt idx="600">
                  <c:v>3.8523568181818161E-4</c:v>
                </c:pt>
                <c:pt idx="601">
                  <c:v>2.3634090909090892E-4</c:v>
                </c:pt>
                <c:pt idx="602">
                  <c:v>3.2615045454545454E-4</c:v>
                </c:pt>
                <c:pt idx="603">
                  <c:v>2.954261363636362E-4</c:v>
                </c:pt>
                <c:pt idx="604">
                  <c:v>5.9085227272727284E-5</c:v>
                </c:pt>
                <c:pt idx="605">
                  <c:v>5.0340613636363639E-4</c:v>
                </c:pt>
                <c:pt idx="606">
                  <c:v>2.3634090909090892E-4</c:v>
                </c:pt>
                <c:pt idx="607">
                  <c:v>1.1817045454545435E-4</c:v>
                </c:pt>
                <c:pt idx="608">
                  <c:v>3.8523568181818161E-4</c:v>
                </c:pt>
                <c:pt idx="609">
                  <c:v>2.3634090909090892E-4</c:v>
                </c:pt>
                <c:pt idx="610">
                  <c:v>1.4889477272727247E-4</c:v>
                </c:pt>
                <c:pt idx="611">
                  <c:v>5.9085227272727262E-4</c:v>
                </c:pt>
                <c:pt idx="612">
                  <c:v>1.4653136363636352E-4</c:v>
                </c:pt>
                <c:pt idx="613">
                  <c:v>2.6470181818181809E-4</c:v>
                </c:pt>
                <c:pt idx="614">
                  <c:v>2.6706522727272704E-4</c:v>
                </c:pt>
                <c:pt idx="615">
                  <c:v>4.4195749999999994E-4</c:v>
                </c:pt>
                <c:pt idx="616">
                  <c:v>2.3634090909090892E-4</c:v>
                </c:pt>
                <c:pt idx="617">
                  <c:v>2.6706522727272704E-4</c:v>
                </c:pt>
                <c:pt idx="618">
                  <c:v>3.2615045454545454E-4</c:v>
                </c:pt>
                <c:pt idx="619">
                  <c:v>2.6470181818181809E-4</c:v>
                </c:pt>
                <c:pt idx="620">
                  <c:v>5.9085227272727284E-5</c:v>
                </c:pt>
                <c:pt idx="621">
                  <c:v>2.954261363636362E-4</c:v>
                </c:pt>
                <c:pt idx="622">
                  <c:v>5.0340613636363639E-4</c:v>
                </c:pt>
                <c:pt idx="623">
                  <c:v>2.6470181818181809E-4</c:v>
                </c:pt>
                <c:pt idx="624">
                  <c:v>1.4889477272727247E-4</c:v>
                </c:pt>
                <c:pt idx="625">
                  <c:v>1.4889477272727247E-4</c:v>
                </c:pt>
                <c:pt idx="626">
                  <c:v>5.9085227272727284E-5</c:v>
                </c:pt>
                <c:pt idx="627">
                  <c:v>2.3634090909090892E-4</c:v>
                </c:pt>
                <c:pt idx="628">
                  <c:v>1.4889477272727247E-4</c:v>
                </c:pt>
                <c:pt idx="629">
                  <c:v>2.0797999999999997E-4</c:v>
                </c:pt>
                <c:pt idx="630">
                  <c:v>1.1817045454545435E-4</c:v>
                </c:pt>
                <c:pt idx="631">
                  <c:v>5.9085227272727284E-5</c:v>
                </c:pt>
                <c:pt idx="632">
                  <c:v>3.0724318181818118E-5</c:v>
                </c:pt>
                <c:pt idx="633">
                  <c:v>2.954261363636362E-4</c:v>
                </c:pt>
                <c:pt idx="634">
                  <c:v>4.4195749999999994E-4</c:v>
                </c:pt>
                <c:pt idx="635">
                  <c:v>8.9809545454545402E-5</c:v>
                </c:pt>
                <c:pt idx="636">
                  <c:v>1.7725568181818185E-4</c:v>
                </c:pt>
                <c:pt idx="637">
                  <c:v>1.7725568181818185E-4</c:v>
                </c:pt>
                <c:pt idx="638">
                  <c:v>2.0561659090909102E-4</c:v>
                </c:pt>
                <c:pt idx="639">
                  <c:v>2.3634090909090892E-4</c:v>
                </c:pt>
                <c:pt idx="640">
                  <c:v>8.9809545454545402E-5</c:v>
                </c:pt>
                <c:pt idx="641">
                  <c:v>3.0724318181818118E-5</c:v>
                </c:pt>
                <c:pt idx="642">
                  <c:v>2.6706522727272704E-4</c:v>
                </c:pt>
                <c:pt idx="643">
                  <c:v>1.7725568181818185E-4</c:v>
                </c:pt>
                <c:pt idx="644">
                  <c:v>8.7446136363636233E-5</c:v>
                </c:pt>
                <c:pt idx="645">
                  <c:v>8.9809545454545402E-5</c:v>
                </c:pt>
                <c:pt idx="646">
                  <c:v>1.7725568181818185E-4</c:v>
                </c:pt>
                <c:pt idx="647">
                  <c:v>3.0724318181818118E-5</c:v>
                </c:pt>
                <c:pt idx="648">
                  <c:v>2.954261363636362E-4</c:v>
                </c:pt>
                <c:pt idx="649">
                  <c:v>1.4889477272727247E-4</c:v>
                </c:pt>
                <c:pt idx="650">
                  <c:v>5.9085227272727284E-5</c:v>
                </c:pt>
                <c:pt idx="651">
                  <c:v>2.8360909090909166E-5</c:v>
                </c:pt>
                <c:pt idx="652">
                  <c:v>2.6706522727272704E-4</c:v>
                </c:pt>
                <c:pt idx="653">
                  <c:v>8.9809545454545402E-5</c:v>
                </c:pt>
                <c:pt idx="654">
                  <c:v>5.9085227272727284E-5</c:v>
                </c:pt>
                <c:pt idx="655">
                  <c:v>1.1817045454545435E-4</c:v>
                </c:pt>
                <c:pt idx="656">
                  <c:v>2.8360909090909166E-5</c:v>
                </c:pt>
                <c:pt idx="657">
                  <c:v>5.9085227272727284E-5</c:v>
                </c:pt>
                <c:pt idx="658">
                  <c:v>8.9809545454545402E-5</c:v>
                </c:pt>
                <c:pt idx="659">
                  <c:v>2.8360909090909166E-5</c:v>
                </c:pt>
                <c:pt idx="660">
                  <c:v>3.2615045454545454E-4</c:v>
                </c:pt>
                <c:pt idx="661">
                  <c:v>8.7446136363636233E-5</c:v>
                </c:pt>
                <c:pt idx="662">
                  <c:v>1.4889477272727247E-4</c:v>
                </c:pt>
                <c:pt idx="663">
                  <c:v>5.9085227272727284E-5</c:v>
                </c:pt>
                <c:pt idx="664">
                  <c:v>8.9809545454545402E-5</c:v>
                </c:pt>
                <c:pt idx="665">
                  <c:v>1.1817045454545435E-4</c:v>
                </c:pt>
                <c:pt idx="666">
                  <c:v>3.0724318181818118E-5</c:v>
                </c:pt>
                <c:pt idx="667">
                  <c:v>0</c:v>
                </c:pt>
                <c:pt idx="668">
                  <c:v>8.9809545454545402E-5</c:v>
                </c:pt>
                <c:pt idx="669">
                  <c:v>8.9809545454545402E-5</c:v>
                </c:pt>
                <c:pt idx="670">
                  <c:v>2.8360909090909166E-5</c:v>
                </c:pt>
                <c:pt idx="671">
                  <c:v>8.9809545454545402E-5</c:v>
                </c:pt>
                <c:pt idx="672">
                  <c:v>1.1817045454545435E-4</c:v>
                </c:pt>
                <c:pt idx="673">
                  <c:v>1.7725568181818185E-4</c:v>
                </c:pt>
                <c:pt idx="674">
                  <c:v>5.9085227272727284E-5</c:v>
                </c:pt>
                <c:pt idx="675">
                  <c:v>3.0724318181818118E-5</c:v>
                </c:pt>
                <c:pt idx="676">
                  <c:v>5.9085227272727284E-5</c:v>
                </c:pt>
                <c:pt idx="677">
                  <c:v>3.0724318181818118E-5</c:v>
                </c:pt>
                <c:pt idx="678">
                  <c:v>2.8360909090909166E-5</c:v>
                </c:pt>
                <c:pt idx="679">
                  <c:v>1.1817045454545435E-4</c:v>
                </c:pt>
                <c:pt idx="680">
                  <c:v>5.9085227272727284E-5</c:v>
                </c:pt>
                <c:pt idx="681">
                  <c:v>5.9085227272727284E-5</c:v>
                </c:pt>
                <c:pt idx="682">
                  <c:v>2.6470181818181809E-4</c:v>
                </c:pt>
                <c:pt idx="683">
                  <c:v>1.4889477272727247E-4</c:v>
                </c:pt>
                <c:pt idx="684">
                  <c:v>3.0724318181818118E-5</c:v>
                </c:pt>
                <c:pt idx="685">
                  <c:v>8.9809545454545402E-5</c:v>
                </c:pt>
                <c:pt idx="686">
                  <c:v>0</c:v>
                </c:pt>
                <c:pt idx="687">
                  <c:v>1.7725568181818185E-4</c:v>
                </c:pt>
                <c:pt idx="688">
                  <c:v>1.4653136363636352E-4</c:v>
                </c:pt>
                <c:pt idx="689">
                  <c:v>1.4653136363636352E-4</c:v>
                </c:pt>
                <c:pt idx="690">
                  <c:v>2.8360909090909166E-5</c:v>
                </c:pt>
                <c:pt idx="691">
                  <c:v>2.8360909090909166E-5</c:v>
                </c:pt>
                <c:pt idx="692">
                  <c:v>2.8360909090909166E-5</c:v>
                </c:pt>
                <c:pt idx="693">
                  <c:v>2.8360909090909166E-5</c:v>
                </c:pt>
                <c:pt idx="694">
                  <c:v>3.5451136363636349E-4</c:v>
                </c:pt>
                <c:pt idx="695">
                  <c:v>2.8360909090909166E-5</c:v>
                </c:pt>
                <c:pt idx="696">
                  <c:v>5.9085227272727284E-5</c:v>
                </c:pt>
                <c:pt idx="697">
                  <c:v>5.9085227272727284E-5</c:v>
                </c:pt>
                <c:pt idx="698">
                  <c:v>8.9809545454545402E-5</c:v>
                </c:pt>
                <c:pt idx="699">
                  <c:v>0</c:v>
                </c:pt>
                <c:pt idx="700">
                  <c:v>2.8360909090909166E-5</c:v>
                </c:pt>
                <c:pt idx="701">
                  <c:v>3.0724318181818118E-5</c:v>
                </c:pt>
                <c:pt idx="702">
                  <c:v>3.0724318181818118E-5</c:v>
                </c:pt>
                <c:pt idx="703">
                  <c:v>0</c:v>
                </c:pt>
                <c:pt idx="704">
                  <c:v>3.8287227272727265E-4</c:v>
                </c:pt>
                <c:pt idx="705">
                  <c:v>0</c:v>
                </c:pt>
                <c:pt idx="706">
                  <c:v>3.0724318181818118E-5</c:v>
                </c:pt>
                <c:pt idx="707">
                  <c:v>0</c:v>
                </c:pt>
                <c:pt idx="708">
                  <c:v>2.0797999999999997E-4</c:v>
                </c:pt>
                <c:pt idx="709">
                  <c:v>5.9085227272727284E-5</c:v>
                </c:pt>
                <c:pt idx="710">
                  <c:v>0</c:v>
                </c:pt>
                <c:pt idx="711">
                  <c:v>8.7446136363636233E-5</c:v>
                </c:pt>
                <c:pt idx="712">
                  <c:v>2.8360909090909166E-5</c:v>
                </c:pt>
                <c:pt idx="713">
                  <c:v>0</c:v>
                </c:pt>
                <c:pt idx="714">
                  <c:v>5.9085227272727284E-5</c:v>
                </c:pt>
                <c:pt idx="715">
                  <c:v>2.8360909090909166E-5</c:v>
                </c:pt>
                <c:pt idx="716">
                  <c:v>1.1817045454545435E-4</c:v>
                </c:pt>
                <c:pt idx="717">
                  <c:v>5.9085227272727284E-5</c:v>
                </c:pt>
                <c:pt idx="718">
                  <c:v>1.1817045454545435E-4</c:v>
                </c:pt>
                <c:pt idx="719">
                  <c:v>2.8360909090909166E-5</c:v>
                </c:pt>
                <c:pt idx="720">
                  <c:v>1.7725568181818185E-4</c:v>
                </c:pt>
                <c:pt idx="721">
                  <c:v>3.0724318181818118E-5</c:v>
                </c:pt>
                <c:pt idx="722">
                  <c:v>2.8360909090909166E-5</c:v>
                </c:pt>
                <c:pt idx="723">
                  <c:v>5.9085227272727284E-5</c:v>
                </c:pt>
                <c:pt idx="724">
                  <c:v>1.1817045454545435E-4</c:v>
                </c:pt>
                <c:pt idx="725">
                  <c:v>0</c:v>
                </c:pt>
                <c:pt idx="726">
                  <c:v>8.9809545454545402E-5</c:v>
                </c:pt>
                <c:pt idx="727">
                  <c:v>0</c:v>
                </c:pt>
                <c:pt idx="728">
                  <c:v>5.9085227272727284E-5</c:v>
                </c:pt>
                <c:pt idx="729">
                  <c:v>8.9809545454545402E-5</c:v>
                </c:pt>
                <c:pt idx="730">
                  <c:v>3.0724318181818118E-5</c:v>
                </c:pt>
                <c:pt idx="731">
                  <c:v>0</c:v>
                </c:pt>
                <c:pt idx="732">
                  <c:v>5.9085227272727284E-5</c:v>
                </c:pt>
                <c:pt idx="733">
                  <c:v>2.8360909090909166E-5</c:v>
                </c:pt>
                <c:pt idx="734">
                  <c:v>1.1817045454545435E-4</c:v>
                </c:pt>
                <c:pt idx="735">
                  <c:v>3.0724318181818118E-5</c:v>
                </c:pt>
                <c:pt idx="736">
                  <c:v>2.8360909090909166E-5</c:v>
                </c:pt>
                <c:pt idx="737">
                  <c:v>3.0724318181818118E-5</c:v>
                </c:pt>
                <c:pt idx="738">
                  <c:v>1.7725568181818185E-4</c:v>
                </c:pt>
                <c:pt idx="739">
                  <c:v>8.9809545454545402E-5</c:v>
                </c:pt>
                <c:pt idx="740">
                  <c:v>8.9809545454545402E-5</c:v>
                </c:pt>
                <c:pt idx="741">
                  <c:v>0</c:v>
                </c:pt>
                <c:pt idx="742">
                  <c:v>5.9085227272727284E-5</c:v>
                </c:pt>
                <c:pt idx="743">
                  <c:v>3.0724318181818118E-5</c:v>
                </c:pt>
                <c:pt idx="744">
                  <c:v>5.9085227272727284E-5</c:v>
                </c:pt>
                <c:pt idx="745">
                  <c:v>3.0724318181818118E-5</c:v>
                </c:pt>
                <c:pt idx="746">
                  <c:v>3.0724318181818118E-5</c:v>
                </c:pt>
                <c:pt idx="747">
                  <c:v>5.9085227272727284E-5</c:v>
                </c:pt>
                <c:pt idx="748">
                  <c:v>1.1817045454545435E-4</c:v>
                </c:pt>
                <c:pt idx="749">
                  <c:v>2.8360909090909166E-5</c:v>
                </c:pt>
                <c:pt idx="750">
                  <c:v>3.0724318181818118E-5</c:v>
                </c:pt>
                <c:pt idx="751">
                  <c:v>3.0724318181818118E-5</c:v>
                </c:pt>
                <c:pt idx="752">
                  <c:v>0</c:v>
                </c:pt>
                <c:pt idx="753">
                  <c:v>0</c:v>
                </c:pt>
                <c:pt idx="754">
                  <c:v>2.8360909090909166E-5</c:v>
                </c:pt>
                <c:pt idx="755">
                  <c:v>5.9085227272727284E-5</c:v>
                </c:pt>
                <c:pt idx="756">
                  <c:v>0</c:v>
                </c:pt>
                <c:pt idx="757">
                  <c:v>3.0724318181818118E-5</c:v>
                </c:pt>
                <c:pt idx="758">
                  <c:v>3.0724318181818118E-5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2.0797999999999997E-4</c:v>
                </c:pt>
                <c:pt idx="763">
                  <c:v>1.1817045454545435E-4</c:v>
                </c:pt>
                <c:pt idx="764">
                  <c:v>3.0724318181818118E-5</c:v>
                </c:pt>
                <c:pt idx="765">
                  <c:v>5.9085227272727284E-5</c:v>
                </c:pt>
                <c:pt idx="766">
                  <c:v>5.9085227272727284E-5</c:v>
                </c:pt>
                <c:pt idx="767">
                  <c:v>8.9809545454545402E-5</c:v>
                </c:pt>
                <c:pt idx="768">
                  <c:v>0</c:v>
                </c:pt>
                <c:pt idx="769">
                  <c:v>3.0724318181818118E-5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D-4940-BA2B-0300993E5D35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</c:numCache>
            </c:numRef>
          </c:xVal>
          <c:yVal>
            <c:numRef>
              <c:f>mass_breakthroughs!$K$4:$K$1245</c:f>
              <c:numCache>
                <c:formatCode>0.00E+00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2.1627379541212117E-300</c:v>
                </c:pt>
                <c:pt idx="8">
                  <c:v>4.9793162388413754E-265</c:v>
                </c:pt>
                <c:pt idx="9">
                  <c:v>7.7643952427143325E-237</c:v>
                </c:pt>
                <c:pt idx="10">
                  <c:v>7.7684268299846932E-214</c:v>
                </c:pt>
                <c:pt idx="11">
                  <c:v>1.0311960416171304E-194</c:v>
                </c:pt>
                <c:pt idx="12">
                  <c:v>1.4408895227631878E-178</c:v>
                </c:pt>
                <c:pt idx="13">
                  <c:v>9.3731591658820606E-165</c:v>
                </c:pt>
                <c:pt idx="14">
                  <c:v>8.3850139893877291E-153</c:v>
                </c:pt>
                <c:pt idx="15">
                  <c:v>2.3249008519353272E-142</c:v>
                </c:pt>
                <c:pt idx="16">
                  <c:v>3.6881287054872753E-133</c:v>
                </c:pt>
                <c:pt idx="17">
                  <c:v>5.4235252482637243E-125</c:v>
                </c:pt>
                <c:pt idx="18">
                  <c:v>1.0808995561158279E-117</c:v>
                </c:pt>
                <c:pt idx="19">
                  <c:v>3.9346622309808989E-111</c:v>
                </c:pt>
                <c:pt idx="20">
                  <c:v>3.345803798131834E-105</c:v>
                </c:pt>
                <c:pt idx="21">
                  <c:v>8.1132664483586613E-100</c:v>
                </c:pt>
                <c:pt idx="22">
                  <c:v>6.6218808196696771E-95</c:v>
                </c:pt>
                <c:pt idx="23">
                  <c:v>2.081157487256474E-90</c:v>
                </c:pt>
                <c:pt idx="24">
                  <c:v>2.8291397158950217E-86</c:v>
                </c:pt>
                <c:pt idx="25">
                  <c:v>1.833338368524181E-82</c:v>
                </c:pt>
                <c:pt idx="26">
                  <c:v>6.1569456508266974E-79</c:v>
                </c:pt>
                <c:pt idx="27">
                  <c:v>1.1482489599165885E-75</c:v>
                </c:pt>
                <c:pt idx="28">
                  <c:v>1.2651999049378121E-72</c:v>
                </c:pt>
                <c:pt idx="29">
                  <c:v>8.6834719320192962E-70</c:v>
                </c:pt>
                <c:pt idx="30">
                  <c:v>3.889552539331362E-67</c:v>
                </c:pt>
                <c:pt idx="31">
                  <c:v>1.1821765883802756E-64</c:v>
                </c:pt>
                <c:pt idx="32">
                  <c:v>2.5274714853392483E-62</c:v>
                </c:pt>
                <c:pt idx="33">
                  <c:v>3.9214560982703574E-60</c:v>
                </c:pt>
                <c:pt idx="34">
                  <c:v>4.5411429955769112E-58</c:v>
                </c:pt>
                <c:pt idx="35">
                  <c:v>4.0182936474259737E-56</c:v>
                </c:pt>
                <c:pt idx="36">
                  <c:v>2.7784198866613667E-54</c:v>
                </c:pt>
                <c:pt idx="37">
                  <c:v>1.5308149150878915E-52</c:v>
                </c:pt>
                <c:pt idx="38">
                  <c:v>6.8423434930921651E-51</c:v>
                </c:pt>
                <c:pt idx="39">
                  <c:v>2.5184870677130464E-49</c:v>
                </c:pt>
                <c:pt idx="40">
                  <c:v>7.7462355985070276E-48</c:v>
                </c:pt>
                <c:pt idx="41">
                  <c:v>2.0167299113619228E-46</c:v>
                </c:pt>
                <c:pt idx="42">
                  <c:v>4.4980189193520101E-45</c:v>
                </c:pt>
                <c:pt idx="43">
                  <c:v>8.6801371071325138E-44</c:v>
                </c:pt>
                <c:pt idx="44">
                  <c:v>1.4638891751977234E-42</c:v>
                </c:pt>
                <c:pt idx="45">
                  <c:v>2.1773055052364144E-41</c:v>
                </c:pt>
                <c:pt idx="46">
                  <c:v>2.8774631254324184E-40</c:v>
                </c:pt>
                <c:pt idx="47">
                  <c:v>3.4050125304807442E-39</c:v>
                </c:pt>
                <c:pt idx="48">
                  <c:v>3.6323966444704017E-38</c:v>
                </c:pt>
                <c:pt idx="49">
                  <c:v>3.5159955371042827E-37</c:v>
                </c:pt>
                <c:pt idx="50">
                  <c:v>3.1043350270616454E-36</c:v>
                </c:pt>
                <c:pt idx="51">
                  <c:v>2.5140132313619766E-35</c:v>
                </c:pt>
                <c:pt idx="52">
                  <c:v>1.8766168122760918E-34</c:v>
                </c:pt>
                <c:pt idx="53">
                  <c:v>1.2973399686423907E-33</c:v>
                </c:pt>
                <c:pt idx="54">
                  <c:v>8.3377579435551502E-33</c:v>
                </c:pt>
                <c:pt idx="55">
                  <c:v>5.0020945251510444E-32</c:v>
                </c:pt>
                <c:pt idx="56">
                  <c:v>2.8115098023040948E-31</c:v>
                </c:pt>
                <c:pt idx="57">
                  <c:v>1.4857917905999456E-30</c:v>
                </c:pt>
                <c:pt idx="58">
                  <c:v>7.4032079010572373E-30</c:v>
                </c:pt>
                <c:pt idx="59">
                  <c:v>3.4888525157974206E-29</c:v>
                </c:pt>
                <c:pt idx="60">
                  <c:v>1.5593352774496388E-28</c:v>
                </c:pt>
                <c:pt idx="61">
                  <c:v>6.6278658797651404E-28</c:v>
                </c:pt>
                <c:pt idx="62">
                  <c:v>2.6846947083432633E-27</c:v>
                </c:pt>
                <c:pt idx="63">
                  <c:v>1.0388478340583092E-26</c:v>
                </c:pt>
                <c:pt idx="64">
                  <c:v>3.8482580766247918E-26</c:v>
                </c:pt>
                <c:pt idx="65">
                  <c:v>1.3675830681330552E-25</c:v>
                </c:pt>
                <c:pt idx="66">
                  <c:v>4.6699637181687044E-25</c:v>
                </c:pt>
                <c:pt idx="67">
                  <c:v>1.5352106821074165E-24</c:v>
                </c:pt>
                <c:pt idx="68">
                  <c:v>4.8673215223708107E-24</c:v>
                </c:pt>
                <c:pt idx="69">
                  <c:v>1.4902182406618923E-23</c:v>
                </c:pt>
                <c:pt idx="70">
                  <c:v>4.4130874945352413E-23</c:v>
                </c:pt>
                <c:pt idx="71">
                  <c:v>1.2658214919156267E-22</c:v>
                </c:pt>
                <c:pt idx="72">
                  <c:v>3.5213638756026759E-22</c:v>
                </c:pt>
                <c:pt idx="73">
                  <c:v>9.513582787074984E-22</c:v>
                </c:pt>
                <c:pt idx="74">
                  <c:v>2.4985629730093777E-21</c:v>
                </c:pt>
                <c:pt idx="75">
                  <c:v>6.3867694129459764E-21</c:v>
                </c:pt>
                <c:pt idx="76">
                  <c:v>1.5908101240567124E-20</c:v>
                </c:pt>
                <c:pt idx="77">
                  <c:v>3.8641296613504786E-20</c:v>
                </c:pt>
                <c:pt idx="78">
                  <c:v>9.16301070955187E-20</c:v>
                </c:pt>
                <c:pt idx="79">
                  <c:v>2.1231010138755638E-19</c:v>
                </c:pt>
                <c:pt idx="80">
                  <c:v>4.8112763571772203E-19</c:v>
                </c:pt>
                <c:pt idx="81">
                  <c:v>1.0670518871560947E-18</c:v>
                </c:pt>
                <c:pt idx="82">
                  <c:v>2.3180521858444781E-18</c:v>
                </c:pt>
                <c:pt idx="83">
                  <c:v>4.9362273145982866E-18</c:v>
                </c:pt>
                <c:pt idx="84">
                  <c:v>1.0311981713973092E-17</c:v>
                </c:pt>
                <c:pt idx="85">
                  <c:v>2.1144014540550012E-17</c:v>
                </c:pt>
                <c:pt idx="86">
                  <c:v>4.2583856391913102E-17</c:v>
                </c:pt>
                <c:pt idx="87">
                  <c:v>8.4290949785152376E-17</c:v>
                </c:pt>
                <c:pt idx="88">
                  <c:v>1.6408934819047254E-16</c:v>
                </c:pt>
                <c:pt idx="89">
                  <c:v>3.1428506165216472E-16</c:v>
                </c:pt>
                <c:pt idx="90">
                  <c:v>5.9261796322114817E-16</c:v>
                </c:pt>
                <c:pt idx="91">
                  <c:v>1.1006663251113973E-15</c:v>
                </c:pt>
                <c:pt idx="92">
                  <c:v>2.0146836485495601E-15</c:v>
                </c:pt>
                <c:pt idx="93">
                  <c:v>3.635591762299334E-15</c:v>
                </c:pt>
                <c:pt idx="94">
                  <c:v>6.4711874034067793E-15</c:v>
                </c:pt>
                <c:pt idx="95">
                  <c:v>1.1367011503371284E-14</c:v>
                </c:pt>
                <c:pt idx="96">
                  <c:v>1.9710074181534191E-14</c:v>
                </c:pt>
                <c:pt idx="97">
                  <c:v>3.3752680718289584E-14</c:v>
                </c:pt>
                <c:pt idx="98">
                  <c:v>5.7104597264931517E-14</c:v>
                </c:pt>
                <c:pt idx="99">
                  <c:v>9.5484922090412268E-14</c:v>
                </c:pt>
                <c:pt idx="100">
                  <c:v>1.5786091754244328E-13</c:v>
                </c:pt>
                <c:pt idx="101">
                  <c:v>2.5810076676847205E-13</c:v>
                </c:pt>
                <c:pt idx="102">
                  <c:v>4.1748691935969195E-13</c:v>
                </c:pt>
                <c:pt idx="103">
                  <c:v>6.6833160211038195E-13</c:v>
                </c:pt>
                <c:pt idx="104">
                  <c:v>1.0590640116688378E-12</c:v>
                </c:pt>
                <c:pt idx="105">
                  <c:v>1.661807007787629E-12</c:v>
                </c:pt>
                <c:pt idx="106">
                  <c:v>2.5827788122839901E-12</c:v>
                </c:pt>
                <c:pt idx="107">
                  <c:v>3.9772030655288731E-12</c:v>
                </c:pt>
                <c:pt idx="108">
                  <c:v>6.068535610213843E-12</c:v>
                </c:pt>
                <c:pt idx="109">
                  <c:v>9.1797722133437192E-12</c:v>
                </c:pt>
                <c:pt idx="110">
                  <c:v>1.3767819041622135E-11</c:v>
                </c:pt>
                <c:pt idx="111">
                  <c:v>2.0477805741178718E-11</c:v>
                </c:pt>
                <c:pt idx="112">
                  <c:v>3.0212242053777933E-11</c:v>
                </c:pt>
                <c:pt idx="113">
                  <c:v>4.4223857035640085E-11</c:v>
                </c:pt>
                <c:pt idx="114">
                  <c:v>6.4238298100847859E-11</c:v>
                </c:pt>
                <c:pt idx="115">
                  <c:v>9.2615080387754098E-11</c:v>
                </c:pt>
                <c:pt idx="116">
                  <c:v>1.3255716999134874E-10</c:v>
                </c:pt>
                <c:pt idx="117">
                  <c:v>1.8838195362224877E-10</c:v>
                </c:pt>
                <c:pt idx="118">
                  <c:v>2.6577121381224597E-10</c:v>
                </c:pt>
                <c:pt idx="119">
                  <c:v>3.7256981156322005E-10</c:v>
                </c:pt>
                <c:pt idx="120">
                  <c:v>5.1885758491839708E-10</c:v>
                </c:pt>
                <c:pt idx="121">
                  <c:v>7.1795954296387694E-10</c:v>
                </c:pt>
                <c:pt idx="122">
                  <c:v>9.8725940983395096E-10</c:v>
                </c:pt>
                <c:pt idx="123">
                  <c:v>1.3492987100920705E-9</c:v>
                </c:pt>
                <c:pt idx="124">
                  <c:v>1.8331345099707402E-9</c:v>
                </c:pt>
                <c:pt idx="125">
                  <c:v>2.4760067534583584E-9</c:v>
                </c:pt>
                <c:pt idx="126">
                  <c:v>3.325373918536862E-9</c:v>
                </c:pt>
                <c:pt idx="127">
                  <c:v>4.4413842479191965E-9</c:v>
                </c:pt>
                <c:pt idx="128">
                  <c:v>5.8998590703224724E-9</c:v>
                </c:pt>
                <c:pt idx="129">
                  <c:v>7.7958746956403534E-9</c:v>
                </c:pt>
                <c:pt idx="130">
                  <c:v>1.0248039994327504E-8</c:v>
                </c:pt>
                <c:pt idx="131">
                  <c:v>1.3399729023948285E-8</c:v>
                </c:pt>
                <c:pt idx="132">
                  <c:v>1.7439414237050228E-8</c:v>
                </c:pt>
                <c:pt idx="133">
                  <c:v>2.2587572809388936E-8</c:v>
                </c:pt>
                <c:pt idx="134">
                  <c:v>2.9117614777864024E-8</c:v>
                </c:pt>
                <c:pt idx="135">
                  <c:v>3.7362503744413541E-8</c:v>
                </c:pt>
                <c:pt idx="136">
                  <c:v>4.7725902583843143E-8</c:v>
                </c:pt>
                <c:pt idx="137">
                  <c:v>6.0695027370308597E-8</c:v>
                </c:pt>
                <c:pt idx="138">
                  <c:v>7.6855402344142563E-8</c:v>
                </c:pt>
                <c:pt idx="139">
                  <c:v>9.6907719403978252E-8</c:v>
                </c:pt>
                <c:pt idx="140">
                  <c:v>1.216870151793254E-7</c:v>
                </c:pt>
                <c:pt idx="141">
                  <c:v>1.5218438692073257E-7</c:v>
                </c:pt>
                <c:pt idx="142">
                  <c:v>1.8957147493095382E-7</c:v>
                </c:pt>
                <c:pt idx="143">
                  <c:v>2.352279437356569E-7</c:v>
                </c:pt>
                <c:pt idx="144">
                  <c:v>2.9077219633778708E-7</c:v>
                </c:pt>
                <c:pt idx="145">
                  <c:v>3.5801573736825051E-7</c:v>
                </c:pt>
                <c:pt idx="146">
                  <c:v>4.3930391468929263E-7</c:v>
                </c:pt>
                <c:pt idx="147">
                  <c:v>5.3712507260784462E-7</c:v>
                </c:pt>
                <c:pt idx="148">
                  <c:v>6.5443200459627126E-7</c:v>
                </c:pt>
                <c:pt idx="149">
                  <c:v>7.9462624708569433E-7</c:v>
                </c:pt>
                <c:pt idx="150">
                  <c:v>9.6161285799216652E-7</c:v>
                </c:pt>
                <c:pt idx="151">
                  <c:v>1.159859870034199E-6</c:v>
                </c:pt>
                <c:pt idx="152">
                  <c:v>1.3944625519312629E-6</c:v>
                </c:pt>
                <c:pt idx="153">
                  <c:v>1.6712125798545355E-6</c:v>
                </c:pt>
                <c:pt idx="154">
                  <c:v>1.996672186416157E-6</c:v>
                </c:pt>
                <c:pt idx="155">
                  <c:v>2.3782533150727998E-6</c:v>
                </c:pt>
                <c:pt idx="156">
                  <c:v>2.8243017641872809E-6</c:v>
                </c:pt>
                <c:pt idx="157">
                  <c:v>3.344186257308523E-6</c:v>
                </c:pt>
                <c:pt idx="158">
                  <c:v>3.9476902631765939E-6</c:v>
                </c:pt>
                <c:pt idx="159">
                  <c:v>4.6478082934992998E-6</c:v>
                </c:pt>
                <c:pt idx="160">
                  <c:v>5.4569530751285158E-6</c:v>
                </c:pt>
                <c:pt idx="161">
                  <c:v>6.3895674617301587E-6</c:v>
                </c:pt>
                <c:pt idx="162">
                  <c:v>7.4616303445051965E-6</c:v>
                </c:pt>
                <c:pt idx="163">
                  <c:v>8.6907708373446838E-6</c:v>
                </c:pt>
                <c:pt idx="164">
                  <c:v>1.0096385335865541E-5</c:v>
                </c:pt>
                <c:pt idx="165">
                  <c:v>1.1699756901934071E-5</c:v>
                </c:pt>
                <c:pt idx="166">
                  <c:v>1.3524176359519356E-5</c:v>
                </c:pt>
                <c:pt idx="167">
                  <c:v>1.5595064423006391E-5</c:v>
                </c:pt>
                <c:pt idx="168">
                  <c:v>1.7940094116196754E-5</c:v>
                </c:pt>
                <c:pt idx="169">
                  <c:v>2.0589312679901718E-5</c:v>
                </c:pt>
                <c:pt idx="170">
                  <c:v>2.3575262109061273E-5</c:v>
                </c:pt>
                <c:pt idx="171">
                  <c:v>2.6933097407475817E-5</c:v>
                </c:pt>
                <c:pt idx="172">
                  <c:v>3.0696397520856407E-5</c:v>
                </c:pt>
                <c:pt idx="173">
                  <c:v>3.491398291812311E-5</c:v>
                </c:pt>
                <c:pt idx="174">
                  <c:v>3.9625676333027398E-5</c:v>
                </c:pt>
                <c:pt idx="175">
                  <c:v>4.487818392616658E-5</c:v>
                </c:pt>
                <c:pt idx="176">
                  <c:v>5.0721346868595734E-5</c:v>
                </c:pt>
                <c:pt idx="177">
                  <c:v>5.7208224505841243E-5</c:v>
                </c:pt>
                <c:pt idx="178">
                  <c:v>6.43951678742472E-5</c:v>
                </c:pt>
                <c:pt idx="179">
                  <c:v>7.234188246639754E-5</c:v>
                </c:pt>
                <c:pt idx="180">
                  <c:v>8.111147915565503E-5</c:v>
                </c:pt>
                <c:pt idx="181">
                  <c:v>9.0770512212620639E-5</c:v>
                </c:pt>
                <c:pt idx="182">
                  <c:v>1.0138900337869603E-4</c:v>
                </c:pt>
                <c:pt idx="183">
                  <c:v>1.1304045100392736E-4</c:v>
                </c:pt>
                <c:pt idx="184">
                  <c:v>1.2580182330788482E-4</c:v>
                </c:pt>
                <c:pt idx="185">
                  <c:v>1.3973779638197693E-4</c:v>
                </c:pt>
                <c:pt idx="186">
                  <c:v>1.5496224473014609E-4</c:v>
                </c:pt>
                <c:pt idx="187">
                  <c:v>1.7154792219143314E-4</c:v>
                </c:pt>
                <c:pt idx="188">
                  <c:v>1.89585258777939E-4</c:v>
                </c:pt>
                <c:pt idx="189">
                  <c:v>2.0916785446420562E-4</c:v>
                </c:pt>
                <c:pt idx="190">
                  <c:v>2.3039236147486333E-4</c:v>
                </c:pt>
                <c:pt idx="191">
                  <c:v>2.5335834629695354E-4</c:v>
                </c:pt>
                <c:pt idx="192">
                  <c:v>2.781681311936334E-4</c:v>
                </c:pt>
                <c:pt idx="193">
                  <c:v>3.0492661511544611E-4</c:v>
                </c:pt>
                <c:pt idx="194">
                  <c:v>3.3374107402890277E-4</c:v>
                </c:pt>
                <c:pt idx="195">
                  <c:v>3.6472094080874164E-4</c:v>
                </c:pt>
                <c:pt idx="196">
                  <c:v>3.9797756496909905E-4</c:v>
                </c:pt>
                <c:pt idx="197">
                  <c:v>4.3362395263881848E-4</c:v>
                </c:pt>
                <c:pt idx="198">
                  <c:v>4.7177448731630932E-4</c:v>
                </c:pt>
                <c:pt idx="199">
                  <c:v>5.1249914916634272E-4</c:v>
                </c:pt>
                <c:pt idx="200">
                  <c:v>5.5600211372211288E-4</c:v>
                </c:pt>
                <c:pt idx="201">
                  <c:v>6.0235744800039284E-4</c:v>
                </c:pt>
                <c:pt idx="202">
                  <c:v>6.5168189414566678E-4</c:v>
                </c:pt>
                <c:pt idx="203">
                  <c:v>7.0409191520386246E-4</c:v>
                </c:pt>
                <c:pt idx="204">
                  <c:v>7.5970331887316184E-4</c:v>
                </c:pt>
                <c:pt idx="205">
                  <c:v>8.1863086923216898E-4</c:v>
                </c:pt>
                <c:pt idx="206">
                  <c:v>8.8098788791066097E-4</c:v>
                </c:pt>
                <c:pt idx="207">
                  <c:v>9.4688584625689319E-4</c:v>
                </c:pt>
                <c:pt idx="208">
                  <c:v>1.0164339501353853E-3</c:v>
                </c:pt>
                <c:pt idx="209">
                  <c:v>1.0897387190598039E-3</c:v>
                </c:pt>
                <c:pt idx="210">
                  <c:v>1.1669035614264526E-3</c:v>
                </c:pt>
                <c:pt idx="211">
                  <c:v>1.2480283476644643E-3</c:v>
                </c:pt>
                <c:pt idx="212">
                  <c:v>1.3331147745058651E-3</c:v>
                </c:pt>
                <c:pt idx="213">
                  <c:v>1.4224382477138673E-3</c:v>
                </c:pt>
                <c:pt idx="214">
                  <c:v>1.5159956968139273E-3</c:v>
                </c:pt>
                <c:pt idx="215">
                  <c:v>1.6138686015655331E-3</c:v>
                </c:pt>
                <c:pt idx="216">
                  <c:v>1.7161328044452842E-3</c:v>
                </c:pt>
                <c:pt idx="217">
                  <c:v>1.8228581108911354E-3</c:v>
                </c:pt>
                <c:pt idx="218">
                  <c:v>1.9341079006743097E-3</c:v>
                </c:pt>
                <c:pt idx="219">
                  <c:v>2.0499387522249085E-3</c:v>
                </c:pt>
                <c:pt idx="220">
                  <c:v>2.1704000816894823E-3</c:v>
                </c:pt>
                <c:pt idx="221">
                  <c:v>2.2955337984411116E-3</c:v>
                </c:pt>
                <c:pt idx="222">
                  <c:v>2.4253739786947942E-3</c:v>
                </c:pt>
                <c:pt idx="223">
                  <c:v>2.5599465588045022E-3</c:v>
                </c:pt>
                <c:pt idx="224">
                  <c:v>2.6992690497328656E-3</c:v>
                </c:pt>
                <c:pt idx="225">
                  <c:v>2.8433502740913704E-3</c:v>
                </c:pt>
                <c:pt idx="226">
                  <c:v>2.9920268286768368E-3</c:v>
                </c:pt>
                <c:pt idx="227">
                  <c:v>3.145610943324825E-3</c:v>
                </c:pt>
                <c:pt idx="228">
                  <c:v>3.3039258897282027E-3</c:v>
                </c:pt>
                <c:pt idx="229">
                  <c:v>3.4669436123437609E-3</c:v>
                </c:pt>
                <c:pt idx="230">
                  <c:v>3.6346264326985621E-3</c:v>
                </c:pt>
                <c:pt idx="231">
                  <c:v>3.8069269451232392E-3</c:v>
                </c:pt>
                <c:pt idx="232">
                  <c:v>3.9837879417062858E-3</c:v>
                </c:pt>
                <c:pt idx="233">
                  <c:v>4.1651423669194056E-3</c:v>
                </c:pt>
                <c:pt idx="234">
                  <c:v>4.3509133022324184E-3</c:v>
                </c:pt>
                <c:pt idx="235">
                  <c:v>4.5410139809033759E-3</c:v>
                </c:pt>
                <c:pt idx="236">
                  <c:v>4.7353478329971868E-3</c:v>
                </c:pt>
                <c:pt idx="237">
                  <c:v>4.9338085605554948E-3</c:v>
                </c:pt>
                <c:pt idx="238">
                  <c:v>5.1362802427104524E-3</c:v>
                </c:pt>
                <c:pt idx="239">
                  <c:v>5.3424125742626777E-3</c:v>
                </c:pt>
                <c:pt idx="240">
                  <c:v>5.5525166395629724E-3</c:v>
                </c:pt>
                <c:pt idx="241">
                  <c:v>5.7662278120403157E-3</c:v>
                </c:pt>
                <c:pt idx="242">
                  <c:v>5.9833933244543159E-3</c:v>
                </c:pt>
                <c:pt idx="243">
                  <c:v>6.2038517451794449E-3</c:v>
                </c:pt>
                <c:pt idx="244">
                  <c:v>6.4274332517642125E-3</c:v>
                </c:pt>
                <c:pt idx="245">
                  <c:v>6.6539599296546181E-3</c:v>
                </c:pt>
                <c:pt idx="246">
                  <c:v>6.883246094981599E-3</c:v>
                </c:pt>
                <c:pt idx="247">
                  <c:v>7.115098640224804E-3</c:v>
                </c:pt>
                <c:pt idx="248">
                  <c:v>7.3493174014862351E-3</c:v>
                </c:pt>
                <c:pt idx="249">
                  <c:v>7.5856955460343409E-3</c:v>
                </c:pt>
                <c:pt idx="250">
                  <c:v>7.8240199787146351E-3</c:v>
                </c:pt>
                <c:pt idx="251">
                  <c:v>8.0640717657648898E-3</c:v>
                </c:pt>
                <c:pt idx="252">
                  <c:v>8.305626574523866E-3</c:v>
                </c:pt>
                <c:pt idx="253">
                  <c:v>8.5481922902286515E-3</c:v>
                </c:pt>
                <c:pt idx="254">
                  <c:v>8.7920598362825446E-3</c:v>
                </c:pt>
                <c:pt idx="255">
                  <c:v>9.0367298740314725E-3</c:v>
                </c:pt>
                <c:pt idx="256">
                  <c:v>9.2819611386513335E-3</c:v>
                </c:pt>
                <c:pt idx="257">
                  <c:v>9.527509347402591E-3</c:v>
                </c:pt>
                <c:pt idx="258">
                  <c:v>9.7731277011296261E-3</c:v>
                </c:pt>
                <c:pt idx="259">
                  <c:v>1.0018567390323148E-2</c:v>
                </c:pt>
                <c:pt idx="260">
                  <c:v>1.0263578104108448E-2</c:v>
                </c:pt>
                <c:pt idx="261">
                  <c:v>1.0507908540539601E-2</c:v>
                </c:pt>
                <c:pt idx="262">
                  <c:v>1.0751306916602142E-2</c:v>
                </c:pt>
                <c:pt idx="263">
                  <c:v>1.0993521476356275E-2</c:v>
                </c:pt>
                <c:pt idx="264">
                  <c:v>1.1234300995687875E-2</c:v>
                </c:pt>
                <c:pt idx="265">
                  <c:v>1.1473395282174401E-2</c:v>
                </c:pt>
                <c:pt idx="266">
                  <c:v>1.1710300687837984E-2</c:v>
                </c:pt>
                <c:pt idx="267">
                  <c:v>1.1945283005077792E-2</c:v>
                </c:pt>
                <c:pt idx="268">
                  <c:v>1.2177840859887185E-2</c:v>
                </c:pt>
                <c:pt idx="269">
                  <c:v>1.2407733034586414E-2</c:v>
                </c:pt>
                <c:pt idx="270">
                  <c:v>1.2634721719975373E-2</c:v>
                </c:pt>
                <c:pt idx="271">
                  <c:v>1.2858572957430998E-2</c:v>
                </c:pt>
                <c:pt idx="272">
                  <c:v>1.3079057067191303E-2</c:v>
                </c:pt>
                <c:pt idx="273">
                  <c:v>1.3295949061810223E-2</c:v>
                </c:pt>
                <c:pt idx="274">
                  <c:v>1.3509029043839962E-2</c:v>
                </c:pt>
                <c:pt idx="275">
                  <c:v>1.3718082586872484E-2</c:v>
                </c:pt>
                <c:pt idx="276">
                  <c:v>1.3922901099146736E-2</c:v>
                </c:pt>
                <c:pt idx="277">
                  <c:v>1.4123282169005278E-2</c:v>
                </c:pt>
                <c:pt idx="278">
                  <c:v>1.4319029891560598E-2</c:v>
                </c:pt>
                <c:pt idx="279">
                  <c:v>1.4509955176008912E-2</c:v>
                </c:pt>
                <c:pt idx="280">
                  <c:v>1.4695678017331855E-2</c:v>
                </c:pt>
                <c:pt idx="281">
                  <c:v>1.4876425511014871E-2</c:v>
                </c:pt>
                <c:pt idx="282">
                  <c:v>1.5051827128030455E-2</c:v>
                </c:pt>
                <c:pt idx="283">
                  <c:v>1.5221723696022491E-2</c:v>
                </c:pt>
                <c:pt idx="284">
                  <c:v>1.5385964088456272E-2</c:v>
                </c:pt>
                <c:pt idx="285">
                  <c:v>1.5544405408288152E-2</c:v>
                </c:pt>
                <c:pt idx="286">
                  <c:v>1.5696913150453053E-2</c:v>
                </c:pt>
                <c:pt idx="287">
                  <c:v>1.5843361343192915E-2</c:v>
                </c:pt>
                <c:pt idx="288">
                  <c:v>1.5983632668315255E-2</c:v>
                </c:pt>
                <c:pt idx="289">
                  <c:v>1.6117618560533477E-2</c:v>
                </c:pt>
                <c:pt idx="290">
                  <c:v>1.6245219286101027E-2</c:v>
                </c:pt>
                <c:pt idx="291">
                  <c:v>1.6366344001009361E-2</c:v>
                </c:pt>
                <c:pt idx="292">
                  <c:v>1.6480910789073815E-2</c:v>
                </c:pt>
                <c:pt idx="293">
                  <c:v>1.6588733719191191E-2</c:v>
                </c:pt>
                <c:pt idx="294">
                  <c:v>1.6689981950009258E-2</c:v>
                </c:pt>
                <c:pt idx="295">
                  <c:v>1.6784480214490412E-2</c:v>
                </c:pt>
                <c:pt idx="296">
                  <c:v>1.6872182290960519E-2</c:v>
                </c:pt>
                <c:pt idx="297">
                  <c:v>1.6953050789191151E-2</c:v>
                </c:pt>
                <c:pt idx="298">
                  <c:v>1.7027057077322893E-2</c:v>
                </c:pt>
                <c:pt idx="299">
                  <c:v>1.7094181192219199E-2</c:v>
                </c:pt>
                <c:pt idx="300">
                  <c:v>1.7154411733900279E-2</c:v>
                </c:pt>
                <c:pt idx="301">
                  <c:v>1.7207745744732359E-2</c:v>
                </c:pt>
                <c:pt idx="302">
                  <c:v>1.7254188574071006E-2</c:v>
                </c:pt>
                <c:pt idx="303">
                  <c:v>1.7293753729076478E-2</c:v>
                </c:pt>
                <c:pt idx="304">
                  <c:v>1.7326462712436121E-2</c:v>
                </c:pt>
                <c:pt idx="305">
                  <c:v>1.7352344847742299E-2</c:v>
                </c:pt>
                <c:pt idx="306">
                  <c:v>1.7371437093285081E-2</c:v>
                </c:pt>
                <c:pt idx="307">
                  <c:v>1.7383774132028365E-2</c:v>
                </c:pt>
                <c:pt idx="308">
                  <c:v>1.7389434214943694E-2</c:v>
                </c:pt>
                <c:pt idx="309">
                  <c:v>1.7388459004412028E-2</c:v>
                </c:pt>
                <c:pt idx="310">
                  <c:v>1.7380913923464792E-2</c:v>
                </c:pt>
                <c:pt idx="311">
                  <c:v>1.7366870952241625E-2</c:v>
                </c:pt>
                <c:pt idx="312">
                  <c:v>1.7346408388474135E-2</c:v>
                </c:pt>
                <c:pt idx="313">
                  <c:v>1.7319610601770306E-2</c:v>
                </c:pt>
                <c:pt idx="314">
                  <c:v>1.7286567782449944E-2</c:v>
                </c:pt>
                <c:pt idx="315">
                  <c:v>1.7247375685670443E-2</c:v>
                </c:pt>
                <c:pt idx="316">
                  <c:v>1.7202135371569088E-2</c:v>
                </c:pt>
                <c:pt idx="317">
                  <c:v>1.7150952942133264E-2</c:v>
                </c:pt>
                <c:pt idx="318">
                  <c:v>1.7093939275493623E-2</c:v>
                </c:pt>
                <c:pt idx="319">
                  <c:v>1.7031209758317387E-2</c:v>
                </c:pt>
                <c:pt idx="320">
                  <c:v>1.6962960777237256E-2</c:v>
                </c:pt>
                <c:pt idx="321">
                  <c:v>1.6889168250235561E-2</c:v>
                </c:pt>
                <c:pt idx="322">
                  <c:v>1.6810030253660024E-2</c:v>
                </c:pt>
                <c:pt idx="323">
                  <c:v>1.6725677513295522E-2</c:v>
                </c:pt>
                <c:pt idx="324">
                  <c:v>1.6636243919517433E-2</c:v>
                </c:pt>
                <c:pt idx="325">
                  <c:v>1.6541866261354177E-2</c:v>
                </c:pt>
                <c:pt idx="326">
                  <c:v>1.6442683962794184E-2</c:v>
                </c:pt>
                <c:pt idx="327">
                  <c:v>1.6338838821833915E-2</c:v>
                </c:pt>
                <c:pt idx="328">
                  <c:v>1.6230474752738526E-2</c:v>
                </c:pt>
                <c:pt idx="329">
                  <c:v>1.6117737531960469E-2</c:v>
                </c:pt>
                <c:pt idx="330">
                  <c:v>1.6000774548135779E-2</c:v>
                </c:pt>
                <c:pt idx="331">
                  <c:v>1.5879734556551426E-2</c:v>
                </c:pt>
                <c:pt idx="332">
                  <c:v>1.5754767438451073E-2</c:v>
                </c:pt>
                <c:pt idx="333">
                  <c:v>1.5626023965520489E-2</c:v>
                </c:pt>
                <c:pt idx="334">
                  <c:v>1.5493800416935363E-2</c:v>
                </c:pt>
                <c:pt idx="335">
                  <c:v>1.5357962635445187E-2</c:v>
                </c:pt>
                <c:pt idx="336">
                  <c:v>1.5218803721548321E-2</c:v>
                </c:pt>
                <c:pt idx="337">
                  <c:v>1.5076475767755686E-2</c:v>
                </c:pt>
                <c:pt idx="338">
                  <c:v>1.4931130667509281E-2</c:v>
                </c:pt>
                <c:pt idx="339">
                  <c:v>1.4782919916475781E-2</c:v>
                </c:pt>
                <c:pt idx="340">
                  <c:v>1.4631994420701263E-2</c:v>
                </c:pt>
                <c:pt idx="341">
                  <c:v>1.4478504311771237E-2</c:v>
                </c:pt>
                <c:pt idx="342">
                  <c:v>1.4322598769097897E-2</c:v>
                </c:pt>
                <c:pt idx="343">
                  <c:v>1.4164425849434611E-2</c:v>
                </c:pt>
                <c:pt idx="344">
                  <c:v>1.4004132323696971E-2</c:v>
                </c:pt>
                <c:pt idx="345">
                  <c:v>1.3841863521149109E-2</c:v>
                </c:pt>
                <c:pt idx="346">
                  <c:v>1.3677763180994802E-2</c:v>
                </c:pt>
                <c:pt idx="347">
                  <c:v>1.3512153210876954E-2</c:v>
                </c:pt>
                <c:pt idx="348">
                  <c:v>1.3344815553706778E-2</c:v>
                </c:pt>
                <c:pt idx="349">
                  <c:v>1.3176066515391861E-2</c:v>
                </c:pt>
                <c:pt idx="350">
                  <c:v>1.3006042141588178E-2</c:v>
                </c:pt>
                <c:pt idx="351">
                  <c:v>1.2834876257143329E-2</c:v>
                </c:pt>
                <c:pt idx="352">
                  <c:v>1.2662700361940719E-2</c:v>
                </c:pt>
                <c:pt idx="353">
                  <c:v>1.2489643533944357E-2</c:v>
                </c:pt>
                <c:pt idx="354">
                  <c:v>1.2315832339356361E-2</c:v>
                </c:pt>
                <c:pt idx="355">
                  <c:v>1.2141390749787134E-2</c:v>
                </c:pt>
                <c:pt idx="356">
                  <c:v>1.1966440066326797E-2</c:v>
                </c:pt>
                <c:pt idx="357">
                  <c:v>1.1791098850396035E-2</c:v>
                </c:pt>
                <c:pt idx="358">
                  <c:v>1.1615482861244412E-2</c:v>
                </c:pt>
                <c:pt idx="359">
                  <c:v>1.1439704999955884E-2</c:v>
                </c:pt>
                <c:pt idx="360">
                  <c:v>1.1263875259812168E-2</c:v>
                </c:pt>
                <c:pt idx="361">
                  <c:v>1.108829043679573E-2</c:v>
                </c:pt>
                <c:pt idx="362">
                  <c:v>1.0912674849462319E-2</c:v>
                </c:pt>
                <c:pt idx="363">
                  <c:v>1.0737319404515241E-2</c:v>
                </c:pt>
                <c:pt idx="364">
                  <c:v>1.0562322092519682E-2</c:v>
                </c:pt>
                <c:pt idx="365">
                  <c:v>1.0387777837756879E-2</c:v>
                </c:pt>
                <c:pt idx="366">
                  <c:v>1.0213778483238912E-2</c:v>
                </c:pt>
                <c:pt idx="367">
                  <c:v>1.0040412780871585E-2</c:v>
                </c:pt>
                <c:pt idx="368">
                  <c:v>9.8677663865767463E-3</c:v>
                </c:pt>
                <c:pt idx="369">
                  <c:v>9.6959218601831623E-3</c:v>
                </c:pt>
                <c:pt idx="370">
                  <c:v>9.5249586698934775E-3</c:v>
                </c:pt>
                <c:pt idx="371">
                  <c:v>9.354953201134001E-3</c:v>
                </c:pt>
                <c:pt idx="372">
                  <c:v>9.1859787695932026E-3</c:v>
                </c:pt>
                <c:pt idx="373">
                  <c:v>9.0181056382551816E-3</c:v>
                </c:pt>
                <c:pt idx="374">
                  <c:v>8.8515804111750016E-3</c:v>
                </c:pt>
                <c:pt idx="375">
                  <c:v>8.6861072013241884E-3</c:v>
                </c:pt>
                <c:pt idx="376">
                  <c:v>8.5219279260609088E-3</c:v>
                </c:pt>
                <c:pt idx="377">
                  <c:v>8.359100884199366E-3</c:v>
                </c:pt>
                <c:pt idx="378">
                  <c:v>8.1976814601688701E-3</c:v>
                </c:pt>
                <c:pt idx="379">
                  <c:v>8.0377221609951224E-3</c:v>
                </c:pt>
                <c:pt idx="380">
                  <c:v>7.8792726559543513E-3</c:v>
                </c:pt>
                <c:pt idx="381">
                  <c:v>7.7223798187205312E-3</c:v>
                </c:pt>
                <c:pt idx="382">
                  <c:v>7.5670877718294737E-3</c:v>
                </c:pt>
                <c:pt idx="383">
                  <c:v>7.413437933286816E-3</c:v>
                </c:pt>
                <c:pt idx="384">
                  <c:v>7.2614690651509328E-3</c:v>
                </c:pt>
                <c:pt idx="385">
                  <c:v>7.1112173239253288E-3</c:v>
                </c:pt>
                <c:pt idx="386">
                  <c:v>6.9627163125994731E-3</c:v>
                </c:pt>
                <c:pt idx="387">
                  <c:v>6.8159971341810932E-3</c:v>
                </c:pt>
                <c:pt idx="388">
                  <c:v>6.6712439492472436E-3</c:v>
                </c:pt>
                <c:pt idx="389">
                  <c:v>6.5281700244196146E-3</c:v>
                </c:pt>
                <c:pt idx="390">
                  <c:v>6.3869567715419675E-3</c:v>
                </c:pt>
                <c:pt idx="391">
                  <c:v>6.2476258560266867E-3</c:v>
                </c:pt>
                <c:pt idx="392">
                  <c:v>6.110196728093647E-3</c:v>
                </c:pt>
                <c:pt idx="393">
                  <c:v>5.974686682207569E-3</c:v>
                </c:pt>
                <c:pt idx="394">
                  <c:v>5.8411109170363323E-3</c:v>
                </c:pt>
                <c:pt idx="395">
                  <c:v>5.7094825958111332E-3</c:v>
                </c:pt>
                <c:pt idx="396">
                  <c:v>5.5798129069734989E-3</c:v>
                </c:pt>
                <c:pt idx="397">
                  <c:v>5.4521111249996521E-3</c:v>
                </c:pt>
                <c:pt idx="398">
                  <c:v>5.3263846712974048E-3</c:v>
                </c:pt>
                <c:pt idx="399">
                  <c:v>5.2026391750753737E-3</c:v>
                </c:pt>
                <c:pt idx="400">
                  <c:v>5.0808785340896324E-3</c:v>
                </c:pt>
                <c:pt idx="401">
                  <c:v>4.9612332481301863E-3</c:v>
                </c:pt>
                <c:pt idx="402">
                  <c:v>4.8434452411310327E-3</c:v>
                </c:pt>
                <c:pt idx="403">
                  <c:v>4.7276439995041263E-3</c:v>
                </c:pt>
                <c:pt idx="404">
                  <c:v>4.6138270987189948E-3</c:v>
                </c:pt>
                <c:pt idx="405">
                  <c:v>4.501990681620425E-3</c:v>
                </c:pt>
                <c:pt idx="406">
                  <c:v>4.3921295167033553E-3</c:v>
                </c:pt>
                <c:pt idx="407">
                  <c:v>4.2842370557289195E-3</c:v>
                </c:pt>
                <c:pt idx="408">
                  <c:v>4.1783054906226512E-3</c:v>
                </c:pt>
                <c:pt idx="409">
                  <c:v>4.07432580960004E-3</c:v>
                </c:pt>
                <c:pt idx="410">
                  <c:v>3.9722878524686882E-3</c:v>
                </c:pt>
                <c:pt idx="411">
                  <c:v>3.8721803650603541E-3</c:v>
                </c:pt>
                <c:pt idx="412">
                  <c:v>3.7739910527497772E-3</c:v>
                </c:pt>
                <c:pt idx="413">
                  <c:v>3.6777066330211166E-3</c:v>
                </c:pt>
                <c:pt idx="414">
                  <c:v>3.583312887046317E-3</c:v>
                </c:pt>
                <c:pt idx="415">
                  <c:v>3.4908936159049387E-3</c:v>
                </c:pt>
                <c:pt idx="416">
                  <c:v>3.4002330680939145E-3</c:v>
                </c:pt>
                <c:pt idx="417">
                  <c:v>3.3114154384629004E-3</c:v>
                </c:pt>
                <c:pt idx="418">
                  <c:v>3.2244232586754228E-3</c:v>
                </c:pt>
                <c:pt idx="419">
                  <c:v>3.1392383660934012E-3</c:v>
                </c:pt>
                <c:pt idx="420">
                  <c:v>3.0558419488663489E-3</c:v>
                </c:pt>
                <c:pt idx="421">
                  <c:v>2.9742145898737304E-3</c:v>
                </c:pt>
                <c:pt idx="422">
                  <c:v>2.8943363095095018E-3</c:v>
                </c:pt>
                <c:pt idx="423">
                  <c:v>2.8161866073001633E-3</c:v>
                </c:pt>
                <c:pt idx="424">
                  <c:v>2.7397445023501447E-3</c:v>
                </c:pt>
                <c:pt idx="425">
                  <c:v>2.664988572610712E-3</c:v>
                </c:pt>
                <c:pt idx="426">
                  <c:v>2.5918969929705953E-3</c:v>
                </c:pt>
                <c:pt idx="427">
                  <c:v>2.5204475721688226E-3</c:v>
                </c:pt>
                <c:pt idx="428">
                  <c:v>2.4506923332513913E-3</c:v>
                </c:pt>
                <c:pt idx="429">
                  <c:v>2.382457657236835E-3</c:v>
                </c:pt>
                <c:pt idx="430">
                  <c:v>2.3157967459558424E-3</c:v>
                </c:pt>
                <c:pt idx="431">
                  <c:v>2.2506862894710426E-3</c:v>
                </c:pt>
                <c:pt idx="432">
                  <c:v>2.1871027787028464E-3</c:v>
                </c:pt>
                <c:pt idx="433">
                  <c:v>2.1250225353863705E-3</c:v>
                </c:pt>
                <c:pt idx="434">
                  <c:v>2.0644217409020765E-3</c:v>
                </c:pt>
                <c:pt idx="435">
                  <c:v>2.0052764639930973E-3</c:v>
                </c:pt>
                <c:pt idx="436">
                  <c:v>1.9475626873836907E-3</c:v>
                </c:pt>
                <c:pt idx="437">
                  <c:v>1.8912563333139899E-3</c:v>
                </c:pt>
                <c:pt idx="438">
                  <c:v>1.8363332880075081E-3</c:v>
                </c:pt>
                <c:pt idx="439">
                  <c:v>1.7827694250884963E-3</c:v>
                </c:pt>
                <c:pt idx="440">
                  <c:v>1.7305406279672704E-3</c:v>
                </c:pt>
                <c:pt idx="441">
                  <c:v>1.6796228112122152E-3</c:v>
                </c:pt>
                <c:pt idx="442">
                  <c:v>1.6300448524544044E-3</c:v>
                </c:pt>
                <c:pt idx="443">
                  <c:v>1.5816756146673782E-3</c:v>
                </c:pt>
                <c:pt idx="444">
                  <c:v>1.5345455125595671E-3</c:v>
                </c:pt>
                <c:pt idx="445">
                  <c:v>1.48863077935309E-3</c:v>
                </c:pt>
                <c:pt idx="446">
                  <c:v>1.4439077717705033E-3</c:v>
                </c:pt>
                <c:pt idx="447">
                  <c:v>1.4003529857543032E-3</c:v>
                </c:pt>
                <c:pt idx="448">
                  <c:v>1.3579430713192701E-3</c:v>
                </c:pt>
                <c:pt idx="449">
                  <c:v>1.3166548465597919E-3</c:v>
                </c:pt>
                <c:pt idx="450">
                  <c:v>1.2764653108346565E-3</c:v>
                </c:pt>
                <c:pt idx="451">
                  <c:v>1.2373516571517712E-3</c:v>
                </c:pt>
                <c:pt idx="452">
                  <c:v>1.199291283775408E-3</c:v>
                </c:pt>
                <c:pt idx="453">
                  <c:v>1.1622618050786675E-3</c:v>
                </c:pt>
                <c:pt idx="454">
                  <c:v>1.1262410616636603E-3</c:v>
                </c:pt>
                <c:pt idx="455">
                  <c:v>1.0912444389454008E-3</c:v>
                </c:pt>
                <c:pt idx="456">
                  <c:v>1.0571746085258371E-3</c:v>
                </c:pt>
                <c:pt idx="457">
                  <c:v>1.0240485062608651E-3</c:v>
                </c:pt>
                <c:pt idx="458">
                  <c:v>9.918449647296219E-4</c:v>
                </c:pt>
                <c:pt idx="459">
                  <c:v>9.6054308313692292E-4</c:v>
                </c:pt>
                <c:pt idx="460">
                  <c:v>9.3012223351037122E-4</c:v>
                </c:pt>
                <c:pt idx="461">
                  <c:v>9.005620663201842E-4</c:v>
                </c:pt>
                <c:pt idx="462">
                  <c:v>8.7184251554308072E-4</c:v>
                </c:pt>
                <c:pt idx="463">
                  <c:v>8.4394380319117361E-4</c:v>
                </c:pt>
                <c:pt idx="464">
                  <c:v>8.1684644332664978E-4</c:v>
                </c:pt>
                <c:pt idx="465">
                  <c:v>7.9053124558257221E-4</c:v>
                </c:pt>
                <c:pt idx="466">
                  <c:v>7.6497931820991029E-4</c:v>
                </c:pt>
                <c:pt idx="467">
                  <c:v>7.4017207067043618E-4</c:v>
                </c:pt>
                <c:pt idx="468">
                  <c:v>7.1609121579485136E-4</c:v>
                </c:pt>
                <c:pt idx="469">
                  <c:v>6.9274363602765286E-4</c:v>
                </c:pt>
                <c:pt idx="470">
                  <c:v>6.7006119025106816E-4</c:v>
                </c:pt>
                <c:pt idx="471">
                  <c:v>6.4805212988881908E-4</c:v>
                </c:pt>
                <c:pt idx="472">
                  <c:v>6.2669939445499155E-4</c:v>
                </c:pt>
                <c:pt idx="473">
                  <c:v>6.0598623175067039E-4</c:v>
                </c:pt>
                <c:pt idx="474">
                  <c:v>5.8589619779760309E-4</c:v>
                </c:pt>
                <c:pt idx="475">
                  <c:v>5.6641315646121398E-4</c:v>
                </c:pt>
                <c:pt idx="476">
                  <c:v>5.4752127877898441E-4</c:v>
                </c:pt>
                <c:pt idx="477">
                  <c:v>5.2920504200984844E-4</c:v>
                </c:pt>
                <c:pt idx="478">
                  <c:v>5.1144922841981147E-4</c:v>
                </c:pt>
                <c:pt idx="479">
                  <c:v>4.9423892381850578E-4</c:v>
                </c:pt>
                <c:pt idx="480">
                  <c:v>4.7755951586107251E-4</c:v>
                </c:pt>
                <c:pt idx="481">
                  <c:v>4.6139669212920739E-4</c:v>
                </c:pt>
                <c:pt idx="482">
                  <c:v>4.4575308361050091E-4</c:v>
                </c:pt>
                <c:pt idx="483">
                  <c:v>4.3058115933325929E-4</c:v>
                </c:pt>
                <c:pt idx="484">
                  <c:v>4.1588467370618707E-4</c:v>
                </c:pt>
                <c:pt idx="485">
                  <c:v>4.0165049056185674E-4</c:v>
                </c:pt>
                <c:pt idx="486">
                  <c:v>3.8786576121203865E-4</c:v>
                </c:pt>
                <c:pt idx="487">
                  <c:v>3.745179214719693E-4</c:v>
                </c:pt>
                <c:pt idx="488">
                  <c:v>3.6159468854919831E-4</c:v>
                </c:pt>
                <c:pt idx="489">
                  <c:v>3.4908405780759415E-4</c:v>
                </c:pt>
                <c:pt idx="490">
                  <c:v>3.3697429941662613E-4</c:v>
                </c:pt>
                <c:pt idx="491">
                  <c:v>3.2525395489574224E-4</c:v>
                </c:pt>
                <c:pt idx="492">
                  <c:v>3.1391183356319091E-4</c:v>
                </c:pt>
                <c:pt idx="493">
                  <c:v>3.0293700889833718E-4</c:v>
                </c:pt>
                <c:pt idx="494">
                  <c:v>2.9231881482609431E-4</c:v>
                </c:pt>
                <c:pt idx="495">
                  <c:v>2.8204684193176399E-4</c:v>
                </c:pt>
                <c:pt idx="496">
                  <c:v>2.721214858553038E-4</c:v>
                </c:pt>
                <c:pt idx="497">
                  <c:v>2.6251138746042003E-4</c:v>
                </c:pt>
                <c:pt idx="498">
                  <c:v>2.5321779353467441E-4</c:v>
                </c:pt>
                <c:pt idx="499">
                  <c:v>2.4423128207394404E-4</c:v>
                </c:pt>
                <c:pt idx="500">
                  <c:v>2.3554266803494641E-4</c:v>
                </c:pt>
                <c:pt idx="501">
                  <c:v>2.2714299928733975E-4</c:v>
                </c:pt>
                <c:pt idx="502">
                  <c:v>2.1902355254479187E-4</c:v>
                </c:pt>
                <c:pt idx="503">
                  <c:v>2.1117582928068372E-4</c:v>
                </c:pt>
                <c:pt idx="504">
                  <c:v>2.0359155163385324E-4</c:v>
                </c:pt>
                <c:pt idx="505">
                  <c:v>1.9626265830949963E-4</c:v>
                </c:pt>
                <c:pt idx="506">
                  <c:v>1.8918130048007579E-4</c:v>
                </c:pt>
                <c:pt idx="507">
                  <c:v>1.8233983769077032E-4</c:v>
                </c:pt>
                <c:pt idx="508">
                  <c:v>1.7573083377388498E-4</c:v>
                </c:pt>
                <c:pt idx="509">
                  <c:v>1.6935382777628349E-4</c:v>
                </c:pt>
                <c:pt idx="510">
                  <c:v>1.6318799801196338E-4</c:v>
                </c:pt>
                <c:pt idx="511">
                  <c:v>1.5723351099366511E-4</c:v>
                </c:pt>
                <c:pt idx="512">
                  <c:v>1.5148370696076109E-4</c:v>
                </c:pt>
                <c:pt idx="513">
                  <c:v>1.4593211028397489E-4</c:v>
                </c:pt>
                <c:pt idx="514">
                  <c:v>1.4057242551067931E-4</c:v>
                </c:pt>
                <c:pt idx="515">
                  <c:v>1.3539853344288517E-4</c:v>
                </c:pt>
                <c:pt idx="516">
                  <c:v>1.304044872504888E-4</c:v>
                </c:pt>
                <c:pt idx="517">
                  <c:v>1.2558450862216935E-4</c:v>
                </c:pt>
                <c:pt idx="518">
                  <c:v>1.2093298395612474E-4</c:v>
                </c:pt>
                <c:pt idx="519">
                  <c:v>1.1644446059268469E-4</c:v>
                </c:pt>
                <c:pt idx="520">
                  <c:v>1.1211364309067383E-4</c:v>
                </c:pt>
                <c:pt idx="521">
                  <c:v>1.0793538954922194E-4</c:v>
                </c:pt>
                <c:pt idx="522">
                  <c:v>1.0390470797659029E-4</c:v>
                </c:pt>
                <c:pt idx="523">
                  <c:v>1.0002087608321759E-4</c:v>
                </c:pt>
                <c:pt idx="524">
                  <c:v>9.6270797678334869E-5</c:v>
                </c:pt>
                <c:pt idx="525">
                  <c:v>9.2654183998349079E-5</c:v>
                </c:pt>
                <c:pt idx="526">
                  <c:v>8.9166607218250189E-5</c:v>
                </c:pt>
                <c:pt idx="527">
                  <c:v>8.5803772019854964E-5</c:v>
                </c:pt>
                <c:pt idx="528">
                  <c:v>8.2561512267705019E-5</c:v>
                </c:pt>
                <c:pt idx="529">
                  <c:v>7.943578773918008E-5</c:v>
                </c:pt>
                <c:pt idx="530">
                  <c:v>7.6422680909393777E-5</c:v>
                </c:pt>
                <c:pt idx="531">
                  <c:v>7.3518393791339486E-5</c:v>
                </c:pt>
                <c:pt idx="532">
                  <c:v>7.0719244831668772E-5</c:v>
                </c:pt>
                <c:pt idx="533">
                  <c:v>6.8021665862384793E-5</c:v>
                </c:pt>
                <c:pt idx="534">
                  <c:v>6.5422199108662593E-5</c:v>
                </c:pt>
                <c:pt idx="535">
                  <c:v>6.2917494252913141E-5</c:v>
                </c:pt>
                <c:pt idx="536">
                  <c:v>6.0506863367962639E-5</c:v>
                </c:pt>
                <c:pt idx="537">
                  <c:v>5.8181953068080311E-5</c:v>
                </c:pt>
                <c:pt idx="538">
                  <c:v>5.5942373177673558E-5</c:v>
                </c:pt>
                <c:pt idx="539">
                  <c:v>5.3785174871474676E-5</c:v>
                </c:pt>
                <c:pt idx="540">
                  <c:v>5.1707502947694883E-5</c:v>
                </c:pt>
                <c:pt idx="541">
                  <c:v>4.9706593228235552E-5</c:v>
                </c:pt>
                <c:pt idx="542">
                  <c:v>4.7779770014151458E-5</c:v>
                </c:pt>
                <c:pt idx="543">
                  <c:v>4.5924443596005742E-5</c:v>
                </c:pt>
                <c:pt idx="544">
                  <c:v>4.4138107818708073E-5</c:v>
                </c:pt>
                <c:pt idx="545">
                  <c:v>4.2418337700384921E-5</c:v>
                </c:pt>
                <c:pt idx="546">
                  <c:v>4.0762787104795424E-5</c:v>
                </c:pt>
                <c:pt idx="547">
                  <c:v>3.916918646677078E-5</c:v>
                </c:pt>
                <c:pt idx="548">
                  <c:v>3.763534057011657E-5</c:v>
                </c:pt>
                <c:pt idx="549">
                  <c:v>3.6159126377395267E-5</c:v>
                </c:pt>
                <c:pt idx="550">
                  <c:v>3.4739995816224715E-5</c:v>
                </c:pt>
                <c:pt idx="551">
                  <c:v>3.3372897260083918E-5</c:v>
                </c:pt>
                <c:pt idx="552">
                  <c:v>3.2057475468510092E-5</c:v>
                </c:pt>
                <c:pt idx="553">
                  <c:v>3.079187536437867E-5</c:v>
                </c:pt>
                <c:pt idx="554">
                  <c:v>2.9574303956108924E-5</c:v>
                </c:pt>
                <c:pt idx="555">
                  <c:v>2.8403028464954449E-5</c:v>
                </c:pt>
                <c:pt idx="556">
                  <c:v>2.7276374499418968E-5</c:v>
                </c:pt>
                <c:pt idx="557">
                  <c:v>2.6192724276049138E-5</c:v>
                </c:pt>
                <c:pt idx="558">
                  <c:v>2.5150514885850737E-5</c:v>
                </c:pt>
                <c:pt idx="559">
                  <c:v>2.4148236605557232E-5</c:v>
                </c:pt>
                <c:pt idx="560">
                  <c:v>2.3184431252979294E-5</c:v>
                </c:pt>
                <c:pt idx="561">
                  <c:v>2.2257690585653021E-5</c:v>
                </c:pt>
                <c:pt idx="562">
                  <c:v>2.1366654741999978E-5</c:v>
                </c:pt>
                <c:pt idx="563">
                  <c:v>2.0510917735263487E-5</c:v>
                </c:pt>
                <c:pt idx="564">
                  <c:v>1.9687362829609723E-5</c:v>
                </c:pt>
                <c:pt idx="565">
                  <c:v>1.889570977913604E-5</c:v>
                </c:pt>
                <c:pt idx="566">
                  <c:v>1.8134777434748315E-5</c:v>
                </c:pt>
                <c:pt idx="567">
                  <c:v>1.7403425845459277E-5</c:v>
                </c:pt>
                <c:pt idx="568">
                  <c:v>1.6700554937944954E-5</c:v>
                </c:pt>
                <c:pt idx="569">
                  <c:v>1.6025103233070299E-5</c:v>
                </c:pt>
                <c:pt idx="570">
                  <c:v>1.5376046598599013E-5</c:v>
                </c:pt>
                <c:pt idx="571">
                  <c:v>1.4752397037305812E-5</c:v>
                </c:pt>
                <c:pt idx="572">
                  <c:v>1.4153201509715464E-5</c:v>
                </c:pt>
                <c:pt idx="573">
                  <c:v>1.3577540790697853E-5</c:v>
                </c:pt>
                <c:pt idx="574">
                  <c:v>1.3024528359156173E-5</c:v>
                </c:pt>
                <c:pt idx="575">
                  <c:v>1.2493309320049985E-5</c:v>
                </c:pt>
                <c:pt idx="576">
                  <c:v>1.198305935800404E-5</c:v>
                </c:pt>
                <c:pt idx="577">
                  <c:v>1.1493502357480723E-5</c:v>
                </c:pt>
                <c:pt idx="578">
                  <c:v>1.1022814318580551E-5</c:v>
                </c:pt>
                <c:pt idx="579">
                  <c:v>1.0570796665976829E-5</c:v>
                </c:pt>
                <c:pt idx="580">
                  <c:v>1.0136737516647557E-5</c:v>
                </c:pt>
                <c:pt idx="581">
                  <c:v>9.719950784373026E-6</c:v>
                </c:pt>
                <c:pt idx="582">
                  <c:v>9.3197753075659743E-6</c:v>
                </c:pt>
                <c:pt idx="583">
                  <c:v>8.9355740036883543E-6</c:v>
                </c:pt>
                <c:pt idx="584">
                  <c:v>8.566733049578025E-6</c:v>
                </c:pt>
                <c:pt idx="585">
                  <c:v>8.2126610870224575E-6</c:v>
                </c:pt>
                <c:pt idx="586">
                  <c:v>7.8727884529245215E-6</c:v>
                </c:pt>
                <c:pt idx="587">
                  <c:v>7.5465664334181543E-6</c:v>
                </c:pt>
                <c:pt idx="588">
                  <c:v>7.2334665413025211E-6</c:v>
                </c:pt>
                <c:pt idx="589">
                  <c:v>6.9329798161737248E-6</c:v>
                </c:pt>
                <c:pt idx="590">
                  <c:v>6.6449211868420178E-6</c:v>
                </c:pt>
                <c:pt idx="591">
                  <c:v>6.3681963202088136E-6</c:v>
                </c:pt>
                <c:pt idx="592">
                  <c:v>6.102668710627794E-6</c:v>
                </c:pt>
                <c:pt idx="593">
                  <c:v>5.8479009211033412E-6</c:v>
                </c:pt>
                <c:pt idx="594">
                  <c:v>5.603471862273393E-6</c:v>
                </c:pt>
                <c:pt idx="595">
                  <c:v>5.3689762163147717E-6</c:v>
                </c:pt>
                <c:pt idx="596">
                  <c:v>5.1440238795224077E-6</c:v>
                </c:pt>
                <c:pt idx="597">
                  <c:v>4.9282394230339593E-6</c:v>
                </c:pt>
                <c:pt idx="598">
                  <c:v>4.7212615711811571E-6</c:v>
                </c:pt>
                <c:pt idx="599">
                  <c:v>4.5227426969622851E-6</c:v>
                </c:pt>
                <c:pt idx="600">
                  <c:v>4.3323483341397149E-6</c:v>
                </c:pt>
                <c:pt idx="601">
                  <c:v>4.1497567054790653E-6</c:v>
                </c:pt>
                <c:pt idx="602">
                  <c:v>3.9746582666562907E-6</c:v>
                </c:pt>
                <c:pt idx="603">
                  <c:v>3.8067552653711846E-6</c:v>
                </c:pt>
                <c:pt idx="604">
                  <c:v>3.6459315481631426E-6</c:v>
                </c:pt>
                <c:pt idx="605">
                  <c:v>3.4915641978002846E-6</c:v>
                </c:pt>
                <c:pt idx="606">
                  <c:v>3.3435658705306849E-6</c:v>
                </c:pt>
                <c:pt idx="607">
                  <c:v>3.2016818510548705E-6</c:v>
                </c:pt>
                <c:pt idx="608">
                  <c:v>3.0656672247298564E-6</c:v>
                </c:pt>
                <c:pt idx="609">
                  <c:v>2.9352865188011624E-6</c:v>
                </c:pt>
                <c:pt idx="610">
                  <c:v>2.8103133559037531E-6</c:v>
                </c:pt>
                <c:pt idx="611">
                  <c:v>2.6905301194527179E-6</c:v>
                </c:pt>
                <c:pt idx="612">
                  <c:v>2.5757276305549597E-6</c:v>
                </c:pt>
                <c:pt idx="613">
                  <c:v>2.4657048360822784E-6</c:v>
                </c:pt>
                <c:pt idx="614">
                  <c:v>2.3602685075556306E-6</c:v>
                </c:pt>
                <c:pt idx="615">
                  <c:v>2.2592329505001389E-6</c:v>
                </c:pt>
                <c:pt idx="616">
                  <c:v>2.1624197239388762E-6</c:v>
                </c:pt>
                <c:pt idx="617">
                  <c:v>2.0697554198928013E-6</c:v>
                </c:pt>
                <c:pt idx="618">
                  <c:v>1.9808750912505239E-6</c:v>
                </c:pt>
                <c:pt idx="619">
                  <c:v>1.8957227989806952E-6</c:v>
                </c:pt>
                <c:pt idx="620">
                  <c:v>1.8141464961095269E-6</c:v>
                </c:pt>
                <c:pt idx="621">
                  <c:v>1.7360001279740446E-6</c:v>
                </c:pt>
                <c:pt idx="622">
                  <c:v>1.6611434060666066E-6</c:v>
                </c:pt>
                <c:pt idx="623">
                  <c:v>1.5894415899386698E-6</c:v>
                </c:pt>
                <c:pt idx="624">
                  <c:v>1.5207652768994045E-6</c:v>
                </c:pt>
                <c:pt idx="625">
                  <c:v>1.4549901992517778E-6</c:v>
                </c:pt>
                <c:pt idx="626">
                  <c:v>1.3919970288169021E-6</c:v>
                </c:pt>
                <c:pt idx="627">
                  <c:v>1.3316711885039892E-6</c:v>
                </c:pt>
                <c:pt idx="628">
                  <c:v>1.273902670691031E-6</c:v>
                </c:pt>
                <c:pt idx="629">
                  <c:v>1.2185858621877985E-6</c:v>
                </c:pt>
                <c:pt idx="630">
                  <c:v>1.1656193755597839E-6</c:v>
                </c:pt>
                <c:pt idx="631">
                  <c:v>1.1149594714937336E-6</c:v>
                </c:pt>
                <c:pt idx="632">
                  <c:v>1.0664032794878719E-6</c:v>
                </c:pt>
                <c:pt idx="633">
                  <c:v>1.0199171006301313E-6</c:v>
                </c:pt>
                <c:pt idx="634">
                  <c:v>9.7541487976173915E-7</c:v>
                </c:pt>
                <c:pt idx="635">
                  <c:v>9.3281403236729748E-7</c:v>
                </c:pt>
                <c:pt idx="636">
                  <c:v>8.9203530976926491E-7</c:v>
                </c:pt>
                <c:pt idx="637">
                  <c:v>8.5300266931052945E-7</c:v>
                </c:pt>
                <c:pt idx="638">
                  <c:v>8.1564314935230472E-7</c:v>
                </c:pt>
                <c:pt idx="639">
                  <c:v>7.7988674892000075E-7</c:v>
                </c:pt>
                <c:pt idx="640">
                  <c:v>7.4566631183516844E-7</c:v>
                </c:pt>
                <c:pt idx="641">
                  <c:v>7.1291741517645607E-7</c:v>
                </c:pt>
                <c:pt idx="642">
                  <c:v>6.8157826191779417E-7</c:v>
                </c:pt>
                <c:pt idx="643">
                  <c:v>6.5158957759668233E-7</c:v>
                </c:pt>
                <c:pt idx="644">
                  <c:v>6.2292482111956986E-7</c:v>
                </c:pt>
                <c:pt idx="645">
                  <c:v>5.9546753855415578E-7</c:v>
                </c:pt>
                <c:pt idx="646">
                  <c:v>5.6919711639204444E-7</c:v>
                </c:pt>
                <c:pt idx="647">
                  <c:v>5.4406341055327551E-7</c:v>
                </c:pt>
                <c:pt idx="648">
                  <c:v>5.2001833858217223E-7</c:v>
                </c:pt>
                <c:pt idx="649">
                  <c:v>4.9701579766073301E-7</c:v>
                </c:pt>
                <c:pt idx="650">
                  <c:v>4.750115857481725E-7</c:v>
                </c:pt>
                <c:pt idx="651">
                  <c:v>4.5396332573390308E-7</c:v>
                </c:pt>
                <c:pt idx="652">
                  <c:v>4.3383039249493528E-7</c:v>
                </c:pt>
                <c:pt idx="653">
                  <c:v>4.1457384275237246E-7</c:v>
                </c:pt>
                <c:pt idx="654">
                  <c:v>3.9615634762521668E-7</c:v>
                </c:pt>
                <c:pt idx="655">
                  <c:v>3.7854212778309449E-7</c:v>
                </c:pt>
                <c:pt idx="656">
                  <c:v>3.6169689110286338E-7</c:v>
                </c:pt>
                <c:pt idx="657">
                  <c:v>3.4558777273730219E-7</c:v>
                </c:pt>
                <c:pt idx="658">
                  <c:v>3.301995439379754E-7</c:v>
                </c:pt>
                <c:pt idx="659">
                  <c:v>3.1546877844348169E-7</c:v>
                </c:pt>
                <c:pt idx="660">
                  <c:v>3.0138356597375636E-7</c:v>
                </c:pt>
                <c:pt idx="661">
                  <c:v>2.8791619539333649E-7</c:v>
                </c:pt>
                <c:pt idx="662">
                  <c:v>2.750401164199429E-7</c:v>
                </c:pt>
                <c:pt idx="663">
                  <c:v>2.6272989240442213E-7</c:v>
                </c:pt>
                <c:pt idx="664">
                  <c:v>2.5096115496271358E-7</c:v>
                </c:pt>
                <c:pt idx="665">
                  <c:v>2.397105603904899E-7</c:v>
                </c:pt>
                <c:pt idx="666">
                  <c:v>2.2895574779362618E-7</c:v>
                </c:pt>
                <c:pt idx="667">
                  <c:v>2.1867529886999894E-7</c:v>
                </c:pt>
                <c:pt idx="668">
                  <c:v>2.088486992803333E-7</c:v>
                </c:pt>
                <c:pt idx="669">
                  <c:v>1.9945630154812255E-7</c:v>
                </c:pt>
                <c:pt idx="670">
                  <c:v>1.9047928943067897E-7</c:v>
                </c:pt>
                <c:pt idx="671">
                  <c:v>1.8190870092096862E-7</c:v>
                </c:pt>
                <c:pt idx="672">
                  <c:v>1.7370876508711216E-7</c:v>
                </c:pt>
                <c:pt idx="673">
                  <c:v>1.6587243562083042E-7</c:v>
                </c:pt>
                <c:pt idx="674">
                  <c:v>1.5838389169315329E-7</c:v>
                </c:pt>
                <c:pt idx="675">
                  <c:v>1.5122798577670545E-7</c:v>
                </c:pt>
                <c:pt idx="676">
                  <c:v>1.4439021573764557E-7</c:v>
                </c:pt>
                <c:pt idx="677">
                  <c:v>1.3785669804769309E-7</c:v>
                </c:pt>
                <c:pt idx="678">
                  <c:v>1.3161414207309912E-7</c:v>
                </c:pt>
                <c:pt idx="679">
                  <c:v>1.2564982539895648E-7</c:v>
                </c:pt>
                <c:pt idx="680">
                  <c:v>1.1995157014878908E-7</c:v>
                </c:pt>
                <c:pt idx="681">
                  <c:v>1.1450772026083674E-7</c:v>
                </c:pt>
                <c:pt idx="682">
                  <c:v>1.0930711968384927E-7</c:v>
                </c:pt>
                <c:pt idx="683">
                  <c:v>1.0433909145659952E-7</c:v>
                </c:pt>
                <c:pt idx="684">
                  <c:v>9.9593417636631579E-8</c:v>
                </c:pt>
                <c:pt idx="685">
                  <c:v>9.5065104140482537E-8</c:v>
                </c:pt>
                <c:pt idx="686">
                  <c:v>9.0735011331800525E-8</c:v>
                </c:pt>
                <c:pt idx="687">
                  <c:v>8.6599194010585936E-8</c:v>
                </c:pt>
                <c:pt idx="688">
                  <c:v>8.2649085037036335E-8</c:v>
                </c:pt>
                <c:pt idx="689">
                  <c:v>7.8876487570219209E-8</c:v>
                </c:pt>
                <c:pt idx="690">
                  <c:v>7.5273559436212801E-8</c:v>
                </c:pt>
                <c:pt idx="691">
                  <c:v>7.183279813762995E-8</c:v>
                </c:pt>
                <c:pt idx="692">
                  <c:v>6.8547026479117238E-8</c:v>
                </c:pt>
                <c:pt idx="693">
                  <c:v>6.5409378784390541E-8</c:v>
                </c:pt>
                <c:pt idx="694">
                  <c:v>6.241328768128337E-8</c:v>
                </c:pt>
                <c:pt idx="695">
                  <c:v>5.9552471432195693E-8</c:v>
                </c:pt>
                <c:pt idx="696">
                  <c:v>5.6820921788173906E-8</c:v>
                </c:pt>
                <c:pt idx="697">
                  <c:v>5.4212892345698765E-8</c:v>
                </c:pt>
                <c:pt idx="698">
                  <c:v>5.1725514626862899E-8</c:v>
                </c:pt>
                <c:pt idx="699">
                  <c:v>4.9348159389561517E-8</c:v>
                </c:pt>
                <c:pt idx="700">
                  <c:v>4.7078552214357857E-8</c:v>
                </c:pt>
                <c:pt idx="701">
                  <c:v>4.4911886780749121E-8</c:v>
                </c:pt>
                <c:pt idx="702">
                  <c:v>4.2843567270181468E-8</c:v>
                </c:pt>
                <c:pt idx="703">
                  <c:v>4.0869199342075712E-8</c:v>
                </c:pt>
                <c:pt idx="704">
                  <c:v>3.8984581486960396E-8</c:v>
                </c:pt>
                <c:pt idx="705">
                  <c:v>3.7185696741439539E-8</c:v>
                </c:pt>
                <c:pt idx="706">
                  <c:v>3.5468704750308928E-8</c:v>
                </c:pt>
                <c:pt idx="707">
                  <c:v>3.3829934161714483E-8</c:v>
                </c:pt>
                <c:pt idx="708">
                  <c:v>3.2265875341795419E-8</c:v>
                </c:pt>
                <c:pt idx="709">
                  <c:v>3.0773173395788571E-8</c:v>
                </c:pt>
                <c:pt idx="710">
                  <c:v>2.9348621483075306E-8</c:v>
                </c:pt>
                <c:pt idx="711">
                  <c:v>2.7989154414154139E-8</c:v>
                </c:pt>
                <c:pt idx="712">
                  <c:v>2.6693210995541878E-8</c:v>
                </c:pt>
                <c:pt idx="713">
                  <c:v>2.5455191612958473E-8</c:v>
                </c:pt>
                <c:pt idx="714">
                  <c:v>2.4273854196533315E-8</c:v>
                </c:pt>
                <c:pt idx="715">
                  <c:v>2.3146641249424336E-8</c:v>
                </c:pt>
                <c:pt idx="716">
                  <c:v>2.2071108756509644E-8</c:v>
                </c:pt>
                <c:pt idx="717">
                  <c:v>2.1044921245542112E-8</c:v>
                </c:pt>
                <c:pt idx="718">
                  <c:v>2.00658470584018E-8</c:v>
                </c:pt>
                <c:pt idx="719">
                  <c:v>1.91317538237491E-8</c:v>
                </c:pt>
                <c:pt idx="720">
                  <c:v>1.8240604122730538E-8</c:v>
                </c:pt>
                <c:pt idx="721">
                  <c:v>1.739045133972544E-8</c:v>
                </c:pt>
                <c:pt idx="722">
                  <c:v>1.6579435690441105E-8</c:v>
                </c:pt>
                <c:pt idx="723">
                  <c:v>1.5805780419974604E-8</c:v>
                </c:pt>
                <c:pt idx="724">
                  <c:v>1.5067788163756491E-8</c:v>
                </c:pt>
                <c:pt idx="725">
                  <c:v>1.4364579872399127E-8</c:v>
                </c:pt>
                <c:pt idx="726">
                  <c:v>1.3693087567927566E-8</c:v>
                </c:pt>
                <c:pt idx="727">
                  <c:v>1.3052609999218651E-8</c:v>
                </c:pt>
                <c:pt idx="728">
                  <c:v>1.2441733927821397E-8</c:v>
                </c:pt>
                <c:pt idx="729">
                  <c:v>1.1859109528094383E-8</c:v>
                </c:pt>
                <c:pt idx="730">
                  <c:v>1.130344759178982E-8</c:v>
                </c:pt>
                <c:pt idx="731">
                  <c:v>1.0773516853344837E-8</c:v>
                </c:pt>
                <c:pt idx="732">
                  <c:v>1.0268141430796796E-8</c:v>
                </c:pt>
                <c:pt idx="733">
                  <c:v>9.78619837744245E-9</c:v>
                </c:pt>
                <c:pt idx="734">
                  <c:v>9.3266153395642898E-9</c:v>
                </c:pt>
                <c:pt idx="735">
                  <c:v>8.8883683157374882E-9</c:v>
                </c:pt>
                <c:pt idx="736">
                  <c:v>8.4704795134159627E-9</c:v>
                </c:pt>
                <c:pt idx="737">
                  <c:v>8.072015298672305E-9</c:v>
                </c:pt>
                <c:pt idx="738">
                  <c:v>7.6920842351368993E-9</c:v>
                </c:pt>
                <c:pt idx="739">
                  <c:v>7.3302171641774438E-9</c:v>
                </c:pt>
                <c:pt idx="740">
                  <c:v>6.9848197950447222E-9</c:v>
                </c:pt>
                <c:pt idx="741">
                  <c:v>6.6555169207118838E-9</c:v>
                </c:pt>
                <c:pt idx="742">
                  <c:v>6.3415679018310762E-9</c:v>
                </c:pt>
                <c:pt idx="743">
                  <c:v>6.0422657035998023E-9</c:v>
                </c:pt>
                <c:pt idx="744">
                  <c:v>5.7569353954689031E-9</c:v>
                </c:pt>
                <c:pt idx="745">
                  <c:v>5.4849327165919593E-9</c:v>
                </c:pt>
                <c:pt idx="746">
                  <c:v>5.2256427041971891E-9</c:v>
                </c:pt>
                <c:pt idx="747">
                  <c:v>4.9784783821821527E-9</c:v>
                </c:pt>
                <c:pt idx="748">
                  <c:v>4.7428795073432458E-9</c:v>
                </c:pt>
                <c:pt idx="749">
                  <c:v>4.5183113707614867E-9</c:v>
                </c:pt>
                <c:pt idx="750">
                  <c:v>4.304263651968228E-9</c:v>
                </c:pt>
                <c:pt idx="751">
                  <c:v>4.1002493236166057E-9</c:v>
                </c:pt>
                <c:pt idx="752">
                  <c:v>3.9060085892596071E-9</c:v>
                </c:pt>
                <c:pt idx="753">
                  <c:v>3.7206783210212243E-9</c:v>
                </c:pt>
                <c:pt idx="754">
                  <c:v>3.5440503255212095E-9</c:v>
                </c:pt>
                <c:pt idx="755">
                  <c:v>3.375720709872328E-9</c:v>
                </c:pt>
                <c:pt idx="756">
                  <c:v>3.2153040830010512E-9</c:v>
                </c:pt>
                <c:pt idx="757">
                  <c:v>3.0624327206142394E-9</c:v>
                </c:pt>
                <c:pt idx="758">
                  <c:v>2.9167557672142581E-9</c:v>
                </c:pt>
                <c:pt idx="759">
                  <c:v>2.7779384735515302E-9</c:v>
                </c:pt>
                <c:pt idx="760">
                  <c:v>2.6456614679712141E-9</c:v>
                </c:pt>
                <c:pt idx="761">
                  <c:v>2.5196200601770637E-9</c:v>
                </c:pt>
                <c:pt idx="762">
                  <c:v>2.399523575997772E-9</c:v>
                </c:pt>
                <c:pt idx="763">
                  <c:v>2.2850947218021337E-9</c:v>
                </c:pt>
                <c:pt idx="764">
                  <c:v>2.1760689772664649E-9</c:v>
                </c:pt>
                <c:pt idx="765">
                  <c:v>2.0721940152534319E-9</c:v>
                </c:pt>
                <c:pt idx="766">
                  <c:v>1.9733334562254408E-9</c:v>
                </c:pt>
                <c:pt idx="767">
                  <c:v>1.8790441698115764E-9</c:v>
                </c:pt>
                <c:pt idx="768">
                  <c:v>1.7892166554282118E-9</c:v>
                </c:pt>
                <c:pt idx="769">
                  <c:v>1.7036420485067468E-9</c:v>
                </c:pt>
                <c:pt idx="770">
                  <c:v>1.6221211443836446E-9</c:v>
                </c:pt>
                <c:pt idx="771">
                  <c:v>1.5444639575916443E-9</c:v>
                </c:pt>
                <c:pt idx="772">
                  <c:v>1.4704893009465324E-9</c:v>
                </c:pt>
                <c:pt idx="773">
                  <c:v>1.4000243835558199E-9</c:v>
                </c:pt>
                <c:pt idx="774">
                  <c:v>1.3329044269140256E-9</c:v>
                </c:pt>
                <c:pt idx="775">
                  <c:v>1.268972298285008E-9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1D-4940-BA2B-0300993E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Time (s)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1000"/>
      </c:valAx>
      <c:valAx>
        <c:axId val="2483444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0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5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171450</xdr:rowOff>
    </xdr:from>
    <xdr:to>
      <xdr:col>21</xdr:col>
      <xdr:colOff>10085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87</xdr:row>
      <xdr:rowOff>0</xdr:rowOff>
    </xdr:from>
    <xdr:to>
      <xdr:col>41</xdr:col>
      <xdr:colOff>58690</xdr:colOff>
      <xdr:row>120</xdr:row>
      <xdr:rowOff>163627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16573500"/>
          <a:ext cx="8974090" cy="6450127"/>
        </a:xfrm>
        <a:prstGeom prst="rect">
          <a:avLst/>
        </a:prstGeom>
      </xdr:spPr>
    </xdr:pic>
    <xdr:clientData/>
  </xdr:twoCellAnchor>
  <xdr:twoCellAnchor>
    <xdr:from>
      <xdr:col>21</xdr:col>
      <xdr:colOff>314325</xdr:colOff>
      <xdr:row>10</xdr:row>
      <xdr:rowOff>9525</xdr:rowOff>
    </xdr:from>
    <xdr:to>
      <xdr:col>31</xdr:col>
      <xdr:colOff>457760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4EBA2-D066-4237-8592-1F5925B7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12" Test #1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0.69031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438651" y="217810"/>
          <a:ext cx="1652492" cy="858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0.3 m Test #1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76"/>
  <sheetViews>
    <sheetView tabSelected="1" topLeftCell="P1" zoomScaleNormal="100" workbookViewId="0">
      <selection activeCell="AJ7" sqref="AJ7"/>
    </sheetView>
  </sheetViews>
  <sheetFormatPr defaultRowHeight="15" x14ac:dyDescent="0.25"/>
  <cols>
    <col min="1" max="1" width="6" customWidth="1"/>
    <col min="2" max="2" width="20.28515625" customWidth="1"/>
    <col min="4" max="4" width="13.140625" customWidth="1"/>
    <col min="5" max="5" width="24.85546875" customWidth="1"/>
    <col min="6" max="7" width="20.42578125" customWidth="1"/>
    <col min="8" max="8" width="14.7109375" customWidth="1"/>
    <col min="9" max="9" width="20.140625" customWidth="1"/>
    <col min="10" max="10" width="7.140625" customWidth="1"/>
    <col min="11" max="11" width="12.140625" customWidth="1"/>
    <col min="12" max="12" width="12" bestFit="1" customWidth="1"/>
    <col min="13" max="17" width="12" customWidth="1"/>
    <col min="18" max="18" width="14.42578125" customWidth="1"/>
    <col min="19" max="19" width="13" customWidth="1"/>
    <col min="20" max="20" width="12" bestFit="1" customWidth="1"/>
    <col min="31" max="31" width="12" bestFit="1" customWidth="1"/>
    <col min="37" max="37" width="12" bestFit="1" customWidth="1"/>
  </cols>
  <sheetData>
    <row r="1" spans="1:34" ht="26.25" x14ac:dyDescent="0.4">
      <c r="A1" s="11" t="s">
        <v>44</v>
      </c>
    </row>
    <row r="2" spans="1:34" x14ac:dyDescent="0.25">
      <c r="B2" s="7"/>
      <c r="R2" s="7"/>
      <c r="U2" s="7" t="s">
        <v>0</v>
      </c>
      <c r="V2" s="7"/>
    </row>
    <row r="3" spans="1:34" x14ac:dyDescent="0.25">
      <c r="A3" s="7"/>
      <c r="B3" s="7" t="s">
        <v>48</v>
      </c>
      <c r="C3" s="7" t="s">
        <v>10</v>
      </c>
      <c r="D3" s="7" t="s">
        <v>23</v>
      </c>
      <c r="E3" s="7" t="s">
        <v>19</v>
      </c>
      <c r="F3" s="7" t="s">
        <v>15</v>
      </c>
      <c r="G3" s="7" t="s">
        <v>47</v>
      </c>
      <c r="H3" s="7" t="s">
        <v>16</v>
      </c>
      <c r="I3" s="7" t="s">
        <v>24</v>
      </c>
      <c r="K3" s="7" t="s">
        <v>9</v>
      </c>
      <c r="L3" s="7" t="s">
        <v>12</v>
      </c>
      <c r="N3" s="7" t="s">
        <v>41</v>
      </c>
      <c r="P3">
        <f>SUM(I4:I1245)</f>
        <v>2.6857960647859338</v>
      </c>
      <c r="Q3" t="s">
        <v>17</v>
      </c>
      <c r="S3">
        <v>4.3E-3</v>
      </c>
      <c r="U3" s="7" t="s">
        <v>1</v>
      </c>
      <c r="V3">
        <f>1*0.3048</f>
        <v>0.30480000000000002</v>
      </c>
      <c r="W3" t="s">
        <v>6</v>
      </c>
    </row>
    <row r="4" spans="1:34" x14ac:dyDescent="0.25">
      <c r="B4">
        <v>8.1018500000000007</v>
      </c>
      <c r="C4" s="1">
        <v>5.0000000000000001E-3</v>
      </c>
      <c r="D4">
        <f>C4+C4*(-0.0035*(8.6-20))</f>
        <v>5.1995000000000001E-3</v>
      </c>
      <c r="E4">
        <f t="shared" ref="E4:E67" si="0">D4/0.0044</f>
        <v>1.1817045454545454</v>
      </c>
      <c r="F4">
        <f>E4/10^3</f>
        <v>1.1817045454545455E-3</v>
      </c>
      <c r="G4">
        <f>F4-$F$4</f>
        <v>0</v>
      </c>
      <c r="H4">
        <f>G4*(340/10^6)</f>
        <v>0</v>
      </c>
      <c r="I4">
        <f>H4*flux_issue!$F$14</f>
        <v>0</v>
      </c>
      <c r="K4" s="1">
        <f>($V$7/2)*1/SQRT(4*PI()*$V$6*$V$4*B4)*EXP(-1*($V$3-$V$4*B4)^2/(4*$V$6*$V$4*B4))</f>
        <v>0</v>
      </c>
      <c r="L4" s="1">
        <f>(G4-K4)^2</f>
        <v>0</v>
      </c>
      <c r="R4" s="2" t="s">
        <v>11</v>
      </c>
      <c r="S4" s="2">
        <f>SUM(L5:L5601)</f>
        <v>3.1898109716452343E-3</v>
      </c>
      <c r="U4" s="7" t="s">
        <v>2</v>
      </c>
      <c r="V4" s="1">
        <v>1.05E-4</v>
      </c>
      <c r="W4" t="s">
        <v>7</v>
      </c>
      <c r="AH4" s="1"/>
    </row>
    <row r="5" spans="1:34" x14ac:dyDescent="0.25">
      <c r="B5">
        <v>17.3611</v>
      </c>
      <c r="C5" s="1">
        <v>5.0000000000000001E-3</v>
      </c>
      <c r="D5">
        <f t="shared" ref="D5:D68" si="1">C5+C5*(-0.0035*(8.6-20))</f>
        <v>5.1995000000000001E-3</v>
      </c>
      <c r="E5">
        <f t="shared" si="0"/>
        <v>1.1817045454545454</v>
      </c>
      <c r="F5">
        <f t="shared" ref="F5:F68" si="2">E5/10^3</f>
        <v>1.1817045454545455E-3</v>
      </c>
      <c r="G5">
        <f t="shared" ref="G5:G68" si="3">F5-$F$4</f>
        <v>0</v>
      </c>
      <c r="H5">
        <f t="shared" ref="H5:H68" si="4">G5*(340/10^6)</f>
        <v>0</v>
      </c>
      <c r="I5">
        <f>H5*flux_issue!$F$14</f>
        <v>0</v>
      </c>
      <c r="K5" s="1">
        <f t="shared" ref="K5:K68" si="5">($V$7/2)*1/SQRT(4*PI()*$V$6*$V$4*B5)*EXP(-1*($V$3-$V$4*B5)^2/(4*$V$6*$V$4*B5))</f>
        <v>0</v>
      </c>
      <c r="L5" s="1">
        <f t="shared" ref="L5:L68" si="6">(G5-K5)^2</f>
        <v>0</v>
      </c>
      <c r="N5" s="7" t="s">
        <v>40</v>
      </c>
      <c r="P5">
        <f>20000*10^-3*0.5</f>
        <v>10</v>
      </c>
      <c r="Q5" t="s">
        <v>17</v>
      </c>
      <c r="U5" s="7" t="s">
        <v>3</v>
      </c>
      <c r="V5" s="1">
        <f>V6*V4</f>
        <v>4.4013890579052136E-7</v>
      </c>
      <c r="W5" t="s">
        <v>13</v>
      </c>
    </row>
    <row r="6" spans="1:34" x14ac:dyDescent="0.25">
      <c r="B6">
        <v>26.6204</v>
      </c>
      <c r="C6" s="1">
        <v>5.0000000000000001E-3</v>
      </c>
      <c r="D6">
        <f t="shared" si="1"/>
        <v>5.1995000000000001E-3</v>
      </c>
      <c r="E6">
        <f t="shared" si="0"/>
        <v>1.1817045454545454</v>
      </c>
      <c r="F6">
        <f t="shared" si="2"/>
        <v>1.1817045454545455E-3</v>
      </c>
      <c r="G6">
        <f t="shared" si="3"/>
        <v>0</v>
      </c>
      <c r="H6">
        <f t="shared" si="4"/>
        <v>0</v>
      </c>
      <c r="I6">
        <f>H6*flux_issue!$F$14</f>
        <v>0</v>
      </c>
      <c r="K6" s="1">
        <f t="shared" si="5"/>
        <v>0</v>
      </c>
      <c r="L6" s="1">
        <f t="shared" si="6"/>
        <v>0</v>
      </c>
      <c r="R6" s="7" t="s">
        <v>43</v>
      </c>
      <c r="S6">
        <f>MAX(I4:I5601)</f>
        <v>3.8997179611862984E-2</v>
      </c>
      <c r="U6" s="8" t="s">
        <v>4</v>
      </c>
      <c r="V6" s="3">
        <v>4.1917991027668701E-3</v>
      </c>
      <c r="W6" t="s">
        <v>6</v>
      </c>
      <c r="X6">
        <v>5.0000000000000001E-3</v>
      </c>
    </row>
    <row r="7" spans="1:34" x14ac:dyDescent="0.25">
      <c r="B7">
        <v>35.879600000000003</v>
      </c>
      <c r="C7" s="1">
        <v>5.0000000000000001E-3</v>
      </c>
      <c r="D7">
        <f t="shared" si="1"/>
        <v>5.1995000000000001E-3</v>
      </c>
      <c r="E7">
        <f t="shared" si="0"/>
        <v>1.1817045454545454</v>
      </c>
      <c r="F7">
        <f t="shared" si="2"/>
        <v>1.1817045454545455E-3</v>
      </c>
      <c r="G7">
        <f t="shared" si="3"/>
        <v>0</v>
      </c>
      <c r="H7">
        <f t="shared" si="4"/>
        <v>0</v>
      </c>
      <c r="I7">
        <f>H7*flux_issue!$F$14</f>
        <v>0</v>
      </c>
      <c r="K7" s="1">
        <f t="shared" si="5"/>
        <v>0</v>
      </c>
      <c r="L7" s="1">
        <f t="shared" si="6"/>
        <v>0</v>
      </c>
      <c r="N7" s="7" t="s">
        <v>42</v>
      </c>
      <c r="P7">
        <f>P3/P5*100</f>
        <v>26.857960647859336</v>
      </c>
      <c r="Q7" t="s">
        <v>18</v>
      </c>
      <c r="R7" s="7" t="s">
        <v>45</v>
      </c>
      <c r="S7">
        <f>MAX(G5:G5602)</f>
        <v>3.4387602272727268E-2</v>
      </c>
      <c r="U7" s="8" t="s">
        <v>5</v>
      </c>
      <c r="V7" s="3">
        <v>4.3918266365756088E-3</v>
      </c>
      <c r="W7" t="s">
        <v>46</v>
      </c>
      <c r="X7">
        <v>3.7000000000000002E-3</v>
      </c>
    </row>
    <row r="8" spans="1:34" x14ac:dyDescent="0.25">
      <c r="B8">
        <v>45.1389</v>
      </c>
      <c r="C8" s="1">
        <v>5.0000000000000001E-3</v>
      </c>
      <c r="D8">
        <f t="shared" si="1"/>
        <v>5.1995000000000001E-3</v>
      </c>
      <c r="E8">
        <f t="shared" si="0"/>
        <v>1.1817045454545454</v>
      </c>
      <c r="F8">
        <f t="shared" si="2"/>
        <v>1.1817045454545455E-3</v>
      </c>
      <c r="G8">
        <f t="shared" si="3"/>
        <v>0</v>
      </c>
      <c r="H8">
        <f t="shared" si="4"/>
        <v>0</v>
      </c>
      <c r="I8">
        <f>H8*flux_issue!$F$14</f>
        <v>0</v>
      </c>
      <c r="K8" s="1">
        <f t="shared" si="5"/>
        <v>0</v>
      </c>
      <c r="L8" s="1">
        <f t="shared" si="6"/>
        <v>0</v>
      </c>
    </row>
    <row r="9" spans="1:34" x14ac:dyDescent="0.25">
      <c r="B9">
        <v>54.398099999999999</v>
      </c>
      <c r="C9" s="1">
        <v>5.0000000000000001E-3</v>
      </c>
      <c r="D9">
        <f t="shared" si="1"/>
        <v>5.1995000000000001E-3</v>
      </c>
      <c r="E9">
        <f t="shared" si="0"/>
        <v>1.1817045454545454</v>
      </c>
      <c r="F9">
        <f t="shared" si="2"/>
        <v>1.1817045454545455E-3</v>
      </c>
      <c r="G9">
        <f t="shared" si="3"/>
        <v>0</v>
      </c>
      <c r="H9">
        <f t="shared" si="4"/>
        <v>0</v>
      </c>
      <c r="I9">
        <f>H9*flux_issue!$F$14</f>
        <v>0</v>
      </c>
      <c r="K9" s="1">
        <f t="shared" si="5"/>
        <v>0</v>
      </c>
      <c r="L9" s="1">
        <f t="shared" si="6"/>
        <v>0</v>
      </c>
    </row>
    <row r="10" spans="1:34" x14ac:dyDescent="0.25">
      <c r="B10">
        <v>63.657400000000003</v>
      </c>
      <c r="C10" s="1">
        <v>5.0000000000000001E-3</v>
      </c>
      <c r="D10">
        <f t="shared" si="1"/>
        <v>5.1995000000000001E-3</v>
      </c>
      <c r="E10">
        <f t="shared" si="0"/>
        <v>1.1817045454545454</v>
      </c>
      <c r="F10">
        <f t="shared" si="2"/>
        <v>1.1817045454545455E-3</v>
      </c>
      <c r="G10">
        <f t="shared" si="3"/>
        <v>0</v>
      </c>
      <c r="H10">
        <f t="shared" si="4"/>
        <v>0</v>
      </c>
      <c r="I10">
        <f>H10*flux_issue!$F$14</f>
        <v>0</v>
      </c>
      <c r="K10" s="1">
        <f t="shared" si="5"/>
        <v>0</v>
      </c>
      <c r="L10" s="1">
        <f t="shared" si="6"/>
        <v>0</v>
      </c>
    </row>
    <row r="11" spans="1:34" x14ac:dyDescent="0.25">
      <c r="B11">
        <v>72.916700000000006</v>
      </c>
      <c r="C11" s="1">
        <v>5.0000000000000001E-3</v>
      </c>
      <c r="D11">
        <f t="shared" si="1"/>
        <v>5.1995000000000001E-3</v>
      </c>
      <c r="E11">
        <f t="shared" si="0"/>
        <v>1.1817045454545454</v>
      </c>
      <c r="F11">
        <f t="shared" si="2"/>
        <v>1.1817045454545455E-3</v>
      </c>
      <c r="G11">
        <f t="shared" si="3"/>
        <v>0</v>
      </c>
      <c r="H11">
        <f t="shared" si="4"/>
        <v>0</v>
      </c>
      <c r="I11">
        <f>H11*flux_issue!$F$14</f>
        <v>0</v>
      </c>
      <c r="K11" s="1">
        <f t="shared" si="5"/>
        <v>2.1627379541212117E-300</v>
      </c>
      <c r="L11" s="1">
        <f t="shared" si="6"/>
        <v>0</v>
      </c>
    </row>
    <row r="12" spans="1:34" x14ac:dyDescent="0.25">
      <c r="B12">
        <v>82.175899999999999</v>
      </c>
      <c r="C12" s="1">
        <v>5.0000000000000001E-3</v>
      </c>
      <c r="D12">
        <f t="shared" si="1"/>
        <v>5.1995000000000001E-3</v>
      </c>
      <c r="E12">
        <f t="shared" si="0"/>
        <v>1.1817045454545454</v>
      </c>
      <c r="F12">
        <f t="shared" si="2"/>
        <v>1.1817045454545455E-3</v>
      </c>
      <c r="G12">
        <f t="shared" si="3"/>
        <v>0</v>
      </c>
      <c r="H12">
        <f t="shared" si="4"/>
        <v>0</v>
      </c>
      <c r="I12">
        <f>H12*flux_issue!$F$14</f>
        <v>0</v>
      </c>
      <c r="K12" s="1">
        <f t="shared" si="5"/>
        <v>4.9793162388413754E-265</v>
      </c>
      <c r="L12" s="1">
        <f t="shared" si="6"/>
        <v>0</v>
      </c>
    </row>
    <row r="13" spans="1:34" x14ac:dyDescent="0.25">
      <c r="B13">
        <v>91.435199999999995</v>
      </c>
      <c r="C13" s="1">
        <v>5.0000000000000001E-3</v>
      </c>
      <c r="D13">
        <f t="shared" si="1"/>
        <v>5.1995000000000001E-3</v>
      </c>
      <c r="E13">
        <f t="shared" si="0"/>
        <v>1.1817045454545454</v>
      </c>
      <c r="F13">
        <f t="shared" si="2"/>
        <v>1.1817045454545455E-3</v>
      </c>
      <c r="G13">
        <f t="shared" si="3"/>
        <v>0</v>
      </c>
      <c r="H13">
        <f t="shared" si="4"/>
        <v>0</v>
      </c>
      <c r="I13">
        <f>H13*flux_issue!$F$14</f>
        <v>0</v>
      </c>
      <c r="K13" s="1">
        <f t="shared" si="5"/>
        <v>7.7643952427143325E-237</v>
      </c>
      <c r="L13" s="1">
        <f t="shared" si="6"/>
        <v>0</v>
      </c>
    </row>
    <row r="14" spans="1:34" x14ac:dyDescent="0.25">
      <c r="B14">
        <v>100.694</v>
      </c>
      <c r="C14" s="1">
        <v>5.0000000000000001E-3</v>
      </c>
      <c r="D14">
        <f t="shared" si="1"/>
        <v>5.1995000000000001E-3</v>
      </c>
      <c r="E14">
        <f t="shared" si="0"/>
        <v>1.1817045454545454</v>
      </c>
      <c r="F14">
        <f t="shared" si="2"/>
        <v>1.1817045454545455E-3</v>
      </c>
      <c r="G14">
        <f t="shared" si="3"/>
        <v>0</v>
      </c>
      <c r="H14">
        <f t="shared" si="4"/>
        <v>0</v>
      </c>
      <c r="I14">
        <f>H14*flux_issue!$F$14</f>
        <v>0</v>
      </c>
      <c r="K14" s="1">
        <f t="shared" si="5"/>
        <v>7.7684268299846932E-214</v>
      </c>
      <c r="L14" s="1">
        <f t="shared" si="6"/>
        <v>0</v>
      </c>
      <c r="S14" s="1"/>
    </row>
    <row r="15" spans="1:34" x14ac:dyDescent="0.25">
      <c r="B15">
        <v>109.95399999999999</v>
      </c>
      <c r="C15" s="1">
        <v>5.0000000000000001E-3</v>
      </c>
      <c r="D15">
        <f t="shared" si="1"/>
        <v>5.1995000000000001E-3</v>
      </c>
      <c r="E15">
        <f t="shared" si="0"/>
        <v>1.1817045454545454</v>
      </c>
      <c r="F15">
        <f t="shared" si="2"/>
        <v>1.1817045454545455E-3</v>
      </c>
      <c r="G15">
        <f t="shared" si="3"/>
        <v>0</v>
      </c>
      <c r="H15">
        <f t="shared" si="4"/>
        <v>0</v>
      </c>
      <c r="I15">
        <f>H15*flux_issue!$F$14</f>
        <v>0</v>
      </c>
      <c r="K15" s="1">
        <f t="shared" si="5"/>
        <v>1.0311960416171304E-194</v>
      </c>
      <c r="L15" s="1">
        <f t="shared" si="6"/>
        <v>0</v>
      </c>
      <c r="S15" s="1"/>
    </row>
    <row r="16" spans="1:34" x14ac:dyDescent="0.25">
      <c r="B16">
        <v>119.21299999999999</v>
      </c>
      <c r="C16" s="1">
        <v>5.0000000000000001E-3</v>
      </c>
      <c r="D16">
        <f t="shared" si="1"/>
        <v>5.1995000000000001E-3</v>
      </c>
      <c r="E16">
        <f t="shared" si="0"/>
        <v>1.1817045454545454</v>
      </c>
      <c r="F16">
        <f t="shared" si="2"/>
        <v>1.1817045454545455E-3</v>
      </c>
      <c r="G16">
        <f t="shared" si="3"/>
        <v>0</v>
      </c>
      <c r="H16">
        <f t="shared" si="4"/>
        <v>0</v>
      </c>
      <c r="I16">
        <f>H16*flux_issue!$F$14</f>
        <v>0</v>
      </c>
      <c r="K16" s="1">
        <f t="shared" si="5"/>
        <v>1.4408895227631878E-178</v>
      </c>
      <c r="L16" s="1">
        <f t="shared" si="6"/>
        <v>0</v>
      </c>
      <c r="Q16" s="6"/>
      <c r="S16" s="1"/>
    </row>
    <row r="17" spans="2:19" x14ac:dyDescent="0.25">
      <c r="B17">
        <v>128.47200000000001</v>
      </c>
      <c r="C17" s="1">
        <v>5.0000000000000001E-3</v>
      </c>
      <c r="D17">
        <f t="shared" si="1"/>
        <v>5.1995000000000001E-3</v>
      </c>
      <c r="E17">
        <f t="shared" si="0"/>
        <v>1.1817045454545454</v>
      </c>
      <c r="F17">
        <f t="shared" si="2"/>
        <v>1.1817045454545455E-3</v>
      </c>
      <c r="G17">
        <f t="shared" si="3"/>
        <v>0</v>
      </c>
      <c r="H17">
        <f t="shared" si="4"/>
        <v>0</v>
      </c>
      <c r="I17">
        <f>H17*flux_issue!$F$14</f>
        <v>0</v>
      </c>
      <c r="K17" s="1">
        <f t="shared" si="5"/>
        <v>9.3731591658820606E-165</v>
      </c>
      <c r="L17" s="1">
        <f t="shared" si="6"/>
        <v>0</v>
      </c>
      <c r="S17" s="1"/>
    </row>
    <row r="18" spans="2:19" x14ac:dyDescent="0.25">
      <c r="B18">
        <v>137.73099999999999</v>
      </c>
      <c r="C18" s="1">
        <v>5.0000000000000001E-3</v>
      </c>
      <c r="D18">
        <f t="shared" si="1"/>
        <v>5.1995000000000001E-3</v>
      </c>
      <c r="E18">
        <f t="shared" si="0"/>
        <v>1.1817045454545454</v>
      </c>
      <c r="F18">
        <f t="shared" si="2"/>
        <v>1.1817045454545455E-3</v>
      </c>
      <c r="G18">
        <f t="shared" si="3"/>
        <v>0</v>
      </c>
      <c r="H18">
        <f t="shared" si="4"/>
        <v>0</v>
      </c>
      <c r="I18">
        <f>H18*flux_issue!$F$14</f>
        <v>0</v>
      </c>
      <c r="K18" s="1">
        <f t="shared" si="5"/>
        <v>8.3850139893877291E-153</v>
      </c>
      <c r="L18" s="1">
        <f t="shared" si="6"/>
        <v>7.0308459602227924E-305</v>
      </c>
      <c r="S18" s="1"/>
    </row>
    <row r="19" spans="2:19" x14ac:dyDescent="0.25">
      <c r="B19">
        <v>146.99100000000001</v>
      </c>
      <c r="C19" s="1">
        <v>5.0000000000000001E-3</v>
      </c>
      <c r="D19">
        <f t="shared" si="1"/>
        <v>5.1995000000000001E-3</v>
      </c>
      <c r="E19">
        <f t="shared" si="0"/>
        <v>1.1817045454545454</v>
      </c>
      <c r="F19">
        <f t="shared" si="2"/>
        <v>1.1817045454545455E-3</v>
      </c>
      <c r="G19">
        <f t="shared" si="3"/>
        <v>0</v>
      </c>
      <c r="H19">
        <f t="shared" si="4"/>
        <v>0</v>
      </c>
      <c r="I19">
        <f>H19*flux_issue!$F$14</f>
        <v>0</v>
      </c>
      <c r="K19" s="1">
        <f t="shared" si="5"/>
        <v>2.3249008519353272E-142</v>
      </c>
      <c r="L19" s="1">
        <f t="shared" si="6"/>
        <v>5.4051639713296096E-284</v>
      </c>
      <c r="S19" s="1"/>
    </row>
    <row r="20" spans="2:19" x14ac:dyDescent="0.25">
      <c r="B20">
        <v>156.25</v>
      </c>
      <c r="C20" s="1">
        <v>5.0000000000000001E-3</v>
      </c>
      <c r="D20">
        <f t="shared" si="1"/>
        <v>5.1995000000000001E-3</v>
      </c>
      <c r="E20">
        <f t="shared" si="0"/>
        <v>1.1817045454545454</v>
      </c>
      <c r="F20">
        <f t="shared" si="2"/>
        <v>1.1817045454545455E-3</v>
      </c>
      <c r="G20">
        <f t="shared" si="3"/>
        <v>0</v>
      </c>
      <c r="H20">
        <f t="shared" si="4"/>
        <v>0</v>
      </c>
      <c r="I20">
        <f>H20*flux_issue!$F$14</f>
        <v>0</v>
      </c>
      <c r="K20" s="1">
        <f t="shared" si="5"/>
        <v>3.6881287054872753E-133</v>
      </c>
      <c r="L20" s="1">
        <f t="shared" si="6"/>
        <v>1.3602293348239246E-265</v>
      </c>
      <c r="S20" s="1"/>
    </row>
    <row r="21" spans="2:19" x14ac:dyDescent="0.25">
      <c r="B21">
        <v>165.50899999999999</v>
      </c>
      <c r="C21" s="1">
        <v>5.0000000000000001E-3</v>
      </c>
      <c r="D21">
        <f t="shared" si="1"/>
        <v>5.1995000000000001E-3</v>
      </c>
      <c r="E21">
        <f t="shared" si="0"/>
        <v>1.1817045454545454</v>
      </c>
      <c r="F21">
        <f t="shared" si="2"/>
        <v>1.1817045454545455E-3</v>
      </c>
      <c r="G21">
        <f t="shared" si="3"/>
        <v>0</v>
      </c>
      <c r="H21">
        <f t="shared" si="4"/>
        <v>0</v>
      </c>
      <c r="I21">
        <f>H21*flux_issue!$F$14</f>
        <v>0</v>
      </c>
      <c r="K21" s="1">
        <f t="shared" si="5"/>
        <v>5.4235252482637243E-125</v>
      </c>
      <c r="L21" s="1">
        <f t="shared" si="6"/>
        <v>2.9414626118554092E-249</v>
      </c>
      <c r="S21" s="1"/>
    </row>
    <row r="22" spans="2:19" x14ac:dyDescent="0.25">
      <c r="B22">
        <v>174.76900000000001</v>
      </c>
      <c r="C22" s="1">
        <v>5.0000000000000001E-3</v>
      </c>
      <c r="D22">
        <f t="shared" si="1"/>
        <v>5.1995000000000001E-3</v>
      </c>
      <c r="E22">
        <f t="shared" si="0"/>
        <v>1.1817045454545454</v>
      </c>
      <c r="F22">
        <f t="shared" si="2"/>
        <v>1.1817045454545455E-3</v>
      </c>
      <c r="G22">
        <f t="shared" si="3"/>
        <v>0</v>
      </c>
      <c r="H22">
        <f t="shared" si="4"/>
        <v>0</v>
      </c>
      <c r="I22">
        <f>H22*flux_issue!$F$14</f>
        <v>0</v>
      </c>
      <c r="K22" s="1">
        <f t="shared" si="5"/>
        <v>1.0808995561158279E-117</v>
      </c>
      <c r="L22" s="1">
        <f t="shared" si="6"/>
        <v>1.1683438504113937E-234</v>
      </c>
      <c r="S22" s="1"/>
    </row>
    <row r="23" spans="2:19" x14ac:dyDescent="0.25">
      <c r="B23">
        <v>184.02799999999999</v>
      </c>
      <c r="C23" s="1">
        <v>5.0000000000000001E-3</v>
      </c>
      <c r="D23">
        <f t="shared" si="1"/>
        <v>5.1995000000000001E-3</v>
      </c>
      <c r="E23">
        <f t="shared" si="0"/>
        <v>1.1817045454545454</v>
      </c>
      <c r="F23">
        <f t="shared" si="2"/>
        <v>1.1817045454545455E-3</v>
      </c>
      <c r="G23">
        <f t="shared" si="3"/>
        <v>0</v>
      </c>
      <c r="H23">
        <f t="shared" si="4"/>
        <v>0</v>
      </c>
      <c r="I23">
        <f>H23*flux_issue!$F$14</f>
        <v>0</v>
      </c>
      <c r="K23" s="1">
        <f t="shared" si="5"/>
        <v>3.9346622309808989E-111</v>
      </c>
      <c r="L23" s="1">
        <f t="shared" si="6"/>
        <v>1.5481566871907584E-221</v>
      </c>
      <c r="S23" s="1"/>
    </row>
    <row r="24" spans="2:19" x14ac:dyDescent="0.25">
      <c r="B24">
        <v>193.28700000000001</v>
      </c>
      <c r="C24" s="1">
        <v>5.0000000000000001E-3</v>
      </c>
      <c r="D24">
        <f t="shared" si="1"/>
        <v>5.1995000000000001E-3</v>
      </c>
      <c r="E24">
        <f t="shared" si="0"/>
        <v>1.1817045454545454</v>
      </c>
      <c r="F24">
        <f t="shared" si="2"/>
        <v>1.1817045454545455E-3</v>
      </c>
      <c r="G24">
        <f t="shared" si="3"/>
        <v>0</v>
      </c>
      <c r="H24">
        <f t="shared" si="4"/>
        <v>0</v>
      </c>
      <c r="I24">
        <f>H24*flux_issue!$F$14</f>
        <v>0</v>
      </c>
      <c r="K24" s="1">
        <f t="shared" si="5"/>
        <v>3.345803798131834E-105</v>
      </c>
      <c r="L24" s="1">
        <f t="shared" si="6"/>
        <v>1.1194403055593405E-209</v>
      </c>
      <c r="S24" s="1"/>
    </row>
    <row r="25" spans="2:19" x14ac:dyDescent="0.25">
      <c r="B25">
        <v>202.54599999999999</v>
      </c>
      <c r="C25" s="1">
        <v>5.0000000000000001E-3</v>
      </c>
      <c r="D25">
        <f t="shared" si="1"/>
        <v>5.1995000000000001E-3</v>
      </c>
      <c r="E25">
        <f t="shared" si="0"/>
        <v>1.1817045454545454</v>
      </c>
      <c r="F25">
        <f t="shared" si="2"/>
        <v>1.1817045454545455E-3</v>
      </c>
      <c r="G25">
        <f t="shared" si="3"/>
        <v>0</v>
      </c>
      <c r="H25">
        <f t="shared" si="4"/>
        <v>0</v>
      </c>
      <c r="I25">
        <f>H25*flux_issue!$F$14</f>
        <v>0</v>
      </c>
      <c r="K25" s="1">
        <f t="shared" si="5"/>
        <v>8.1132664483586613E-100</v>
      </c>
      <c r="L25" s="1">
        <f t="shared" si="6"/>
        <v>6.5825092462062362E-199</v>
      </c>
      <c r="S25" s="1"/>
    </row>
    <row r="26" spans="2:19" x14ac:dyDescent="0.25">
      <c r="B26">
        <v>211.80600000000001</v>
      </c>
      <c r="C26" s="1">
        <v>5.0000000000000001E-3</v>
      </c>
      <c r="D26">
        <f t="shared" si="1"/>
        <v>5.1995000000000001E-3</v>
      </c>
      <c r="E26">
        <f t="shared" si="0"/>
        <v>1.1817045454545454</v>
      </c>
      <c r="F26">
        <f t="shared" si="2"/>
        <v>1.1817045454545455E-3</v>
      </c>
      <c r="G26">
        <f t="shared" si="3"/>
        <v>0</v>
      </c>
      <c r="H26">
        <f t="shared" si="4"/>
        <v>0</v>
      </c>
      <c r="I26">
        <f>H26*flux_issue!$F$14</f>
        <v>0</v>
      </c>
      <c r="K26" s="1">
        <f t="shared" si="5"/>
        <v>6.6218808196696771E-95</v>
      </c>
      <c r="L26" s="1">
        <f t="shared" si="6"/>
        <v>4.3849305589909158E-189</v>
      </c>
      <c r="S26" s="1"/>
    </row>
    <row r="27" spans="2:19" x14ac:dyDescent="0.25">
      <c r="B27">
        <v>221.065</v>
      </c>
      <c r="C27" s="1">
        <v>5.0000000000000001E-3</v>
      </c>
      <c r="D27">
        <f t="shared" si="1"/>
        <v>5.1995000000000001E-3</v>
      </c>
      <c r="E27">
        <f t="shared" si="0"/>
        <v>1.1817045454545454</v>
      </c>
      <c r="F27">
        <f t="shared" si="2"/>
        <v>1.1817045454545455E-3</v>
      </c>
      <c r="G27">
        <f t="shared" si="3"/>
        <v>0</v>
      </c>
      <c r="H27">
        <f t="shared" si="4"/>
        <v>0</v>
      </c>
      <c r="I27">
        <f>H27*flux_issue!$F$14</f>
        <v>0</v>
      </c>
      <c r="K27" s="1">
        <f t="shared" si="5"/>
        <v>2.081157487256474E-90</v>
      </c>
      <c r="L27" s="1">
        <f t="shared" si="6"/>
        <v>4.331216486763681E-180</v>
      </c>
      <c r="S27" s="1"/>
    </row>
    <row r="28" spans="2:19" x14ac:dyDescent="0.25">
      <c r="B28">
        <v>230.32400000000001</v>
      </c>
      <c r="C28" s="1">
        <v>5.0000000000000001E-3</v>
      </c>
      <c r="D28">
        <f t="shared" si="1"/>
        <v>5.1995000000000001E-3</v>
      </c>
      <c r="E28">
        <f t="shared" si="0"/>
        <v>1.1817045454545454</v>
      </c>
      <c r="F28">
        <f t="shared" si="2"/>
        <v>1.1817045454545455E-3</v>
      </c>
      <c r="G28">
        <f t="shared" si="3"/>
        <v>0</v>
      </c>
      <c r="H28">
        <f t="shared" si="4"/>
        <v>0</v>
      </c>
      <c r="I28">
        <f>H28*flux_issue!$F$14</f>
        <v>0</v>
      </c>
      <c r="K28" s="1">
        <f t="shared" si="5"/>
        <v>2.8291397158950217E-86</v>
      </c>
      <c r="L28" s="1">
        <f t="shared" si="6"/>
        <v>8.0040315320545642E-172</v>
      </c>
      <c r="S28" s="1"/>
    </row>
    <row r="29" spans="2:19" x14ac:dyDescent="0.25">
      <c r="B29">
        <v>239.583</v>
      </c>
      <c r="C29" s="1">
        <v>5.0000000000000001E-3</v>
      </c>
      <c r="D29">
        <f t="shared" si="1"/>
        <v>5.1995000000000001E-3</v>
      </c>
      <c r="E29">
        <f t="shared" si="0"/>
        <v>1.1817045454545454</v>
      </c>
      <c r="F29">
        <f t="shared" si="2"/>
        <v>1.1817045454545455E-3</v>
      </c>
      <c r="G29">
        <f t="shared" si="3"/>
        <v>0</v>
      </c>
      <c r="H29">
        <f t="shared" si="4"/>
        <v>0</v>
      </c>
      <c r="I29">
        <f>H29*flux_issue!$F$14</f>
        <v>0</v>
      </c>
      <c r="K29" s="1">
        <f t="shared" si="5"/>
        <v>1.833338368524181E-82</v>
      </c>
      <c r="L29" s="1">
        <f t="shared" si="6"/>
        <v>3.3611295735029056E-164</v>
      </c>
      <c r="S29" s="1"/>
    </row>
    <row r="30" spans="2:19" x14ac:dyDescent="0.25">
      <c r="B30">
        <v>248.84299999999999</v>
      </c>
      <c r="C30" s="1">
        <v>5.0000000000000001E-3</v>
      </c>
      <c r="D30">
        <f t="shared" si="1"/>
        <v>5.1995000000000001E-3</v>
      </c>
      <c r="E30">
        <f t="shared" si="0"/>
        <v>1.1817045454545454</v>
      </c>
      <c r="F30">
        <f t="shared" si="2"/>
        <v>1.1817045454545455E-3</v>
      </c>
      <c r="G30">
        <f t="shared" si="3"/>
        <v>0</v>
      </c>
      <c r="H30">
        <f t="shared" si="4"/>
        <v>0</v>
      </c>
      <c r="I30">
        <f>H30*flux_issue!$F$14</f>
        <v>0</v>
      </c>
      <c r="K30" s="1">
        <f t="shared" si="5"/>
        <v>6.1569456508266974E-79</v>
      </c>
      <c r="L30" s="1">
        <f t="shared" si="6"/>
        <v>3.7907979747233786E-157</v>
      </c>
      <c r="S30" s="1"/>
    </row>
    <row r="31" spans="2:19" x14ac:dyDescent="0.25">
      <c r="B31">
        <v>258.10199999999998</v>
      </c>
      <c r="C31" s="1">
        <v>5.0000000000000001E-3</v>
      </c>
      <c r="D31">
        <f t="shared" si="1"/>
        <v>5.1995000000000001E-3</v>
      </c>
      <c r="E31">
        <f t="shared" si="0"/>
        <v>1.1817045454545454</v>
      </c>
      <c r="F31">
        <f t="shared" si="2"/>
        <v>1.1817045454545455E-3</v>
      </c>
      <c r="G31">
        <f t="shared" si="3"/>
        <v>0</v>
      </c>
      <c r="H31">
        <f t="shared" si="4"/>
        <v>0</v>
      </c>
      <c r="I31">
        <f>H31*flux_issue!$F$14</f>
        <v>0</v>
      </c>
      <c r="K31" s="1">
        <f t="shared" si="5"/>
        <v>1.1482489599165885E-75</v>
      </c>
      <c r="L31" s="1">
        <f t="shared" si="6"/>
        <v>1.3184756739495272E-150</v>
      </c>
      <c r="S31" s="1"/>
    </row>
    <row r="32" spans="2:19" x14ac:dyDescent="0.25">
      <c r="B32">
        <v>267.36099999999999</v>
      </c>
      <c r="C32" s="1">
        <v>5.0000000000000001E-3</v>
      </c>
      <c r="D32">
        <f t="shared" si="1"/>
        <v>5.1995000000000001E-3</v>
      </c>
      <c r="E32">
        <f t="shared" si="0"/>
        <v>1.1817045454545454</v>
      </c>
      <c r="F32">
        <f t="shared" si="2"/>
        <v>1.1817045454545455E-3</v>
      </c>
      <c r="G32">
        <f t="shared" si="3"/>
        <v>0</v>
      </c>
      <c r="H32">
        <f t="shared" si="4"/>
        <v>0</v>
      </c>
      <c r="I32">
        <f>H32*flux_issue!$F$14</f>
        <v>0</v>
      </c>
      <c r="K32" s="1">
        <f t="shared" si="5"/>
        <v>1.2651999049378121E-72</v>
      </c>
      <c r="L32" s="1">
        <f t="shared" si="6"/>
        <v>1.6007307994546488E-144</v>
      </c>
      <c r="S32" s="1"/>
    </row>
    <row r="33" spans="2:19" x14ac:dyDescent="0.25">
      <c r="B33">
        <v>276.62</v>
      </c>
      <c r="C33" s="1">
        <v>5.0000000000000001E-3</v>
      </c>
      <c r="D33">
        <f t="shared" si="1"/>
        <v>5.1995000000000001E-3</v>
      </c>
      <c r="E33">
        <f t="shared" si="0"/>
        <v>1.1817045454545454</v>
      </c>
      <c r="F33">
        <f t="shared" si="2"/>
        <v>1.1817045454545455E-3</v>
      </c>
      <c r="G33">
        <f t="shared" si="3"/>
        <v>0</v>
      </c>
      <c r="H33">
        <f t="shared" si="4"/>
        <v>0</v>
      </c>
      <c r="I33">
        <f>H33*flux_issue!$F$14</f>
        <v>0</v>
      </c>
      <c r="K33" s="1">
        <f t="shared" si="5"/>
        <v>8.6834719320192962E-70</v>
      </c>
      <c r="L33" s="1">
        <f t="shared" si="6"/>
        <v>7.5402684794166926E-139</v>
      </c>
      <c r="S33" s="1"/>
    </row>
    <row r="34" spans="2:19" x14ac:dyDescent="0.25">
      <c r="B34">
        <v>285.88</v>
      </c>
      <c r="C34" s="1">
        <v>5.0000000000000001E-3</v>
      </c>
      <c r="D34">
        <f t="shared" si="1"/>
        <v>5.1995000000000001E-3</v>
      </c>
      <c r="E34">
        <f t="shared" si="0"/>
        <v>1.1817045454545454</v>
      </c>
      <c r="F34">
        <f t="shared" si="2"/>
        <v>1.1817045454545455E-3</v>
      </c>
      <c r="G34">
        <f t="shared" si="3"/>
        <v>0</v>
      </c>
      <c r="H34">
        <f t="shared" si="4"/>
        <v>0</v>
      </c>
      <c r="I34">
        <f>H34*flux_issue!$F$14</f>
        <v>0</v>
      </c>
      <c r="K34" s="1">
        <f t="shared" si="5"/>
        <v>3.889552539331362E-67</v>
      </c>
      <c r="L34" s="1">
        <f t="shared" si="6"/>
        <v>1.5128618956219046E-133</v>
      </c>
      <c r="S34" s="1"/>
    </row>
    <row r="35" spans="2:19" x14ac:dyDescent="0.25">
      <c r="B35">
        <v>295.13900000000001</v>
      </c>
      <c r="C35" s="1">
        <v>5.0000000000000001E-3</v>
      </c>
      <c r="D35">
        <f t="shared" si="1"/>
        <v>5.1995000000000001E-3</v>
      </c>
      <c r="E35">
        <f t="shared" si="0"/>
        <v>1.1817045454545454</v>
      </c>
      <c r="F35">
        <f t="shared" si="2"/>
        <v>1.1817045454545455E-3</v>
      </c>
      <c r="G35">
        <f t="shared" si="3"/>
        <v>0</v>
      </c>
      <c r="H35">
        <f t="shared" si="4"/>
        <v>0</v>
      </c>
      <c r="I35">
        <f>H35*flux_issue!$F$14</f>
        <v>0</v>
      </c>
      <c r="K35" s="1">
        <f t="shared" si="5"/>
        <v>1.1821765883802756E-64</v>
      </c>
      <c r="L35" s="1">
        <f t="shared" si="6"/>
        <v>1.3975414861144274E-128</v>
      </c>
      <c r="S35" s="1"/>
    </row>
    <row r="36" spans="2:19" x14ac:dyDescent="0.25">
      <c r="B36">
        <v>304.39800000000002</v>
      </c>
      <c r="C36" s="1">
        <v>5.0000000000000001E-3</v>
      </c>
      <c r="D36">
        <f t="shared" si="1"/>
        <v>5.1995000000000001E-3</v>
      </c>
      <c r="E36">
        <f t="shared" si="0"/>
        <v>1.1817045454545454</v>
      </c>
      <c r="F36">
        <f t="shared" si="2"/>
        <v>1.1817045454545455E-3</v>
      </c>
      <c r="G36">
        <f t="shared" si="3"/>
        <v>0</v>
      </c>
      <c r="H36">
        <f t="shared" si="4"/>
        <v>0</v>
      </c>
      <c r="I36">
        <f>H36*flux_issue!$F$14</f>
        <v>0</v>
      </c>
      <c r="K36" s="1">
        <f t="shared" si="5"/>
        <v>2.5274714853392483E-62</v>
      </c>
      <c r="L36" s="1">
        <f t="shared" si="6"/>
        <v>6.3881121092029859E-124</v>
      </c>
      <c r="S36" s="1"/>
    </row>
    <row r="37" spans="2:19" x14ac:dyDescent="0.25">
      <c r="B37">
        <v>313.65699999999998</v>
      </c>
      <c r="C37" s="1">
        <v>5.0000000000000001E-3</v>
      </c>
      <c r="D37">
        <f t="shared" si="1"/>
        <v>5.1995000000000001E-3</v>
      </c>
      <c r="E37">
        <f t="shared" si="0"/>
        <v>1.1817045454545454</v>
      </c>
      <c r="F37">
        <f t="shared" si="2"/>
        <v>1.1817045454545455E-3</v>
      </c>
      <c r="G37">
        <f t="shared" si="3"/>
        <v>0</v>
      </c>
      <c r="H37">
        <f t="shared" si="4"/>
        <v>0</v>
      </c>
      <c r="I37">
        <f>H37*flux_issue!$F$14</f>
        <v>0</v>
      </c>
      <c r="K37" s="1">
        <f t="shared" si="5"/>
        <v>3.9214560982703574E-60</v>
      </c>
      <c r="L37" s="1">
        <f t="shared" si="6"/>
        <v>1.5377817930661775E-119</v>
      </c>
      <c r="S37" s="1"/>
    </row>
    <row r="38" spans="2:19" x14ac:dyDescent="0.25">
      <c r="B38">
        <v>322.91699999999997</v>
      </c>
      <c r="C38" s="1">
        <v>5.0000000000000001E-3</v>
      </c>
      <c r="D38">
        <f t="shared" si="1"/>
        <v>5.1995000000000001E-3</v>
      </c>
      <c r="E38">
        <f t="shared" si="0"/>
        <v>1.1817045454545454</v>
      </c>
      <c r="F38">
        <f t="shared" si="2"/>
        <v>1.1817045454545455E-3</v>
      </c>
      <c r="G38">
        <f t="shared" si="3"/>
        <v>0</v>
      </c>
      <c r="H38">
        <f t="shared" si="4"/>
        <v>0</v>
      </c>
      <c r="I38">
        <f>H38*flux_issue!$F$14</f>
        <v>0</v>
      </c>
      <c r="K38" s="1">
        <f t="shared" si="5"/>
        <v>4.5411429955769112E-58</v>
      </c>
      <c r="L38" s="1">
        <f t="shared" si="6"/>
        <v>2.0621979706277243E-115</v>
      </c>
      <c r="S38" s="1"/>
    </row>
    <row r="39" spans="2:19" x14ac:dyDescent="0.25">
      <c r="B39">
        <v>332.17599999999999</v>
      </c>
      <c r="C39" s="1">
        <v>5.0000000000000001E-3</v>
      </c>
      <c r="D39">
        <f t="shared" si="1"/>
        <v>5.1995000000000001E-3</v>
      </c>
      <c r="E39">
        <f t="shared" si="0"/>
        <v>1.1817045454545454</v>
      </c>
      <c r="F39">
        <f t="shared" si="2"/>
        <v>1.1817045454545455E-3</v>
      </c>
      <c r="G39">
        <f t="shared" si="3"/>
        <v>0</v>
      </c>
      <c r="H39">
        <f t="shared" si="4"/>
        <v>0</v>
      </c>
      <c r="I39">
        <f>H39*flux_issue!$F$14</f>
        <v>0</v>
      </c>
      <c r="K39" s="1">
        <f t="shared" si="5"/>
        <v>4.0182936474259737E-56</v>
      </c>
      <c r="L39" s="1">
        <f t="shared" si="6"/>
        <v>1.6146683836943935E-111</v>
      </c>
      <c r="S39" s="1"/>
    </row>
    <row r="40" spans="2:19" x14ac:dyDescent="0.25">
      <c r="B40">
        <v>341.435</v>
      </c>
      <c r="C40" s="1">
        <v>5.0000000000000001E-3</v>
      </c>
      <c r="D40">
        <f t="shared" si="1"/>
        <v>5.1995000000000001E-3</v>
      </c>
      <c r="E40">
        <f t="shared" si="0"/>
        <v>1.1817045454545454</v>
      </c>
      <c r="F40">
        <f t="shared" si="2"/>
        <v>1.1817045454545455E-3</v>
      </c>
      <c r="G40">
        <f t="shared" si="3"/>
        <v>0</v>
      </c>
      <c r="H40">
        <f t="shared" si="4"/>
        <v>0</v>
      </c>
      <c r="I40">
        <f>H40*flux_issue!$F$14</f>
        <v>0</v>
      </c>
      <c r="K40" s="1">
        <f t="shared" si="5"/>
        <v>2.7784198866613667E-54</v>
      </c>
      <c r="L40" s="1">
        <f t="shared" si="6"/>
        <v>7.7196170665953619E-108</v>
      </c>
      <c r="S40" s="1"/>
    </row>
    <row r="41" spans="2:19" x14ac:dyDescent="0.25">
      <c r="B41">
        <v>350.69400000000002</v>
      </c>
      <c r="C41" s="1">
        <v>5.0000000000000001E-3</v>
      </c>
      <c r="D41">
        <f t="shared" si="1"/>
        <v>5.1995000000000001E-3</v>
      </c>
      <c r="E41">
        <f t="shared" si="0"/>
        <v>1.1817045454545454</v>
      </c>
      <c r="F41">
        <f t="shared" si="2"/>
        <v>1.1817045454545455E-3</v>
      </c>
      <c r="G41">
        <f t="shared" si="3"/>
        <v>0</v>
      </c>
      <c r="H41">
        <f t="shared" si="4"/>
        <v>0</v>
      </c>
      <c r="I41">
        <f>H41*flux_issue!$F$14</f>
        <v>0</v>
      </c>
      <c r="K41" s="1">
        <f t="shared" si="5"/>
        <v>1.5308149150878915E-52</v>
      </c>
      <c r="L41" s="1">
        <f t="shared" si="6"/>
        <v>2.3433943042555483E-104</v>
      </c>
      <c r="S41" s="1"/>
    </row>
    <row r="42" spans="2:19" x14ac:dyDescent="0.25">
      <c r="B42">
        <v>359.95400000000001</v>
      </c>
      <c r="C42" s="1">
        <v>5.0000000000000001E-3</v>
      </c>
      <c r="D42">
        <f t="shared" si="1"/>
        <v>5.1995000000000001E-3</v>
      </c>
      <c r="E42">
        <f t="shared" si="0"/>
        <v>1.1817045454545454</v>
      </c>
      <c r="F42">
        <f t="shared" si="2"/>
        <v>1.1817045454545455E-3</v>
      </c>
      <c r="G42">
        <f t="shared" si="3"/>
        <v>0</v>
      </c>
      <c r="H42">
        <f t="shared" si="4"/>
        <v>0</v>
      </c>
      <c r="I42">
        <f>H42*flux_issue!$F$14</f>
        <v>0</v>
      </c>
      <c r="K42" s="1">
        <f t="shared" si="5"/>
        <v>6.8423434930921651E-51</v>
      </c>
      <c r="L42" s="1">
        <f t="shared" si="6"/>
        <v>4.6817664477460695E-101</v>
      </c>
      <c r="S42" s="1"/>
    </row>
    <row r="43" spans="2:19" x14ac:dyDescent="0.25">
      <c r="B43">
        <v>369.21300000000002</v>
      </c>
      <c r="C43" s="1">
        <v>5.0000000000000001E-3</v>
      </c>
      <c r="D43">
        <f t="shared" si="1"/>
        <v>5.1995000000000001E-3</v>
      </c>
      <c r="E43">
        <f t="shared" si="0"/>
        <v>1.1817045454545454</v>
      </c>
      <c r="F43">
        <f t="shared" si="2"/>
        <v>1.1817045454545455E-3</v>
      </c>
      <c r="G43">
        <f t="shared" si="3"/>
        <v>0</v>
      </c>
      <c r="H43">
        <f t="shared" si="4"/>
        <v>0</v>
      </c>
      <c r="I43">
        <f>H43*flux_issue!$F$14</f>
        <v>0</v>
      </c>
      <c r="K43" s="1">
        <f t="shared" si="5"/>
        <v>2.5184870677130464E-49</v>
      </c>
      <c r="L43" s="1">
        <f t="shared" si="6"/>
        <v>6.3427771102378585E-98</v>
      </c>
      <c r="S43" s="1"/>
    </row>
    <row r="44" spans="2:19" x14ac:dyDescent="0.25">
      <c r="B44">
        <v>378.47199999999998</v>
      </c>
      <c r="C44" s="1">
        <v>5.0000000000000001E-3</v>
      </c>
      <c r="D44">
        <f t="shared" si="1"/>
        <v>5.1995000000000001E-3</v>
      </c>
      <c r="E44">
        <f t="shared" si="0"/>
        <v>1.1817045454545454</v>
      </c>
      <c r="F44">
        <f t="shared" si="2"/>
        <v>1.1817045454545455E-3</v>
      </c>
      <c r="G44">
        <f t="shared" si="3"/>
        <v>0</v>
      </c>
      <c r="H44">
        <f t="shared" si="4"/>
        <v>0</v>
      </c>
      <c r="I44">
        <f>H44*flux_issue!$F$14</f>
        <v>0</v>
      </c>
      <c r="K44" s="1">
        <f t="shared" si="5"/>
        <v>7.7462355985070276E-48</v>
      </c>
      <c r="L44" s="1">
        <f t="shared" si="6"/>
        <v>6.0004165947577535E-95</v>
      </c>
      <c r="S44" s="1"/>
    </row>
    <row r="45" spans="2:19" x14ac:dyDescent="0.25">
      <c r="B45">
        <v>387.73099999999999</v>
      </c>
      <c r="C45" s="1">
        <v>5.0000000000000001E-3</v>
      </c>
      <c r="D45">
        <f t="shared" si="1"/>
        <v>5.1995000000000001E-3</v>
      </c>
      <c r="E45">
        <f t="shared" si="0"/>
        <v>1.1817045454545454</v>
      </c>
      <c r="F45">
        <f t="shared" si="2"/>
        <v>1.1817045454545455E-3</v>
      </c>
      <c r="G45">
        <f t="shared" si="3"/>
        <v>0</v>
      </c>
      <c r="H45">
        <f t="shared" si="4"/>
        <v>0</v>
      </c>
      <c r="I45">
        <f>H45*flux_issue!$F$14</f>
        <v>0</v>
      </c>
      <c r="K45" s="1">
        <f t="shared" si="5"/>
        <v>2.0167299113619228E-46</v>
      </c>
      <c r="L45" s="1">
        <f t="shared" si="6"/>
        <v>4.0671995353818689E-92</v>
      </c>
      <c r="S45" s="1"/>
    </row>
    <row r="46" spans="2:19" x14ac:dyDescent="0.25">
      <c r="B46">
        <v>396.99099999999999</v>
      </c>
      <c r="C46" s="1">
        <v>5.0000000000000001E-3</v>
      </c>
      <c r="D46">
        <f t="shared" si="1"/>
        <v>5.1995000000000001E-3</v>
      </c>
      <c r="E46">
        <f t="shared" si="0"/>
        <v>1.1817045454545454</v>
      </c>
      <c r="F46">
        <f t="shared" si="2"/>
        <v>1.1817045454545455E-3</v>
      </c>
      <c r="G46">
        <f t="shared" si="3"/>
        <v>0</v>
      </c>
      <c r="H46">
        <f t="shared" si="4"/>
        <v>0</v>
      </c>
      <c r="I46">
        <f>H46*flux_issue!$F$14</f>
        <v>0</v>
      </c>
      <c r="K46" s="1">
        <f t="shared" si="5"/>
        <v>4.4980189193520101E-45</v>
      </c>
      <c r="L46" s="1">
        <f t="shared" si="6"/>
        <v>2.0232174198848624E-89</v>
      </c>
      <c r="S46" s="1"/>
    </row>
    <row r="47" spans="2:19" x14ac:dyDescent="0.25">
      <c r="B47">
        <v>406.25</v>
      </c>
      <c r="C47" s="1">
        <v>5.0000000000000001E-3</v>
      </c>
      <c r="D47">
        <f t="shared" si="1"/>
        <v>5.1995000000000001E-3</v>
      </c>
      <c r="E47">
        <f t="shared" si="0"/>
        <v>1.1817045454545454</v>
      </c>
      <c r="F47">
        <f t="shared" si="2"/>
        <v>1.1817045454545455E-3</v>
      </c>
      <c r="G47">
        <f t="shared" si="3"/>
        <v>0</v>
      </c>
      <c r="H47">
        <f t="shared" si="4"/>
        <v>0</v>
      </c>
      <c r="I47">
        <f>H47*flux_issue!$F$14</f>
        <v>0</v>
      </c>
      <c r="K47" s="1">
        <f t="shared" si="5"/>
        <v>8.6801371071325138E-44</v>
      </c>
      <c r="L47" s="1">
        <f t="shared" si="6"/>
        <v>7.5344780198618804E-87</v>
      </c>
      <c r="S47" s="1"/>
    </row>
    <row r="48" spans="2:19" x14ac:dyDescent="0.25">
      <c r="B48">
        <v>415.50900000000001</v>
      </c>
      <c r="C48" s="1">
        <v>5.0000000000000001E-3</v>
      </c>
      <c r="D48">
        <f t="shared" si="1"/>
        <v>5.1995000000000001E-3</v>
      </c>
      <c r="E48">
        <f t="shared" si="0"/>
        <v>1.1817045454545454</v>
      </c>
      <c r="F48">
        <f t="shared" si="2"/>
        <v>1.1817045454545455E-3</v>
      </c>
      <c r="G48">
        <f t="shared" si="3"/>
        <v>0</v>
      </c>
      <c r="H48">
        <f t="shared" si="4"/>
        <v>0</v>
      </c>
      <c r="I48">
        <f>H48*flux_issue!$F$14</f>
        <v>0</v>
      </c>
      <c r="K48" s="1">
        <f t="shared" si="5"/>
        <v>1.4638891751977234E-42</v>
      </c>
      <c r="L48" s="1">
        <f t="shared" si="6"/>
        <v>2.1429715172610709E-84</v>
      </c>
      <c r="S48" s="1"/>
    </row>
    <row r="49" spans="2:21" x14ac:dyDescent="0.25">
      <c r="B49">
        <v>424.76900000000001</v>
      </c>
      <c r="C49" s="1">
        <v>5.0000000000000001E-3</v>
      </c>
      <c r="D49">
        <f t="shared" si="1"/>
        <v>5.1995000000000001E-3</v>
      </c>
      <c r="E49">
        <f t="shared" si="0"/>
        <v>1.1817045454545454</v>
      </c>
      <c r="F49">
        <f t="shared" si="2"/>
        <v>1.1817045454545455E-3</v>
      </c>
      <c r="G49">
        <f t="shared" si="3"/>
        <v>0</v>
      </c>
      <c r="H49">
        <f t="shared" si="4"/>
        <v>0</v>
      </c>
      <c r="I49">
        <f>H49*flux_issue!$F$14</f>
        <v>0</v>
      </c>
      <c r="K49" s="1">
        <f t="shared" si="5"/>
        <v>2.1773055052364144E-41</v>
      </c>
      <c r="L49" s="1">
        <f t="shared" si="6"/>
        <v>4.7406592631327976E-82</v>
      </c>
      <c r="S49" s="1"/>
    </row>
    <row r="50" spans="2:21" x14ac:dyDescent="0.25">
      <c r="B50">
        <v>434.02800000000002</v>
      </c>
      <c r="C50" s="1">
        <v>5.0000000000000001E-3</v>
      </c>
      <c r="D50">
        <f t="shared" si="1"/>
        <v>5.1995000000000001E-3</v>
      </c>
      <c r="E50">
        <f t="shared" si="0"/>
        <v>1.1817045454545454</v>
      </c>
      <c r="F50">
        <f t="shared" si="2"/>
        <v>1.1817045454545455E-3</v>
      </c>
      <c r="G50">
        <f t="shared" si="3"/>
        <v>0</v>
      </c>
      <c r="H50">
        <f t="shared" si="4"/>
        <v>0</v>
      </c>
      <c r="I50">
        <f>H50*flux_issue!$F$14</f>
        <v>0</v>
      </c>
      <c r="K50" s="1">
        <f t="shared" si="5"/>
        <v>2.8774631254324184E-40</v>
      </c>
      <c r="L50" s="1">
        <f t="shared" si="6"/>
        <v>8.279794038223301E-80</v>
      </c>
      <c r="S50" s="1"/>
    </row>
    <row r="51" spans="2:21" x14ac:dyDescent="0.25">
      <c r="B51">
        <v>443.28699999999998</v>
      </c>
      <c r="C51" s="1">
        <v>5.0000000000000001E-3</v>
      </c>
      <c r="D51">
        <f t="shared" si="1"/>
        <v>5.1995000000000001E-3</v>
      </c>
      <c r="E51">
        <f t="shared" si="0"/>
        <v>1.1817045454545454</v>
      </c>
      <c r="F51">
        <f t="shared" si="2"/>
        <v>1.1817045454545455E-3</v>
      </c>
      <c r="G51">
        <f t="shared" si="3"/>
        <v>0</v>
      </c>
      <c r="H51">
        <f t="shared" si="4"/>
        <v>0</v>
      </c>
      <c r="I51">
        <f>H51*flux_issue!$F$14</f>
        <v>0</v>
      </c>
      <c r="K51" s="1">
        <f t="shared" si="5"/>
        <v>3.4050125304807442E-39</v>
      </c>
      <c r="L51" s="1">
        <f t="shared" si="6"/>
        <v>1.1594110332730881E-77</v>
      </c>
      <c r="S51" s="1"/>
    </row>
    <row r="52" spans="2:21" x14ac:dyDescent="0.25">
      <c r="B52">
        <v>452.54599999999999</v>
      </c>
      <c r="C52" s="1">
        <v>5.0000000000000001E-3</v>
      </c>
      <c r="D52">
        <f t="shared" si="1"/>
        <v>5.1995000000000001E-3</v>
      </c>
      <c r="E52">
        <f t="shared" si="0"/>
        <v>1.1817045454545454</v>
      </c>
      <c r="F52">
        <f t="shared" si="2"/>
        <v>1.1817045454545455E-3</v>
      </c>
      <c r="G52">
        <f t="shared" si="3"/>
        <v>0</v>
      </c>
      <c r="H52">
        <f t="shared" si="4"/>
        <v>0</v>
      </c>
      <c r="I52">
        <f>H52*flux_issue!$F$14</f>
        <v>0</v>
      </c>
      <c r="K52" s="1">
        <f t="shared" si="5"/>
        <v>3.6323966444704017E-38</v>
      </c>
      <c r="L52" s="1">
        <f t="shared" si="6"/>
        <v>1.3194305382759835E-75</v>
      </c>
      <c r="S52" s="1"/>
    </row>
    <row r="53" spans="2:21" x14ac:dyDescent="0.25">
      <c r="B53">
        <v>461.80599999999998</v>
      </c>
      <c r="C53" s="1">
        <v>5.0000000000000001E-3</v>
      </c>
      <c r="D53">
        <f t="shared" si="1"/>
        <v>5.1995000000000001E-3</v>
      </c>
      <c r="E53">
        <f t="shared" si="0"/>
        <v>1.1817045454545454</v>
      </c>
      <c r="F53">
        <f t="shared" si="2"/>
        <v>1.1817045454545455E-3</v>
      </c>
      <c r="G53">
        <f t="shared" si="3"/>
        <v>0</v>
      </c>
      <c r="H53">
        <f t="shared" si="4"/>
        <v>0</v>
      </c>
      <c r="I53">
        <f>H53*flux_issue!$F$14</f>
        <v>0</v>
      </c>
      <c r="K53" s="1">
        <f t="shared" si="5"/>
        <v>3.5159955371042827E-37</v>
      </c>
      <c r="L53" s="1">
        <f t="shared" si="6"/>
        <v>1.2362224616937232E-73</v>
      </c>
      <c r="S53" s="1"/>
    </row>
    <row r="54" spans="2:21" x14ac:dyDescent="0.25">
      <c r="B54">
        <v>471.065</v>
      </c>
      <c r="C54" s="1">
        <v>5.0000000000000001E-3</v>
      </c>
      <c r="D54">
        <f t="shared" si="1"/>
        <v>5.1995000000000001E-3</v>
      </c>
      <c r="E54">
        <f t="shared" si="0"/>
        <v>1.1817045454545454</v>
      </c>
      <c r="F54">
        <f t="shared" si="2"/>
        <v>1.1817045454545455E-3</v>
      </c>
      <c r="G54">
        <f t="shared" si="3"/>
        <v>0</v>
      </c>
      <c r="H54">
        <f t="shared" si="4"/>
        <v>0</v>
      </c>
      <c r="I54">
        <f>H54*flux_issue!$F$14</f>
        <v>0</v>
      </c>
      <c r="K54" s="1">
        <f t="shared" si="5"/>
        <v>3.1043350270616454E-36</v>
      </c>
      <c r="L54" s="1">
        <f t="shared" si="6"/>
        <v>9.636895960241827E-72</v>
      </c>
      <c r="S54" s="1"/>
    </row>
    <row r="55" spans="2:21" x14ac:dyDescent="0.25">
      <c r="B55">
        <v>480.32400000000001</v>
      </c>
      <c r="C55" s="1">
        <v>5.0000000000000001E-3</v>
      </c>
      <c r="D55">
        <f t="shared" si="1"/>
        <v>5.1995000000000001E-3</v>
      </c>
      <c r="E55">
        <f t="shared" si="0"/>
        <v>1.1817045454545454</v>
      </c>
      <c r="F55">
        <f t="shared" si="2"/>
        <v>1.1817045454545455E-3</v>
      </c>
      <c r="G55">
        <f t="shared" si="3"/>
        <v>0</v>
      </c>
      <c r="H55">
        <f t="shared" si="4"/>
        <v>0</v>
      </c>
      <c r="I55">
        <f>H55*flux_issue!$F$14</f>
        <v>0</v>
      </c>
      <c r="K55" s="1">
        <f t="shared" si="5"/>
        <v>2.5140132313619766E-35</v>
      </c>
      <c r="L55" s="1">
        <f t="shared" si="6"/>
        <v>6.3202625274630874E-70</v>
      </c>
      <c r="S55" s="1"/>
    </row>
    <row r="56" spans="2:21" x14ac:dyDescent="0.25">
      <c r="B56">
        <v>489.58300000000003</v>
      </c>
      <c r="C56" s="1">
        <v>5.0000000000000001E-3</v>
      </c>
      <c r="D56">
        <f t="shared" si="1"/>
        <v>5.1995000000000001E-3</v>
      </c>
      <c r="E56">
        <f t="shared" si="0"/>
        <v>1.1817045454545454</v>
      </c>
      <c r="F56">
        <f t="shared" si="2"/>
        <v>1.1817045454545455E-3</v>
      </c>
      <c r="G56">
        <f t="shared" si="3"/>
        <v>0</v>
      </c>
      <c r="H56">
        <f t="shared" si="4"/>
        <v>0</v>
      </c>
      <c r="I56">
        <f>H56*flux_issue!$F$14</f>
        <v>0</v>
      </c>
      <c r="K56" s="1">
        <f t="shared" si="5"/>
        <v>1.8766168122760918E-34</v>
      </c>
      <c r="L56" s="1">
        <f t="shared" si="6"/>
        <v>3.5216906601172804E-68</v>
      </c>
      <c r="S56" s="1"/>
    </row>
    <row r="57" spans="2:21" x14ac:dyDescent="0.25">
      <c r="B57">
        <v>498.84300000000002</v>
      </c>
      <c r="C57" s="1">
        <v>5.0000000000000001E-3</v>
      </c>
      <c r="D57">
        <f t="shared" si="1"/>
        <v>5.1995000000000001E-3</v>
      </c>
      <c r="E57">
        <f t="shared" si="0"/>
        <v>1.1817045454545454</v>
      </c>
      <c r="F57">
        <f t="shared" si="2"/>
        <v>1.1817045454545455E-3</v>
      </c>
      <c r="G57">
        <f t="shared" si="3"/>
        <v>0</v>
      </c>
      <c r="H57">
        <f t="shared" si="4"/>
        <v>0</v>
      </c>
      <c r="I57">
        <f>H57*flux_issue!$F$14</f>
        <v>0</v>
      </c>
      <c r="K57" s="1">
        <f t="shared" si="5"/>
        <v>1.2973399686423907E-33</v>
      </c>
      <c r="L57" s="1">
        <f t="shared" si="6"/>
        <v>1.6830909942370391E-66</v>
      </c>
      <c r="S57" s="1"/>
    </row>
    <row r="58" spans="2:21" x14ac:dyDescent="0.25">
      <c r="B58">
        <v>508.10199999999998</v>
      </c>
      <c r="C58" s="1">
        <v>5.0000000000000001E-3</v>
      </c>
      <c r="D58">
        <f t="shared" si="1"/>
        <v>5.1995000000000001E-3</v>
      </c>
      <c r="E58">
        <f t="shared" si="0"/>
        <v>1.1817045454545454</v>
      </c>
      <c r="F58">
        <f t="shared" si="2"/>
        <v>1.1817045454545455E-3</v>
      </c>
      <c r="G58">
        <f t="shared" si="3"/>
        <v>0</v>
      </c>
      <c r="H58">
        <f t="shared" si="4"/>
        <v>0</v>
      </c>
      <c r="I58">
        <f>H58*flux_issue!$F$14</f>
        <v>0</v>
      </c>
      <c r="K58" s="1">
        <f t="shared" si="5"/>
        <v>8.3377579435551502E-33</v>
      </c>
      <c r="L58" s="1">
        <f t="shared" si="6"/>
        <v>6.9518207525317009E-65</v>
      </c>
      <c r="S58" s="1"/>
    </row>
    <row r="59" spans="2:21" x14ac:dyDescent="0.25">
      <c r="B59">
        <v>517.36099999999999</v>
      </c>
      <c r="C59" s="1">
        <v>5.0000000000000001E-3</v>
      </c>
      <c r="D59">
        <f t="shared" si="1"/>
        <v>5.1995000000000001E-3</v>
      </c>
      <c r="E59">
        <f t="shared" si="0"/>
        <v>1.1817045454545454</v>
      </c>
      <c r="F59">
        <f t="shared" si="2"/>
        <v>1.1817045454545455E-3</v>
      </c>
      <c r="G59">
        <f t="shared" si="3"/>
        <v>0</v>
      </c>
      <c r="H59">
        <f t="shared" si="4"/>
        <v>0</v>
      </c>
      <c r="I59">
        <f>H59*flux_issue!$F$14</f>
        <v>0</v>
      </c>
      <c r="K59" s="1">
        <f t="shared" si="5"/>
        <v>5.0020945251510444E-32</v>
      </c>
      <c r="L59" s="1">
        <f t="shared" si="6"/>
        <v>2.5020949638546051E-63</v>
      </c>
      <c r="S59" s="1"/>
    </row>
    <row r="60" spans="2:21" x14ac:dyDescent="0.25">
      <c r="B60">
        <v>526.62</v>
      </c>
      <c r="C60" s="1">
        <v>5.0000000000000001E-3</v>
      </c>
      <c r="D60">
        <f t="shared" si="1"/>
        <v>5.1995000000000001E-3</v>
      </c>
      <c r="E60">
        <f t="shared" si="0"/>
        <v>1.1817045454545454</v>
      </c>
      <c r="F60">
        <f t="shared" si="2"/>
        <v>1.1817045454545455E-3</v>
      </c>
      <c r="G60">
        <f t="shared" si="3"/>
        <v>0</v>
      </c>
      <c r="H60">
        <f t="shared" si="4"/>
        <v>0</v>
      </c>
      <c r="I60">
        <f>H60*flux_issue!$F$14</f>
        <v>0</v>
      </c>
      <c r="K60" s="1">
        <f t="shared" si="5"/>
        <v>2.8115098023040948E-31</v>
      </c>
      <c r="L60" s="1">
        <f t="shared" si="6"/>
        <v>7.9045873684520106E-62</v>
      </c>
      <c r="S60" s="1"/>
    </row>
    <row r="61" spans="2:21" x14ac:dyDescent="0.25">
      <c r="B61">
        <v>535.88</v>
      </c>
      <c r="C61" s="1">
        <v>5.0000000000000001E-3</v>
      </c>
      <c r="D61">
        <f t="shared" si="1"/>
        <v>5.1995000000000001E-3</v>
      </c>
      <c r="E61">
        <f t="shared" si="0"/>
        <v>1.1817045454545454</v>
      </c>
      <c r="F61">
        <f t="shared" si="2"/>
        <v>1.1817045454545455E-3</v>
      </c>
      <c r="G61">
        <f t="shared" si="3"/>
        <v>0</v>
      </c>
      <c r="H61">
        <f t="shared" si="4"/>
        <v>0</v>
      </c>
      <c r="I61">
        <f>H61*flux_issue!$F$14</f>
        <v>0</v>
      </c>
      <c r="K61" s="1">
        <f t="shared" si="5"/>
        <v>1.4857917905999456E-30</v>
      </c>
      <c r="L61" s="1">
        <f t="shared" si="6"/>
        <v>2.2075772450141926E-60</v>
      </c>
      <c r="S61" s="1"/>
    </row>
    <row r="62" spans="2:21" x14ac:dyDescent="0.25">
      <c r="B62">
        <v>545.13900000000001</v>
      </c>
      <c r="C62" s="1">
        <v>5.0000000000000001E-3</v>
      </c>
      <c r="D62">
        <f t="shared" si="1"/>
        <v>5.1995000000000001E-3</v>
      </c>
      <c r="E62">
        <f t="shared" si="0"/>
        <v>1.1817045454545454</v>
      </c>
      <c r="F62">
        <f t="shared" si="2"/>
        <v>1.1817045454545455E-3</v>
      </c>
      <c r="G62">
        <f t="shared" si="3"/>
        <v>0</v>
      </c>
      <c r="H62">
        <f t="shared" si="4"/>
        <v>0</v>
      </c>
      <c r="I62">
        <f>H62*flux_issue!$F$14</f>
        <v>0</v>
      </c>
      <c r="K62" s="1">
        <f t="shared" si="5"/>
        <v>7.4032079010572373E-30</v>
      </c>
      <c r="L62" s="1">
        <f t="shared" si="6"/>
        <v>5.4807487226276303E-59</v>
      </c>
      <c r="S62" s="1"/>
    </row>
    <row r="63" spans="2:21" x14ac:dyDescent="0.25">
      <c r="B63">
        <v>554.39800000000002</v>
      </c>
      <c r="C63" s="1">
        <v>5.0000000000000001E-3</v>
      </c>
      <c r="D63">
        <f t="shared" si="1"/>
        <v>5.1995000000000001E-3</v>
      </c>
      <c r="E63">
        <f t="shared" si="0"/>
        <v>1.1817045454545454</v>
      </c>
      <c r="F63">
        <f t="shared" si="2"/>
        <v>1.1817045454545455E-3</v>
      </c>
      <c r="G63">
        <f t="shared" si="3"/>
        <v>0</v>
      </c>
      <c r="H63">
        <f t="shared" si="4"/>
        <v>0</v>
      </c>
      <c r="I63">
        <f>H63*flux_issue!$F$14</f>
        <v>0</v>
      </c>
      <c r="K63" s="1">
        <f t="shared" si="5"/>
        <v>3.4888525157974206E-29</v>
      </c>
      <c r="L63" s="1">
        <f t="shared" si="6"/>
        <v>1.2172091876985991E-57</v>
      </c>
      <c r="S63" s="1"/>
      <c r="U63" s="5"/>
    </row>
    <row r="64" spans="2:21" x14ac:dyDescent="0.25">
      <c r="B64">
        <v>563.65700000000004</v>
      </c>
      <c r="C64" s="1">
        <v>5.0000000000000001E-3</v>
      </c>
      <c r="D64">
        <f t="shared" si="1"/>
        <v>5.1995000000000001E-3</v>
      </c>
      <c r="E64">
        <f t="shared" si="0"/>
        <v>1.1817045454545454</v>
      </c>
      <c r="F64">
        <f t="shared" si="2"/>
        <v>1.1817045454545455E-3</v>
      </c>
      <c r="G64">
        <f t="shared" si="3"/>
        <v>0</v>
      </c>
      <c r="H64">
        <f t="shared" si="4"/>
        <v>0</v>
      </c>
      <c r="I64">
        <f>H64*flux_issue!$F$14</f>
        <v>0</v>
      </c>
      <c r="K64" s="1">
        <f t="shared" si="5"/>
        <v>1.5593352774496388E-28</v>
      </c>
      <c r="L64" s="1">
        <f t="shared" si="6"/>
        <v>2.4315265074989419E-56</v>
      </c>
      <c r="S64" s="1"/>
      <c r="U64" s="5"/>
    </row>
    <row r="65" spans="2:20" x14ac:dyDescent="0.25">
      <c r="B65">
        <v>572.91700000000003</v>
      </c>
      <c r="C65" s="1">
        <v>5.0000000000000001E-3</v>
      </c>
      <c r="D65">
        <f t="shared" si="1"/>
        <v>5.1995000000000001E-3</v>
      </c>
      <c r="E65">
        <f t="shared" si="0"/>
        <v>1.1817045454545454</v>
      </c>
      <c r="F65">
        <f t="shared" si="2"/>
        <v>1.1817045454545455E-3</v>
      </c>
      <c r="G65">
        <f t="shared" si="3"/>
        <v>0</v>
      </c>
      <c r="H65">
        <f t="shared" si="4"/>
        <v>0</v>
      </c>
      <c r="I65">
        <f>H65*flux_issue!$F$14</f>
        <v>0</v>
      </c>
      <c r="K65" s="1">
        <f t="shared" si="5"/>
        <v>6.6278658797651404E-28</v>
      </c>
      <c r="L65" s="1">
        <f t="shared" si="6"/>
        <v>4.3928606120154939E-55</v>
      </c>
      <c r="S65" s="1"/>
      <c r="T65" s="1"/>
    </row>
    <row r="66" spans="2:20" x14ac:dyDescent="0.25">
      <c r="B66">
        <v>582.17600000000004</v>
      </c>
      <c r="C66" s="1">
        <v>5.0000000000000001E-3</v>
      </c>
      <c r="D66">
        <f t="shared" si="1"/>
        <v>5.1995000000000001E-3</v>
      </c>
      <c r="E66">
        <f t="shared" si="0"/>
        <v>1.1817045454545454</v>
      </c>
      <c r="F66">
        <f t="shared" si="2"/>
        <v>1.1817045454545455E-3</v>
      </c>
      <c r="G66">
        <f t="shared" si="3"/>
        <v>0</v>
      </c>
      <c r="H66">
        <f t="shared" si="4"/>
        <v>0</v>
      </c>
      <c r="I66">
        <f>H66*flux_issue!$F$14</f>
        <v>0</v>
      </c>
      <c r="K66" s="1">
        <f t="shared" si="5"/>
        <v>2.6846947083432633E-27</v>
      </c>
      <c r="L66" s="1">
        <f t="shared" si="6"/>
        <v>7.2075856770063198E-54</v>
      </c>
      <c r="S66" s="1"/>
    </row>
    <row r="67" spans="2:20" x14ac:dyDescent="0.25">
      <c r="B67">
        <v>591.43499999999995</v>
      </c>
      <c r="C67" s="1">
        <v>5.0000000000000001E-3</v>
      </c>
      <c r="D67">
        <f t="shared" si="1"/>
        <v>5.1995000000000001E-3</v>
      </c>
      <c r="E67">
        <f t="shared" si="0"/>
        <v>1.1817045454545454</v>
      </c>
      <c r="F67">
        <f t="shared" si="2"/>
        <v>1.1817045454545455E-3</v>
      </c>
      <c r="G67">
        <f t="shared" si="3"/>
        <v>0</v>
      </c>
      <c r="H67">
        <f t="shared" si="4"/>
        <v>0</v>
      </c>
      <c r="I67">
        <f>H67*flux_issue!$F$14</f>
        <v>0</v>
      </c>
      <c r="K67" s="1">
        <f t="shared" si="5"/>
        <v>1.0388478340583092E-26</v>
      </c>
      <c r="L67" s="1">
        <f t="shared" si="6"/>
        <v>1.0792048223276403E-52</v>
      </c>
      <c r="S67" s="1"/>
    </row>
    <row r="68" spans="2:20" x14ac:dyDescent="0.25">
      <c r="B68">
        <v>600.69399999999996</v>
      </c>
      <c r="C68" s="1">
        <v>5.0000000000000001E-3</v>
      </c>
      <c r="D68">
        <f t="shared" si="1"/>
        <v>5.1995000000000001E-3</v>
      </c>
      <c r="E68">
        <f t="shared" ref="E68:E131" si="7">D68/0.0044</f>
        <v>1.1817045454545454</v>
      </c>
      <c r="F68">
        <f t="shared" si="2"/>
        <v>1.1817045454545455E-3</v>
      </c>
      <c r="G68">
        <f t="shared" si="3"/>
        <v>0</v>
      </c>
      <c r="H68">
        <f t="shared" si="4"/>
        <v>0</v>
      </c>
      <c r="I68">
        <f>H68*flux_issue!$F$14</f>
        <v>0</v>
      </c>
      <c r="K68" s="1">
        <f t="shared" si="5"/>
        <v>3.8482580766247918E-26</v>
      </c>
      <c r="L68" s="1">
        <f t="shared" si="6"/>
        <v>1.4809090224307941E-51</v>
      </c>
      <c r="S68" s="1"/>
    </row>
    <row r="69" spans="2:20" x14ac:dyDescent="0.25">
      <c r="B69">
        <v>609.95399999999995</v>
      </c>
      <c r="C69" s="1">
        <v>5.0000000000000001E-3</v>
      </c>
      <c r="D69">
        <f t="shared" ref="D69:D132" si="8">C69+C69*(-0.0035*(8.6-20))</f>
        <v>5.1995000000000001E-3</v>
      </c>
      <c r="E69">
        <f t="shared" si="7"/>
        <v>1.1817045454545454</v>
      </c>
      <c r="F69">
        <f t="shared" ref="F69:F132" si="9">E69/10^3</f>
        <v>1.1817045454545455E-3</v>
      </c>
      <c r="G69">
        <f t="shared" ref="G69:G132" si="10">F69-$F$4</f>
        <v>0</v>
      </c>
      <c r="H69">
        <f t="shared" ref="H69:H132" si="11">G69*(340/10^6)</f>
        <v>0</v>
      </c>
      <c r="I69">
        <f>H69*flux_issue!$F$14</f>
        <v>0</v>
      </c>
      <c r="K69" s="1">
        <f t="shared" ref="K69:K132" si="12">($V$7/2)*1/SQRT(4*PI()*$V$6*$V$4*B69)*EXP(-1*($V$3-$V$4*B69)^2/(4*$V$6*$V$4*B69))</f>
        <v>1.3675830681330552E-25</v>
      </c>
      <c r="L69" s="1">
        <f t="shared" ref="L69:L132" si="13">(G69-K69)^2</f>
        <v>1.8702834482442207E-50</v>
      </c>
      <c r="S69" s="1"/>
    </row>
    <row r="70" spans="2:20" x14ac:dyDescent="0.25">
      <c r="B70">
        <v>619.21299999999997</v>
      </c>
      <c r="C70" s="1">
        <v>5.0000000000000001E-3</v>
      </c>
      <c r="D70">
        <f t="shared" si="8"/>
        <v>5.1995000000000001E-3</v>
      </c>
      <c r="E70">
        <f t="shared" si="7"/>
        <v>1.1817045454545454</v>
      </c>
      <c r="F70">
        <f t="shared" si="9"/>
        <v>1.1817045454545455E-3</v>
      </c>
      <c r="G70">
        <f t="shared" si="10"/>
        <v>0</v>
      </c>
      <c r="H70">
        <f t="shared" si="11"/>
        <v>0</v>
      </c>
      <c r="I70">
        <f>H70*flux_issue!$F$14</f>
        <v>0</v>
      </c>
      <c r="K70" s="1">
        <f t="shared" si="12"/>
        <v>4.6699637181687044E-25</v>
      </c>
      <c r="L70" s="1">
        <f t="shared" si="13"/>
        <v>2.1808561129012071E-49</v>
      </c>
      <c r="S70" s="1"/>
    </row>
    <row r="71" spans="2:20" x14ac:dyDescent="0.25">
      <c r="B71">
        <v>628.47199999999998</v>
      </c>
      <c r="C71" s="1">
        <v>5.0000000000000001E-3</v>
      </c>
      <c r="D71">
        <f t="shared" si="8"/>
        <v>5.1995000000000001E-3</v>
      </c>
      <c r="E71">
        <f t="shared" si="7"/>
        <v>1.1817045454545454</v>
      </c>
      <c r="F71">
        <f t="shared" si="9"/>
        <v>1.1817045454545455E-3</v>
      </c>
      <c r="G71">
        <f t="shared" si="10"/>
        <v>0</v>
      </c>
      <c r="H71">
        <f t="shared" si="11"/>
        <v>0</v>
      </c>
      <c r="I71">
        <f>H71*flux_issue!$F$14</f>
        <v>0</v>
      </c>
      <c r="K71" s="1">
        <f t="shared" si="12"/>
        <v>1.5352106821074165E-24</v>
      </c>
      <c r="L71" s="1">
        <f t="shared" si="13"/>
        <v>2.356871838456719E-48</v>
      </c>
      <c r="S71" s="1"/>
    </row>
    <row r="72" spans="2:20" x14ac:dyDescent="0.25">
      <c r="B72">
        <v>637.73199999999997</v>
      </c>
      <c r="C72" s="1">
        <v>5.0000000000000001E-3</v>
      </c>
      <c r="D72">
        <f t="shared" si="8"/>
        <v>5.1995000000000001E-3</v>
      </c>
      <c r="E72">
        <f t="shared" si="7"/>
        <v>1.1817045454545454</v>
      </c>
      <c r="F72">
        <f t="shared" si="9"/>
        <v>1.1817045454545455E-3</v>
      </c>
      <c r="G72">
        <f t="shared" si="10"/>
        <v>0</v>
      </c>
      <c r="H72">
        <f t="shared" si="11"/>
        <v>0</v>
      </c>
      <c r="I72">
        <f>H72*flux_issue!$F$14</f>
        <v>0</v>
      </c>
      <c r="K72" s="1">
        <f t="shared" si="12"/>
        <v>4.8673215223708107E-24</v>
      </c>
      <c r="L72" s="1">
        <f t="shared" si="13"/>
        <v>2.3690818802134104E-47</v>
      </c>
      <c r="S72" s="1"/>
    </row>
    <row r="73" spans="2:20" x14ac:dyDescent="0.25">
      <c r="B73">
        <v>646.99099999999999</v>
      </c>
      <c r="C73" s="1">
        <v>5.0000000000000001E-3</v>
      </c>
      <c r="D73">
        <f t="shared" si="8"/>
        <v>5.1995000000000001E-3</v>
      </c>
      <c r="E73">
        <f t="shared" si="7"/>
        <v>1.1817045454545454</v>
      </c>
      <c r="F73">
        <f t="shared" si="9"/>
        <v>1.1817045454545455E-3</v>
      </c>
      <c r="G73">
        <f t="shared" si="10"/>
        <v>0</v>
      </c>
      <c r="H73">
        <f t="shared" si="11"/>
        <v>0</v>
      </c>
      <c r="I73">
        <f>H73*flux_issue!$F$14</f>
        <v>0</v>
      </c>
      <c r="K73" s="1">
        <f t="shared" si="12"/>
        <v>1.4902182406618923E-23</v>
      </c>
      <c r="L73" s="1">
        <f t="shared" si="13"/>
        <v>2.2207504048014256E-46</v>
      </c>
      <c r="S73" s="1"/>
    </row>
    <row r="74" spans="2:20" x14ac:dyDescent="0.25">
      <c r="B74">
        <v>656.25</v>
      </c>
      <c r="C74" s="1">
        <v>5.0000000000000001E-3</v>
      </c>
      <c r="D74">
        <f t="shared" si="8"/>
        <v>5.1995000000000001E-3</v>
      </c>
      <c r="E74">
        <f t="shared" si="7"/>
        <v>1.1817045454545454</v>
      </c>
      <c r="F74">
        <f t="shared" si="9"/>
        <v>1.1817045454545455E-3</v>
      </c>
      <c r="G74">
        <f t="shared" si="10"/>
        <v>0</v>
      </c>
      <c r="H74">
        <f t="shared" si="11"/>
        <v>0</v>
      </c>
      <c r="I74">
        <f>H74*flux_issue!$F$14</f>
        <v>0</v>
      </c>
      <c r="K74" s="1">
        <f t="shared" si="12"/>
        <v>4.4130874945352413E-23</v>
      </c>
      <c r="L74" s="1">
        <f t="shared" si="13"/>
        <v>1.9475341234423333E-45</v>
      </c>
      <c r="S74" s="1"/>
    </row>
    <row r="75" spans="2:20" x14ac:dyDescent="0.25">
      <c r="B75">
        <v>665.50900000000001</v>
      </c>
      <c r="C75" s="1">
        <v>5.0000000000000001E-3</v>
      </c>
      <c r="D75">
        <f t="shared" si="8"/>
        <v>5.1995000000000001E-3</v>
      </c>
      <c r="E75">
        <f t="shared" si="7"/>
        <v>1.1817045454545454</v>
      </c>
      <c r="F75">
        <f t="shared" si="9"/>
        <v>1.1817045454545455E-3</v>
      </c>
      <c r="G75">
        <f t="shared" si="10"/>
        <v>0</v>
      </c>
      <c r="H75">
        <f t="shared" si="11"/>
        <v>0</v>
      </c>
      <c r="I75">
        <f>H75*flux_issue!$F$14</f>
        <v>0</v>
      </c>
      <c r="K75" s="1">
        <f t="shared" si="12"/>
        <v>1.2658214919156267E-22</v>
      </c>
      <c r="L75" s="1">
        <f t="shared" si="13"/>
        <v>1.6023040493955032E-44</v>
      </c>
      <c r="S75" s="1"/>
    </row>
    <row r="76" spans="2:20" x14ac:dyDescent="0.25">
      <c r="B76">
        <v>674.76800000000003</v>
      </c>
      <c r="C76" s="1">
        <v>5.0000000000000001E-3</v>
      </c>
      <c r="D76">
        <f t="shared" si="8"/>
        <v>5.1995000000000001E-3</v>
      </c>
      <c r="E76">
        <f t="shared" si="7"/>
        <v>1.1817045454545454</v>
      </c>
      <c r="F76">
        <f t="shared" si="9"/>
        <v>1.1817045454545455E-3</v>
      </c>
      <c r="G76">
        <f t="shared" si="10"/>
        <v>0</v>
      </c>
      <c r="H76">
        <f t="shared" si="11"/>
        <v>0</v>
      </c>
      <c r="I76">
        <f>H76*flux_issue!$F$14</f>
        <v>0</v>
      </c>
      <c r="K76" s="1">
        <f t="shared" si="12"/>
        <v>3.5213638756026759E-22</v>
      </c>
      <c r="L76" s="1">
        <f t="shared" si="13"/>
        <v>1.2400003544399499E-43</v>
      </c>
      <c r="S76" s="1"/>
    </row>
    <row r="77" spans="2:20" x14ac:dyDescent="0.25">
      <c r="B77">
        <v>684.02800000000002</v>
      </c>
      <c r="C77" s="1">
        <v>5.0000000000000001E-3</v>
      </c>
      <c r="D77">
        <f t="shared" si="8"/>
        <v>5.1995000000000001E-3</v>
      </c>
      <c r="E77">
        <f t="shared" si="7"/>
        <v>1.1817045454545454</v>
      </c>
      <c r="F77">
        <f t="shared" si="9"/>
        <v>1.1817045454545455E-3</v>
      </c>
      <c r="G77">
        <f t="shared" si="10"/>
        <v>0</v>
      </c>
      <c r="H77">
        <f t="shared" si="11"/>
        <v>0</v>
      </c>
      <c r="I77">
        <f>H77*flux_issue!$F$14</f>
        <v>0</v>
      </c>
      <c r="K77" s="1">
        <f t="shared" si="12"/>
        <v>9.513582787074984E-22</v>
      </c>
      <c r="L77" s="1">
        <f t="shared" si="13"/>
        <v>9.0508257446529421E-43</v>
      </c>
      <c r="S77" s="1"/>
    </row>
    <row r="78" spans="2:20" x14ac:dyDescent="0.25">
      <c r="B78">
        <v>693.28700000000003</v>
      </c>
      <c r="C78" s="1">
        <v>5.0000000000000001E-3</v>
      </c>
      <c r="D78">
        <f t="shared" si="8"/>
        <v>5.1995000000000001E-3</v>
      </c>
      <c r="E78">
        <f t="shared" si="7"/>
        <v>1.1817045454545454</v>
      </c>
      <c r="F78">
        <f t="shared" si="9"/>
        <v>1.1817045454545455E-3</v>
      </c>
      <c r="G78">
        <f t="shared" si="10"/>
        <v>0</v>
      </c>
      <c r="H78">
        <f t="shared" si="11"/>
        <v>0</v>
      </c>
      <c r="I78">
        <f>H78*flux_issue!$F$14</f>
        <v>0</v>
      </c>
      <c r="K78" s="1">
        <f t="shared" si="12"/>
        <v>2.4985629730093777E-21</v>
      </c>
      <c r="L78" s="1">
        <f t="shared" si="13"/>
        <v>6.2428169300934599E-42</v>
      </c>
      <c r="S78" s="1"/>
    </row>
    <row r="79" spans="2:20" x14ac:dyDescent="0.25">
      <c r="B79">
        <v>702.54600000000005</v>
      </c>
      <c r="C79" s="1">
        <v>5.0000000000000001E-3</v>
      </c>
      <c r="D79">
        <f t="shared" si="8"/>
        <v>5.1995000000000001E-3</v>
      </c>
      <c r="E79">
        <f t="shared" si="7"/>
        <v>1.1817045454545454</v>
      </c>
      <c r="F79">
        <f t="shared" si="9"/>
        <v>1.1817045454545455E-3</v>
      </c>
      <c r="G79">
        <f t="shared" si="10"/>
        <v>0</v>
      </c>
      <c r="H79">
        <f t="shared" si="11"/>
        <v>0</v>
      </c>
      <c r="I79">
        <f>H79*flux_issue!$F$14</f>
        <v>0</v>
      </c>
      <c r="K79" s="1">
        <f t="shared" si="12"/>
        <v>6.3867694129459764E-21</v>
      </c>
      <c r="L79" s="1">
        <f t="shared" si="13"/>
        <v>4.0790823534142293E-41</v>
      </c>
      <c r="S79" s="1"/>
    </row>
    <row r="80" spans="2:20" x14ac:dyDescent="0.25">
      <c r="B80">
        <v>711.80600000000004</v>
      </c>
      <c r="C80" s="1">
        <v>5.0000000000000001E-3</v>
      </c>
      <c r="D80">
        <f t="shared" si="8"/>
        <v>5.1995000000000001E-3</v>
      </c>
      <c r="E80">
        <f t="shared" si="7"/>
        <v>1.1817045454545454</v>
      </c>
      <c r="F80">
        <f t="shared" si="9"/>
        <v>1.1817045454545455E-3</v>
      </c>
      <c r="G80">
        <f t="shared" si="10"/>
        <v>0</v>
      </c>
      <c r="H80">
        <f t="shared" si="11"/>
        <v>0</v>
      </c>
      <c r="I80">
        <f>H80*flux_issue!$F$14</f>
        <v>0</v>
      </c>
      <c r="K80" s="1">
        <f t="shared" si="12"/>
        <v>1.5908101240567124E-20</v>
      </c>
      <c r="L80" s="1">
        <f t="shared" si="13"/>
        <v>2.5306768508013326E-40</v>
      </c>
      <c r="S80" s="1"/>
    </row>
    <row r="81" spans="2:19" x14ac:dyDescent="0.25">
      <c r="B81">
        <v>721.06500000000005</v>
      </c>
      <c r="C81" s="1">
        <v>5.0000000000000001E-3</v>
      </c>
      <c r="D81">
        <f t="shared" si="8"/>
        <v>5.1995000000000001E-3</v>
      </c>
      <c r="E81">
        <f t="shared" si="7"/>
        <v>1.1817045454545454</v>
      </c>
      <c r="F81">
        <f t="shared" si="9"/>
        <v>1.1817045454545455E-3</v>
      </c>
      <c r="G81">
        <f t="shared" si="10"/>
        <v>0</v>
      </c>
      <c r="H81">
        <f t="shared" si="11"/>
        <v>0</v>
      </c>
      <c r="I81">
        <f>H81*flux_issue!$F$14</f>
        <v>0</v>
      </c>
      <c r="K81" s="1">
        <f t="shared" si="12"/>
        <v>3.8641296613504786E-20</v>
      </c>
      <c r="L81" s="1">
        <f t="shared" si="13"/>
        <v>1.4931498039728564E-39</v>
      </c>
      <c r="S81" s="1"/>
    </row>
    <row r="82" spans="2:19" x14ac:dyDescent="0.25">
      <c r="B82">
        <v>730.32399999999996</v>
      </c>
      <c r="C82" s="1">
        <v>5.0000000000000001E-3</v>
      </c>
      <c r="D82">
        <f t="shared" si="8"/>
        <v>5.1995000000000001E-3</v>
      </c>
      <c r="E82">
        <f t="shared" si="7"/>
        <v>1.1817045454545454</v>
      </c>
      <c r="F82">
        <f t="shared" si="9"/>
        <v>1.1817045454545455E-3</v>
      </c>
      <c r="G82">
        <f t="shared" si="10"/>
        <v>0</v>
      </c>
      <c r="H82">
        <f t="shared" si="11"/>
        <v>0</v>
      </c>
      <c r="I82">
        <f>H82*flux_issue!$F$14</f>
        <v>0</v>
      </c>
      <c r="K82" s="1">
        <f t="shared" si="12"/>
        <v>9.16301070955187E-20</v>
      </c>
      <c r="L82" s="1">
        <f t="shared" si="13"/>
        <v>8.396076526336226E-39</v>
      </c>
      <c r="S82" s="1"/>
    </row>
    <row r="83" spans="2:19" x14ac:dyDescent="0.25">
      <c r="B83">
        <v>739.58299999999997</v>
      </c>
      <c r="C83" s="1">
        <v>5.0000000000000001E-3</v>
      </c>
      <c r="D83">
        <f t="shared" si="8"/>
        <v>5.1995000000000001E-3</v>
      </c>
      <c r="E83">
        <f t="shared" si="7"/>
        <v>1.1817045454545454</v>
      </c>
      <c r="F83">
        <f t="shared" si="9"/>
        <v>1.1817045454545455E-3</v>
      </c>
      <c r="G83">
        <f t="shared" si="10"/>
        <v>0</v>
      </c>
      <c r="H83">
        <f t="shared" si="11"/>
        <v>0</v>
      </c>
      <c r="I83">
        <f>H83*flux_issue!$F$14</f>
        <v>0</v>
      </c>
      <c r="K83" s="1">
        <f t="shared" si="12"/>
        <v>2.1231010138755638E-19</v>
      </c>
      <c r="L83" s="1">
        <f t="shared" si="13"/>
        <v>4.507557915119447E-38</v>
      </c>
      <c r="S83" s="1"/>
    </row>
    <row r="84" spans="2:19" x14ac:dyDescent="0.25">
      <c r="B84">
        <v>748.84299999999996</v>
      </c>
      <c r="C84" s="1">
        <v>5.0000000000000001E-3</v>
      </c>
      <c r="D84">
        <f t="shared" si="8"/>
        <v>5.1995000000000001E-3</v>
      </c>
      <c r="E84">
        <f t="shared" si="7"/>
        <v>1.1817045454545454</v>
      </c>
      <c r="F84">
        <f t="shared" si="9"/>
        <v>1.1817045454545455E-3</v>
      </c>
      <c r="G84">
        <f t="shared" si="10"/>
        <v>0</v>
      </c>
      <c r="H84">
        <f t="shared" si="11"/>
        <v>0</v>
      </c>
      <c r="I84">
        <f>H84*flux_issue!$F$14</f>
        <v>0</v>
      </c>
      <c r="K84" s="1">
        <f t="shared" si="12"/>
        <v>4.8112763571772203E-19</v>
      </c>
      <c r="L84" s="1">
        <f t="shared" si="13"/>
        <v>2.3148380185132503E-37</v>
      </c>
      <c r="S84" s="1"/>
    </row>
    <row r="85" spans="2:19" x14ac:dyDescent="0.25">
      <c r="B85">
        <v>758.10199999999998</v>
      </c>
      <c r="C85" s="1">
        <v>5.0000000000000001E-3</v>
      </c>
      <c r="D85">
        <f t="shared" si="8"/>
        <v>5.1995000000000001E-3</v>
      </c>
      <c r="E85">
        <f t="shared" si="7"/>
        <v>1.1817045454545454</v>
      </c>
      <c r="F85">
        <f t="shared" si="9"/>
        <v>1.1817045454545455E-3</v>
      </c>
      <c r="G85">
        <f t="shared" si="10"/>
        <v>0</v>
      </c>
      <c r="H85">
        <f t="shared" si="11"/>
        <v>0</v>
      </c>
      <c r="I85">
        <f>H85*flux_issue!$F$14</f>
        <v>0</v>
      </c>
      <c r="K85" s="1">
        <f t="shared" si="12"/>
        <v>1.0670518871560947E-18</v>
      </c>
      <c r="L85" s="1">
        <f t="shared" si="13"/>
        <v>1.1385997298833831E-36</v>
      </c>
      <c r="S85" s="1"/>
    </row>
    <row r="86" spans="2:19" x14ac:dyDescent="0.25">
      <c r="B86">
        <v>767.36099999999999</v>
      </c>
      <c r="C86" s="1">
        <v>5.0000000000000001E-3</v>
      </c>
      <c r="D86">
        <f t="shared" si="8"/>
        <v>5.1995000000000001E-3</v>
      </c>
      <c r="E86">
        <f t="shared" si="7"/>
        <v>1.1817045454545454</v>
      </c>
      <c r="F86">
        <f t="shared" si="9"/>
        <v>1.1817045454545455E-3</v>
      </c>
      <c r="G86">
        <f t="shared" si="10"/>
        <v>0</v>
      </c>
      <c r="H86">
        <f t="shared" si="11"/>
        <v>0</v>
      </c>
      <c r="I86">
        <f>H86*flux_issue!$F$14</f>
        <v>0</v>
      </c>
      <c r="K86" s="1">
        <f t="shared" si="12"/>
        <v>2.3180521858444781E-18</v>
      </c>
      <c r="L86" s="1">
        <f t="shared" si="13"/>
        <v>5.3733659362983627E-36</v>
      </c>
      <c r="S86" s="1"/>
    </row>
    <row r="87" spans="2:19" x14ac:dyDescent="0.25">
      <c r="B87">
        <v>776.62</v>
      </c>
      <c r="C87" s="1">
        <v>5.0000000000000001E-3</v>
      </c>
      <c r="D87">
        <f t="shared" si="8"/>
        <v>5.1995000000000001E-3</v>
      </c>
      <c r="E87">
        <f t="shared" si="7"/>
        <v>1.1817045454545454</v>
      </c>
      <c r="F87">
        <f t="shared" si="9"/>
        <v>1.1817045454545455E-3</v>
      </c>
      <c r="G87">
        <f t="shared" si="10"/>
        <v>0</v>
      </c>
      <c r="H87">
        <f t="shared" si="11"/>
        <v>0</v>
      </c>
      <c r="I87">
        <f>H87*flux_issue!$F$14</f>
        <v>0</v>
      </c>
      <c r="K87" s="1">
        <f t="shared" si="12"/>
        <v>4.9362273145982866E-18</v>
      </c>
      <c r="L87" s="1">
        <f t="shared" si="13"/>
        <v>2.4366340101386211E-35</v>
      </c>
      <c r="S87" s="1"/>
    </row>
    <row r="88" spans="2:19" x14ac:dyDescent="0.25">
      <c r="B88">
        <v>785.88</v>
      </c>
      <c r="C88" s="1">
        <v>5.0000000000000001E-3</v>
      </c>
      <c r="D88">
        <f t="shared" si="8"/>
        <v>5.1995000000000001E-3</v>
      </c>
      <c r="E88">
        <f t="shared" si="7"/>
        <v>1.1817045454545454</v>
      </c>
      <c r="F88">
        <f t="shared" si="9"/>
        <v>1.1817045454545455E-3</v>
      </c>
      <c r="G88">
        <f t="shared" si="10"/>
        <v>0</v>
      </c>
      <c r="H88">
        <f t="shared" si="11"/>
        <v>0</v>
      </c>
      <c r="I88">
        <f>H88*flux_issue!$F$14</f>
        <v>0</v>
      </c>
      <c r="K88" s="1">
        <f t="shared" si="12"/>
        <v>1.0311981713973092E-17</v>
      </c>
      <c r="L88" s="1">
        <f t="shared" si="13"/>
        <v>1.0633696686931542E-34</v>
      </c>
      <c r="S88" s="1"/>
    </row>
    <row r="89" spans="2:19" x14ac:dyDescent="0.25">
      <c r="B89">
        <v>795.13900000000001</v>
      </c>
      <c r="C89" s="1">
        <v>5.0000000000000001E-3</v>
      </c>
      <c r="D89">
        <f t="shared" si="8"/>
        <v>5.1995000000000001E-3</v>
      </c>
      <c r="E89">
        <f t="shared" si="7"/>
        <v>1.1817045454545454</v>
      </c>
      <c r="F89">
        <f t="shared" si="9"/>
        <v>1.1817045454545455E-3</v>
      </c>
      <c r="G89">
        <f t="shared" si="10"/>
        <v>0</v>
      </c>
      <c r="H89">
        <f t="shared" si="11"/>
        <v>0</v>
      </c>
      <c r="I89">
        <f>H89*flux_issue!$F$14</f>
        <v>0</v>
      </c>
      <c r="K89" s="1">
        <f t="shared" si="12"/>
        <v>2.1144014540550012E-17</v>
      </c>
      <c r="L89" s="1">
        <f t="shared" si="13"/>
        <v>4.4706935089099036E-34</v>
      </c>
      <c r="S89" s="1"/>
    </row>
    <row r="90" spans="2:19" x14ac:dyDescent="0.25">
      <c r="B90">
        <v>804.39800000000002</v>
      </c>
      <c r="C90" s="1">
        <v>5.0000000000000001E-3</v>
      </c>
      <c r="D90">
        <f t="shared" si="8"/>
        <v>5.1995000000000001E-3</v>
      </c>
      <c r="E90">
        <f t="shared" si="7"/>
        <v>1.1817045454545454</v>
      </c>
      <c r="F90">
        <f t="shared" si="9"/>
        <v>1.1817045454545455E-3</v>
      </c>
      <c r="G90">
        <f t="shared" si="10"/>
        <v>0</v>
      </c>
      <c r="H90">
        <f t="shared" si="11"/>
        <v>0</v>
      </c>
      <c r="I90">
        <f>H90*flux_issue!$F$14</f>
        <v>0</v>
      </c>
      <c r="K90" s="1">
        <f t="shared" si="12"/>
        <v>4.2583856391913102E-17</v>
      </c>
      <c r="L90" s="1">
        <f t="shared" si="13"/>
        <v>1.8133848252070782E-33</v>
      </c>
      <c r="S90" s="1"/>
    </row>
    <row r="91" spans="2:19" x14ac:dyDescent="0.25">
      <c r="B91">
        <v>813.65700000000004</v>
      </c>
      <c r="C91" s="1">
        <v>5.0000000000000001E-3</v>
      </c>
      <c r="D91">
        <f t="shared" si="8"/>
        <v>5.1995000000000001E-3</v>
      </c>
      <c r="E91">
        <f t="shared" si="7"/>
        <v>1.1817045454545454</v>
      </c>
      <c r="F91">
        <f t="shared" si="9"/>
        <v>1.1817045454545455E-3</v>
      </c>
      <c r="G91">
        <f t="shared" si="10"/>
        <v>0</v>
      </c>
      <c r="H91">
        <f t="shared" si="11"/>
        <v>0</v>
      </c>
      <c r="I91">
        <f>H91*flux_issue!$F$14</f>
        <v>0</v>
      </c>
      <c r="K91" s="1">
        <f t="shared" si="12"/>
        <v>8.4290949785152376E-17</v>
      </c>
      <c r="L91" s="1">
        <f t="shared" si="13"/>
        <v>7.1049642156830787E-33</v>
      </c>
      <c r="S91" s="1"/>
    </row>
    <row r="92" spans="2:19" x14ac:dyDescent="0.25">
      <c r="B92">
        <v>822.91700000000003</v>
      </c>
      <c r="C92" s="1">
        <v>5.0000000000000001E-3</v>
      </c>
      <c r="D92">
        <f t="shared" si="8"/>
        <v>5.1995000000000001E-3</v>
      </c>
      <c r="E92">
        <f t="shared" si="7"/>
        <v>1.1817045454545454</v>
      </c>
      <c r="F92">
        <f t="shared" si="9"/>
        <v>1.1817045454545455E-3</v>
      </c>
      <c r="G92">
        <f t="shared" si="10"/>
        <v>0</v>
      </c>
      <c r="H92">
        <f t="shared" si="11"/>
        <v>0</v>
      </c>
      <c r="I92">
        <f>H92*flux_issue!$F$14</f>
        <v>0</v>
      </c>
      <c r="K92" s="1">
        <f t="shared" si="12"/>
        <v>1.6408934819047254E-16</v>
      </c>
      <c r="L92" s="1">
        <f t="shared" si="13"/>
        <v>2.692531418957413E-32</v>
      </c>
      <c r="S92" s="1"/>
    </row>
    <row r="93" spans="2:19" x14ac:dyDescent="0.25">
      <c r="B93">
        <v>832.17600000000004</v>
      </c>
      <c r="C93" s="1">
        <v>5.0000000000000001E-3</v>
      </c>
      <c r="D93">
        <f t="shared" si="8"/>
        <v>5.1995000000000001E-3</v>
      </c>
      <c r="E93">
        <f t="shared" si="7"/>
        <v>1.1817045454545454</v>
      </c>
      <c r="F93">
        <f t="shared" si="9"/>
        <v>1.1817045454545455E-3</v>
      </c>
      <c r="G93">
        <f t="shared" si="10"/>
        <v>0</v>
      </c>
      <c r="H93">
        <f t="shared" si="11"/>
        <v>0</v>
      </c>
      <c r="I93">
        <f>H93*flux_issue!$F$14</f>
        <v>0</v>
      </c>
      <c r="K93" s="1">
        <f t="shared" si="12"/>
        <v>3.1428506165216472E-16</v>
      </c>
      <c r="L93" s="1">
        <f t="shared" si="13"/>
        <v>9.8775099977704977E-32</v>
      </c>
      <c r="S93" s="1"/>
    </row>
    <row r="94" spans="2:19" x14ac:dyDescent="0.25">
      <c r="B94">
        <v>841.43499999999995</v>
      </c>
      <c r="C94" s="1">
        <v>5.0000000000000001E-3</v>
      </c>
      <c r="D94">
        <f t="shared" si="8"/>
        <v>5.1995000000000001E-3</v>
      </c>
      <c r="E94">
        <f t="shared" si="7"/>
        <v>1.1817045454545454</v>
      </c>
      <c r="F94">
        <f t="shared" si="9"/>
        <v>1.1817045454545455E-3</v>
      </c>
      <c r="G94">
        <f t="shared" si="10"/>
        <v>0</v>
      </c>
      <c r="H94">
        <f t="shared" si="11"/>
        <v>0</v>
      </c>
      <c r="I94">
        <f>H94*flux_issue!$F$14</f>
        <v>0</v>
      </c>
      <c r="K94" s="1">
        <f t="shared" si="12"/>
        <v>5.9261796322114817E-16</v>
      </c>
      <c r="L94" s="1">
        <f t="shared" si="13"/>
        <v>3.5119605033238214E-31</v>
      </c>
      <c r="S94" s="1"/>
    </row>
    <row r="95" spans="2:19" x14ac:dyDescent="0.25">
      <c r="B95">
        <v>850.69399999999996</v>
      </c>
      <c r="C95" s="1">
        <v>5.0000000000000001E-3</v>
      </c>
      <c r="D95">
        <f t="shared" si="8"/>
        <v>5.1995000000000001E-3</v>
      </c>
      <c r="E95">
        <f t="shared" si="7"/>
        <v>1.1817045454545454</v>
      </c>
      <c r="F95">
        <f t="shared" si="9"/>
        <v>1.1817045454545455E-3</v>
      </c>
      <c r="G95">
        <f t="shared" si="10"/>
        <v>0</v>
      </c>
      <c r="H95">
        <f t="shared" si="11"/>
        <v>0</v>
      </c>
      <c r="I95">
        <f>H95*flux_issue!$F$14</f>
        <v>0</v>
      </c>
      <c r="K95" s="1">
        <f t="shared" si="12"/>
        <v>1.1006663251113973E-15</v>
      </c>
      <c r="L95" s="1">
        <f t="shared" si="13"/>
        <v>1.211466359234228E-30</v>
      </c>
      <c r="S95" s="1"/>
    </row>
    <row r="96" spans="2:19" x14ac:dyDescent="0.25">
      <c r="B96">
        <v>859.95399999999995</v>
      </c>
      <c r="C96" s="1">
        <v>5.0000000000000001E-3</v>
      </c>
      <c r="D96">
        <f t="shared" si="8"/>
        <v>5.1995000000000001E-3</v>
      </c>
      <c r="E96">
        <f t="shared" si="7"/>
        <v>1.1817045454545454</v>
      </c>
      <c r="F96">
        <f t="shared" si="9"/>
        <v>1.1817045454545455E-3</v>
      </c>
      <c r="G96">
        <f t="shared" si="10"/>
        <v>0</v>
      </c>
      <c r="H96">
        <f t="shared" si="11"/>
        <v>0</v>
      </c>
      <c r="I96">
        <f>H96*flux_issue!$F$14</f>
        <v>0</v>
      </c>
      <c r="K96" s="1">
        <f t="shared" si="12"/>
        <v>2.0146836485495601E-15</v>
      </c>
      <c r="L96" s="1">
        <f t="shared" si="13"/>
        <v>4.058950203732967E-30</v>
      </c>
      <c r="S96" s="1"/>
    </row>
    <row r="97" spans="2:19" x14ac:dyDescent="0.25">
      <c r="B97">
        <v>869.21299999999997</v>
      </c>
      <c r="C97" s="1">
        <v>5.0000000000000001E-3</v>
      </c>
      <c r="D97">
        <f t="shared" si="8"/>
        <v>5.1995000000000001E-3</v>
      </c>
      <c r="E97">
        <f t="shared" si="7"/>
        <v>1.1817045454545454</v>
      </c>
      <c r="F97">
        <f t="shared" si="9"/>
        <v>1.1817045454545455E-3</v>
      </c>
      <c r="G97">
        <f t="shared" si="10"/>
        <v>0</v>
      </c>
      <c r="H97">
        <f t="shared" si="11"/>
        <v>0</v>
      </c>
      <c r="I97">
        <f>H97*flux_issue!$F$14</f>
        <v>0</v>
      </c>
      <c r="K97" s="1">
        <f t="shared" si="12"/>
        <v>3.635591762299334E-15</v>
      </c>
      <c r="L97" s="1">
        <f t="shared" si="13"/>
        <v>1.3217527462098776E-29</v>
      </c>
      <c r="S97" s="1"/>
    </row>
    <row r="98" spans="2:19" x14ac:dyDescent="0.25">
      <c r="B98">
        <v>878.47199999999998</v>
      </c>
      <c r="C98" s="1">
        <v>5.0000000000000001E-3</v>
      </c>
      <c r="D98">
        <f t="shared" si="8"/>
        <v>5.1995000000000001E-3</v>
      </c>
      <c r="E98">
        <f t="shared" si="7"/>
        <v>1.1817045454545454</v>
      </c>
      <c r="F98">
        <f t="shared" si="9"/>
        <v>1.1817045454545455E-3</v>
      </c>
      <c r="G98">
        <f t="shared" si="10"/>
        <v>0</v>
      </c>
      <c r="H98">
        <f t="shared" si="11"/>
        <v>0</v>
      </c>
      <c r="I98">
        <f>H98*flux_issue!$F$14</f>
        <v>0</v>
      </c>
      <c r="K98" s="1">
        <f t="shared" si="12"/>
        <v>6.4711874034067793E-15</v>
      </c>
      <c r="L98" s="1">
        <f t="shared" si="13"/>
        <v>4.1876266410010573E-29</v>
      </c>
      <c r="S98" s="1"/>
    </row>
    <row r="99" spans="2:19" x14ac:dyDescent="0.25">
      <c r="B99">
        <v>887.73199999999997</v>
      </c>
      <c r="C99" s="1">
        <v>5.0000000000000001E-3</v>
      </c>
      <c r="D99">
        <f t="shared" si="8"/>
        <v>5.1995000000000001E-3</v>
      </c>
      <c r="E99">
        <f t="shared" si="7"/>
        <v>1.1817045454545454</v>
      </c>
      <c r="F99">
        <f t="shared" si="9"/>
        <v>1.1817045454545455E-3</v>
      </c>
      <c r="G99">
        <f t="shared" si="10"/>
        <v>0</v>
      </c>
      <c r="H99">
        <f t="shared" si="11"/>
        <v>0</v>
      </c>
      <c r="I99">
        <f>H99*flux_issue!$F$14</f>
        <v>0</v>
      </c>
      <c r="K99" s="1">
        <f t="shared" si="12"/>
        <v>1.1367011503371284E-14</v>
      </c>
      <c r="L99" s="1">
        <f t="shared" si="13"/>
        <v>1.2920895051777508E-28</v>
      </c>
      <c r="S99" s="1"/>
    </row>
    <row r="100" spans="2:19" x14ac:dyDescent="0.25">
      <c r="B100">
        <v>896.99099999999999</v>
      </c>
      <c r="C100" s="1">
        <v>5.0000000000000001E-3</v>
      </c>
      <c r="D100">
        <f t="shared" si="8"/>
        <v>5.1995000000000001E-3</v>
      </c>
      <c r="E100">
        <f t="shared" si="7"/>
        <v>1.1817045454545454</v>
      </c>
      <c r="F100">
        <f t="shared" si="9"/>
        <v>1.1817045454545455E-3</v>
      </c>
      <c r="G100">
        <f t="shared" si="10"/>
        <v>0</v>
      </c>
      <c r="H100">
        <f t="shared" si="11"/>
        <v>0</v>
      </c>
      <c r="I100">
        <f>H100*flux_issue!$F$14</f>
        <v>0</v>
      </c>
      <c r="K100" s="1">
        <f t="shared" si="12"/>
        <v>1.9710074181534191E-14</v>
      </c>
      <c r="L100" s="1">
        <f t="shared" si="13"/>
        <v>3.8848702424158067E-28</v>
      </c>
      <c r="S100" s="1"/>
    </row>
    <row r="101" spans="2:19" x14ac:dyDescent="0.25">
      <c r="B101">
        <v>906.25</v>
      </c>
      <c r="C101" s="1">
        <v>5.0000000000000001E-3</v>
      </c>
      <c r="D101">
        <f t="shared" si="8"/>
        <v>5.1995000000000001E-3</v>
      </c>
      <c r="E101">
        <f t="shared" si="7"/>
        <v>1.1817045454545454</v>
      </c>
      <c r="F101">
        <f t="shared" si="9"/>
        <v>1.1817045454545455E-3</v>
      </c>
      <c r="G101">
        <f t="shared" si="10"/>
        <v>0</v>
      </c>
      <c r="H101">
        <f t="shared" si="11"/>
        <v>0</v>
      </c>
      <c r="I101">
        <f>H101*flux_issue!$F$14</f>
        <v>0</v>
      </c>
      <c r="K101" s="1">
        <f t="shared" si="12"/>
        <v>3.3752680718289584E-14</v>
      </c>
      <c r="L101" s="1">
        <f t="shared" si="13"/>
        <v>1.1392434556707975E-27</v>
      </c>
      <c r="S101" s="1"/>
    </row>
    <row r="102" spans="2:19" x14ac:dyDescent="0.25">
      <c r="B102">
        <v>915.50900000000001</v>
      </c>
      <c r="C102" s="1">
        <v>5.0000000000000001E-3</v>
      </c>
      <c r="D102">
        <f t="shared" si="8"/>
        <v>5.1995000000000001E-3</v>
      </c>
      <c r="E102">
        <f t="shared" si="7"/>
        <v>1.1817045454545454</v>
      </c>
      <c r="F102">
        <f t="shared" si="9"/>
        <v>1.1817045454545455E-3</v>
      </c>
      <c r="G102">
        <f t="shared" si="10"/>
        <v>0</v>
      </c>
      <c r="H102">
        <f t="shared" si="11"/>
        <v>0</v>
      </c>
      <c r="I102">
        <f>H102*flux_issue!$F$14</f>
        <v>0</v>
      </c>
      <c r="K102" s="1">
        <f t="shared" si="12"/>
        <v>5.7104597264931517E-14</v>
      </c>
      <c r="L102" s="1">
        <f t="shared" si="13"/>
        <v>3.2609350287900244E-27</v>
      </c>
      <c r="S102" s="1"/>
    </row>
    <row r="103" spans="2:19" x14ac:dyDescent="0.25">
      <c r="B103">
        <v>924.76800000000003</v>
      </c>
      <c r="C103" s="1">
        <v>5.0000000000000001E-3</v>
      </c>
      <c r="D103">
        <f t="shared" si="8"/>
        <v>5.1995000000000001E-3</v>
      </c>
      <c r="E103">
        <f t="shared" si="7"/>
        <v>1.1817045454545454</v>
      </c>
      <c r="F103">
        <f t="shared" si="9"/>
        <v>1.1817045454545455E-3</v>
      </c>
      <c r="G103">
        <f t="shared" si="10"/>
        <v>0</v>
      </c>
      <c r="H103">
        <f t="shared" si="11"/>
        <v>0</v>
      </c>
      <c r="I103">
        <f>H103*flux_issue!$F$14</f>
        <v>0</v>
      </c>
      <c r="K103" s="1">
        <f t="shared" si="12"/>
        <v>9.5484922090412268E-14</v>
      </c>
      <c r="L103" s="1">
        <f t="shared" si="13"/>
        <v>9.1173703466121011E-27</v>
      </c>
      <c r="S103" s="1"/>
    </row>
    <row r="104" spans="2:19" x14ac:dyDescent="0.25">
      <c r="B104">
        <v>934.02800000000002</v>
      </c>
      <c r="C104" s="1">
        <v>5.0000000000000001E-3</v>
      </c>
      <c r="D104">
        <f t="shared" si="8"/>
        <v>5.1995000000000001E-3</v>
      </c>
      <c r="E104">
        <f t="shared" si="7"/>
        <v>1.1817045454545454</v>
      </c>
      <c r="F104">
        <f t="shared" si="9"/>
        <v>1.1817045454545455E-3</v>
      </c>
      <c r="G104">
        <f t="shared" si="10"/>
        <v>0</v>
      </c>
      <c r="H104">
        <f t="shared" si="11"/>
        <v>0</v>
      </c>
      <c r="I104">
        <f>H104*flux_issue!$F$14</f>
        <v>0</v>
      </c>
      <c r="K104" s="1">
        <f t="shared" si="12"/>
        <v>1.5786091754244328E-13</v>
      </c>
      <c r="L104" s="1">
        <f t="shared" si="13"/>
        <v>2.4920069287342076E-26</v>
      </c>
      <c r="S104" s="1"/>
    </row>
    <row r="105" spans="2:19" x14ac:dyDescent="0.25">
      <c r="B105">
        <v>943.28700000000003</v>
      </c>
      <c r="C105" s="1">
        <v>5.0000000000000001E-3</v>
      </c>
      <c r="D105">
        <f t="shared" si="8"/>
        <v>5.1995000000000001E-3</v>
      </c>
      <c r="E105">
        <f t="shared" si="7"/>
        <v>1.1817045454545454</v>
      </c>
      <c r="F105">
        <f t="shared" si="9"/>
        <v>1.1817045454545455E-3</v>
      </c>
      <c r="G105">
        <f t="shared" si="10"/>
        <v>0</v>
      </c>
      <c r="H105">
        <f t="shared" si="11"/>
        <v>0</v>
      </c>
      <c r="I105">
        <f>H105*flux_issue!$F$14</f>
        <v>0</v>
      </c>
      <c r="K105" s="1">
        <f t="shared" si="12"/>
        <v>2.5810076676847205E-13</v>
      </c>
      <c r="L105" s="1">
        <f t="shared" si="13"/>
        <v>6.6616005806473209E-26</v>
      </c>
      <c r="S105" s="1"/>
    </row>
    <row r="106" spans="2:19" x14ac:dyDescent="0.25">
      <c r="B106">
        <v>952.54600000000005</v>
      </c>
      <c r="C106" s="1">
        <v>5.0000000000000001E-3</v>
      </c>
      <c r="D106">
        <f t="shared" si="8"/>
        <v>5.1995000000000001E-3</v>
      </c>
      <c r="E106">
        <f t="shared" si="7"/>
        <v>1.1817045454545454</v>
      </c>
      <c r="F106">
        <f t="shared" si="9"/>
        <v>1.1817045454545455E-3</v>
      </c>
      <c r="G106">
        <f t="shared" si="10"/>
        <v>0</v>
      </c>
      <c r="H106">
        <f t="shared" si="11"/>
        <v>0</v>
      </c>
      <c r="I106">
        <f>H106*flux_issue!$F$14</f>
        <v>0</v>
      </c>
      <c r="K106" s="1">
        <f t="shared" si="12"/>
        <v>4.1748691935969195E-13</v>
      </c>
      <c r="L106" s="1">
        <f t="shared" si="13"/>
        <v>1.7429532783644592E-25</v>
      </c>
      <c r="S106" s="1"/>
    </row>
    <row r="107" spans="2:19" x14ac:dyDescent="0.25">
      <c r="B107">
        <v>961.80600000000004</v>
      </c>
      <c r="C107" s="1">
        <v>5.0000000000000001E-3</v>
      </c>
      <c r="D107">
        <f t="shared" si="8"/>
        <v>5.1995000000000001E-3</v>
      </c>
      <c r="E107">
        <f t="shared" si="7"/>
        <v>1.1817045454545454</v>
      </c>
      <c r="F107">
        <f t="shared" si="9"/>
        <v>1.1817045454545455E-3</v>
      </c>
      <c r="G107">
        <f t="shared" si="10"/>
        <v>0</v>
      </c>
      <c r="H107">
        <f t="shared" si="11"/>
        <v>0</v>
      </c>
      <c r="I107">
        <f>H107*flux_issue!$F$14</f>
        <v>0</v>
      </c>
      <c r="K107" s="1">
        <f t="shared" si="12"/>
        <v>6.6833160211038195E-13</v>
      </c>
      <c r="L107" s="1">
        <f t="shared" si="13"/>
        <v>4.4666713037942986E-25</v>
      </c>
      <c r="S107" s="1"/>
    </row>
    <row r="108" spans="2:19" x14ac:dyDescent="0.25">
      <c r="B108">
        <v>971.06500000000005</v>
      </c>
      <c r="C108" s="1">
        <v>5.0000000000000001E-3</v>
      </c>
      <c r="D108">
        <f t="shared" si="8"/>
        <v>5.1995000000000001E-3</v>
      </c>
      <c r="E108">
        <f t="shared" si="7"/>
        <v>1.1817045454545454</v>
      </c>
      <c r="F108">
        <f t="shared" si="9"/>
        <v>1.1817045454545455E-3</v>
      </c>
      <c r="G108">
        <f t="shared" si="10"/>
        <v>0</v>
      </c>
      <c r="H108">
        <f t="shared" si="11"/>
        <v>0</v>
      </c>
      <c r="I108">
        <f>H108*flux_issue!$F$14</f>
        <v>0</v>
      </c>
      <c r="K108" s="1">
        <f t="shared" si="12"/>
        <v>1.0590640116688378E-12</v>
      </c>
      <c r="L108" s="1">
        <f t="shared" si="13"/>
        <v>1.1216165808120923E-24</v>
      </c>
      <c r="S108" s="1"/>
    </row>
    <row r="109" spans="2:19" x14ac:dyDescent="0.25">
      <c r="B109">
        <v>980.32399999999996</v>
      </c>
      <c r="C109" s="1">
        <v>5.0000000000000001E-3</v>
      </c>
      <c r="D109">
        <f t="shared" si="8"/>
        <v>5.1995000000000001E-3</v>
      </c>
      <c r="E109">
        <f t="shared" si="7"/>
        <v>1.1817045454545454</v>
      </c>
      <c r="F109">
        <f t="shared" si="9"/>
        <v>1.1817045454545455E-3</v>
      </c>
      <c r="G109">
        <f t="shared" si="10"/>
        <v>0</v>
      </c>
      <c r="H109">
        <f t="shared" si="11"/>
        <v>0</v>
      </c>
      <c r="I109">
        <f>H109*flux_issue!$F$14</f>
        <v>0</v>
      </c>
      <c r="K109" s="1">
        <f t="shared" si="12"/>
        <v>1.661807007787629E-12</v>
      </c>
      <c r="L109" s="1">
        <f t="shared" si="13"/>
        <v>2.7616025311320731E-24</v>
      </c>
      <c r="S109" s="1"/>
    </row>
    <row r="110" spans="2:19" x14ac:dyDescent="0.25">
      <c r="B110">
        <v>989.58299999999997</v>
      </c>
      <c r="C110" s="1">
        <v>5.0000000000000001E-3</v>
      </c>
      <c r="D110">
        <f t="shared" si="8"/>
        <v>5.1995000000000001E-3</v>
      </c>
      <c r="E110">
        <f t="shared" si="7"/>
        <v>1.1817045454545454</v>
      </c>
      <c r="F110">
        <f t="shared" si="9"/>
        <v>1.1817045454545455E-3</v>
      </c>
      <c r="G110">
        <f t="shared" si="10"/>
        <v>0</v>
      </c>
      <c r="H110">
        <f t="shared" si="11"/>
        <v>0</v>
      </c>
      <c r="I110">
        <f>H110*flux_issue!$F$14</f>
        <v>0</v>
      </c>
      <c r="K110" s="1">
        <f t="shared" si="12"/>
        <v>2.5827788122839901E-12</v>
      </c>
      <c r="L110" s="1">
        <f t="shared" si="13"/>
        <v>6.6707463931830986E-24</v>
      </c>
      <c r="S110" s="1"/>
    </row>
    <row r="111" spans="2:19" x14ac:dyDescent="0.25">
      <c r="B111">
        <v>998.84299999999996</v>
      </c>
      <c r="C111" s="1">
        <v>5.0000000000000001E-3</v>
      </c>
      <c r="D111">
        <f t="shared" si="8"/>
        <v>5.1995000000000001E-3</v>
      </c>
      <c r="E111">
        <f t="shared" si="7"/>
        <v>1.1817045454545454</v>
      </c>
      <c r="F111">
        <f t="shared" si="9"/>
        <v>1.1817045454545455E-3</v>
      </c>
      <c r="G111">
        <f t="shared" si="10"/>
        <v>0</v>
      </c>
      <c r="H111">
        <f t="shared" si="11"/>
        <v>0</v>
      </c>
      <c r="I111">
        <f>H111*flux_issue!$F$14</f>
        <v>0</v>
      </c>
      <c r="K111" s="1">
        <f t="shared" si="12"/>
        <v>3.9772030655288731E-12</v>
      </c>
      <c r="L111" s="1">
        <f t="shared" si="13"/>
        <v>1.5818144224452264E-23</v>
      </c>
      <c r="S111" s="1"/>
    </row>
    <row r="112" spans="2:19" x14ac:dyDescent="0.25">
      <c r="B112">
        <v>1008.1</v>
      </c>
      <c r="C112" s="1">
        <v>5.0000000000000001E-3</v>
      </c>
      <c r="D112">
        <f t="shared" si="8"/>
        <v>5.1995000000000001E-3</v>
      </c>
      <c r="E112">
        <f t="shared" si="7"/>
        <v>1.1817045454545454</v>
      </c>
      <c r="F112">
        <f t="shared" si="9"/>
        <v>1.1817045454545455E-3</v>
      </c>
      <c r="G112">
        <f t="shared" si="10"/>
        <v>0</v>
      </c>
      <c r="H112">
        <f t="shared" si="11"/>
        <v>0</v>
      </c>
      <c r="I112">
        <f>H112*flux_issue!$F$14</f>
        <v>0</v>
      </c>
      <c r="K112" s="1">
        <f t="shared" si="12"/>
        <v>6.068535610213843E-12</v>
      </c>
      <c r="L112" s="1">
        <f t="shared" si="13"/>
        <v>3.6827124452433502E-23</v>
      </c>
      <c r="S112" s="1"/>
    </row>
    <row r="113" spans="2:19" x14ac:dyDescent="0.25">
      <c r="B113">
        <v>1017.36</v>
      </c>
      <c r="C113" s="1">
        <v>5.0000000000000001E-3</v>
      </c>
      <c r="D113">
        <f t="shared" si="8"/>
        <v>5.1995000000000001E-3</v>
      </c>
      <c r="E113">
        <f t="shared" si="7"/>
        <v>1.1817045454545454</v>
      </c>
      <c r="F113">
        <f t="shared" si="9"/>
        <v>1.1817045454545455E-3</v>
      </c>
      <c r="G113">
        <f t="shared" si="10"/>
        <v>0</v>
      </c>
      <c r="H113">
        <f t="shared" si="11"/>
        <v>0</v>
      </c>
      <c r="I113">
        <f>H113*flux_issue!$F$14</f>
        <v>0</v>
      </c>
      <c r="K113" s="1">
        <f t="shared" si="12"/>
        <v>9.1797722133437192E-12</v>
      </c>
      <c r="L113" s="1">
        <f t="shared" si="13"/>
        <v>8.4268217888877442E-23</v>
      </c>
      <c r="S113" s="1"/>
    </row>
    <row r="114" spans="2:19" x14ac:dyDescent="0.25">
      <c r="B114">
        <v>1026.6199999999999</v>
      </c>
      <c r="C114" s="1">
        <v>5.0000000000000001E-3</v>
      </c>
      <c r="D114">
        <f t="shared" si="8"/>
        <v>5.1995000000000001E-3</v>
      </c>
      <c r="E114">
        <f t="shared" si="7"/>
        <v>1.1817045454545454</v>
      </c>
      <c r="F114">
        <f t="shared" si="9"/>
        <v>1.1817045454545455E-3</v>
      </c>
      <c r="G114">
        <f t="shared" si="10"/>
        <v>0</v>
      </c>
      <c r="H114">
        <f t="shared" si="11"/>
        <v>0</v>
      </c>
      <c r="I114">
        <f>H114*flux_issue!$F$14</f>
        <v>0</v>
      </c>
      <c r="K114" s="1">
        <f t="shared" si="12"/>
        <v>1.3767819041622135E-11</v>
      </c>
      <c r="L114" s="1">
        <f t="shared" si="13"/>
        <v>1.8955284116285305E-22</v>
      </c>
      <c r="S114" s="1"/>
    </row>
    <row r="115" spans="2:19" x14ac:dyDescent="0.25">
      <c r="B115">
        <v>1035.8800000000001</v>
      </c>
      <c r="C115" s="1">
        <v>5.0000000000000001E-3</v>
      </c>
      <c r="D115">
        <f t="shared" si="8"/>
        <v>5.1995000000000001E-3</v>
      </c>
      <c r="E115">
        <f t="shared" si="7"/>
        <v>1.1817045454545454</v>
      </c>
      <c r="F115">
        <f t="shared" si="9"/>
        <v>1.1817045454545455E-3</v>
      </c>
      <c r="G115">
        <f t="shared" si="10"/>
        <v>0</v>
      </c>
      <c r="H115">
        <f t="shared" si="11"/>
        <v>0</v>
      </c>
      <c r="I115">
        <f>H115*flux_issue!$F$14</f>
        <v>0</v>
      </c>
      <c r="K115" s="1">
        <f t="shared" si="12"/>
        <v>2.0477805741178718E-11</v>
      </c>
      <c r="L115" s="1">
        <f t="shared" si="13"/>
        <v>4.1934052797345206E-22</v>
      </c>
      <c r="S115" s="1"/>
    </row>
    <row r="116" spans="2:19" x14ac:dyDescent="0.25">
      <c r="B116">
        <v>1045.1400000000001</v>
      </c>
      <c r="C116" s="1">
        <v>5.0000000000000001E-3</v>
      </c>
      <c r="D116">
        <f t="shared" si="8"/>
        <v>5.1995000000000001E-3</v>
      </c>
      <c r="E116">
        <f t="shared" si="7"/>
        <v>1.1817045454545454</v>
      </c>
      <c r="F116">
        <f t="shared" si="9"/>
        <v>1.1817045454545455E-3</v>
      </c>
      <c r="G116">
        <f t="shared" si="10"/>
        <v>0</v>
      </c>
      <c r="H116">
        <f t="shared" si="11"/>
        <v>0</v>
      </c>
      <c r="I116">
        <f>H116*flux_issue!$F$14</f>
        <v>0</v>
      </c>
      <c r="K116" s="1">
        <f t="shared" si="12"/>
        <v>3.0212242053777933E-11</v>
      </c>
      <c r="L116" s="1">
        <f t="shared" si="13"/>
        <v>9.1277956991606777E-22</v>
      </c>
      <c r="S116" s="1"/>
    </row>
    <row r="117" spans="2:19" x14ac:dyDescent="0.25">
      <c r="B117">
        <v>1054.4000000000001</v>
      </c>
      <c r="C117" s="1">
        <v>5.0000000000000001E-3</v>
      </c>
      <c r="D117">
        <f t="shared" si="8"/>
        <v>5.1995000000000001E-3</v>
      </c>
      <c r="E117">
        <f t="shared" si="7"/>
        <v>1.1817045454545454</v>
      </c>
      <c r="F117">
        <f t="shared" si="9"/>
        <v>1.1817045454545455E-3</v>
      </c>
      <c r="G117">
        <f t="shared" si="10"/>
        <v>0</v>
      </c>
      <c r="H117">
        <f t="shared" si="11"/>
        <v>0</v>
      </c>
      <c r="I117">
        <f>H117*flux_issue!$F$14</f>
        <v>0</v>
      </c>
      <c r="K117" s="1">
        <f t="shared" si="12"/>
        <v>4.4223857035640085E-11</v>
      </c>
      <c r="L117" s="1">
        <f t="shared" si="13"/>
        <v>1.9557495311087329E-21</v>
      </c>
      <c r="S117" s="1"/>
    </row>
    <row r="118" spans="2:19" x14ac:dyDescent="0.25">
      <c r="B118">
        <v>1063.6600000000001</v>
      </c>
      <c r="C118" s="1">
        <v>5.0000000000000001E-3</v>
      </c>
      <c r="D118">
        <f t="shared" si="8"/>
        <v>5.1995000000000001E-3</v>
      </c>
      <c r="E118">
        <f t="shared" si="7"/>
        <v>1.1817045454545454</v>
      </c>
      <c r="F118">
        <f t="shared" si="9"/>
        <v>1.1817045454545455E-3</v>
      </c>
      <c r="G118">
        <f t="shared" si="10"/>
        <v>0</v>
      </c>
      <c r="H118">
        <f t="shared" si="11"/>
        <v>0</v>
      </c>
      <c r="I118">
        <f>H118*flux_issue!$F$14</f>
        <v>0</v>
      </c>
      <c r="K118" s="1">
        <f t="shared" si="12"/>
        <v>6.4238298100847859E-11</v>
      </c>
      <c r="L118" s="1">
        <f t="shared" si="13"/>
        <v>4.1265589428933938E-21</v>
      </c>
      <c r="S118" s="1"/>
    </row>
    <row r="119" spans="2:19" x14ac:dyDescent="0.25">
      <c r="B119">
        <v>1072.92</v>
      </c>
      <c r="C119" s="1">
        <v>5.0000000000000001E-3</v>
      </c>
      <c r="D119">
        <f t="shared" si="8"/>
        <v>5.1995000000000001E-3</v>
      </c>
      <c r="E119">
        <f t="shared" si="7"/>
        <v>1.1817045454545454</v>
      </c>
      <c r="F119">
        <f t="shared" si="9"/>
        <v>1.1817045454545455E-3</v>
      </c>
      <c r="G119">
        <f t="shared" si="10"/>
        <v>0</v>
      </c>
      <c r="H119">
        <f t="shared" si="11"/>
        <v>0</v>
      </c>
      <c r="I119">
        <f>H119*flux_issue!$F$14</f>
        <v>0</v>
      </c>
      <c r="K119" s="1">
        <f t="shared" si="12"/>
        <v>9.2615080387754098E-11</v>
      </c>
      <c r="L119" s="1">
        <f t="shared" si="13"/>
        <v>8.5775531152301531E-21</v>
      </c>
      <c r="S119" s="1"/>
    </row>
    <row r="120" spans="2:19" x14ac:dyDescent="0.25">
      <c r="B120">
        <v>1082.18</v>
      </c>
      <c r="C120" s="1">
        <v>5.0000000000000001E-3</v>
      </c>
      <c r="D120">
        <f t="shared" si="8"/>
        <v>5.1995000000000001E-3</v>
      </c>
      <c r="E120">
        <f t="shared" si="7"/>
        <v>1.1817045454545454</v>
      </c>
      <c r="F120">
        <f t="shared" si="9"/>
        <v>1.1817045454545455E-3</v>
      </c>
      <c r="G120">
        <f t="shared" si="10"/>
        <v>0</v>
      </c>
      <c r="H120">
        <f t="shared" si="11"/>
        <v>0</v>
      </c>
      <c r="I120">
        <f>H120*flux_issue!$F$14</f>
        <v>0</v>
      </c>
      <c r="K120" s="1">
        <f t="shared" si="12"/>
        <v>1.3255716999134874E-10</v>
      </c>
      <c r="L120" s="1">
        <f t="shared" si="13"/>
        <v>1.7571403316115326E-20</v>
      </c>
      <c r="S120" s="1"/>
    </row>
    <row r="121" spans="2:19" x14ac:dyDescent="0.25">
      <c r="B121">
        <v>1091.44</v>
      </c>
      <c r="C121" s="1">
        <v>5.0000000000000001E-3</v>
      </c>
      <c r="D121">
        <f t="shared" si="8"/>
        <v>5.1995000000000001E-3</v>
      </c>
      <c r="E121">
        <f t="shared" si="7"/>
        <v>1.1817045454545454</v>
      </c>
      <c r="F121">
        <f t="shared" si="9"/>
        <v>1.1817045454545455E-3</v>
      </c>
      <c r="G121">
        <f t="shared" si="10"/>
        <v>0</v>
      </c>
      <c r="H121">
        <f t="shared" si="11"/>
        <v>0</v>
      </c>
      <c r="I121">
        <f>H121*flux_issue!$F$14</f>
        <v>0</v>
      </c>
      <c r="K121" s="1">
        <f t="shared" si="12"/>
        <v>1.8838195362224877E-10</v>
      </c>
      <c r="L121" s="1">
        <f t="shared" si="13"/>
        <v>3.5487760450535089E-20</v>
      </c>
      <c r="S121" s="1"/>
    </row>
    <row r="122" spans="2:19" x14ac:dyDescent="0.25">
      <c r="B122">
        <v>1100.69</v>
      </c>
      <c r="C122" s="1">
        <v>5.0000000000000001E-3</v>
      </c>
      <c r="D122">
        <f t="shared" si="8"/>
        <v>5.1995000000000001E-3</v>
      </c>
      <c r="E122">
        <f t="shared" si="7"/>
        <v>1.1817045454545454</v>
      </c>
      <c r="F122">
        <f t="shared" si="9"/>
        <v>1.1817045454545455E-3</v>
      </c>
      <c r="G122">
        <f t="shared" si="10"/>
        <v>0</v>
      </c>
      <c r="H122">
        <f t="shared" si="11"/>
        <v>0</v>
      </c>
      <c r="I122">
        <f>H122*flux_issue!$F$14</f>
        <v>0</v>
      </c>
      <c r="K122" s="1">
        <f t="shared" si="12"/>
        <v>2.6577121381224597E-10</v>
      </c>
      <c r="L122" s="1">
        <f t="shared" si="13"/>
        <v>7.0634338091234561E-20</v>
      </c>
      <c r="S122" s="1"/>
    </row>
    <row r="123" spans="2:19" x14ac:dyDescent="0.25">
      <c r="B123">
        <v>1109.95</v>
      </c>
      <c r="C123" s="1">
        <v>5.0000000000000001E-3</v>
      </c>
      <c r="D123">
        <f t="shared" si="8"/>
        <v>5.1995000000000001E-3</v>
      </c>
      <c r="E123">
        <f t="shared" si="7"/>
        <v>1.1817045454545454</v>
      </c>
      <c r="F123">
        <f t="shared" si="9"/>
        <v>1.1817045454545455E-3</v>
      </c>
      <c r="G123">
        <f t="shared" si="10"/>
        <v>0</v>
      </c>
      <c r="H123">
        <f t="shared" si="11"/>
        <v>0</v>
      </c>
      <c r="I123">
        <f>H123*flux_issue!$F$14</f>
        <v>0</v>
      </c>
      <c r="K123" s="1">
        <f t="shared" si="12"/>
        <v>3.7256981156322005E-10</v>
      </c>
      <c r="L123" s="1">
        <f t="shared" si="13"/>
        <v>1.3880826448825331E-19</v>
      </c>
      <c r="S123" s="1"/>
    </row>
    <row r="124" spans="2:19" x14ac:dyDescent="0.25">
      <c r="B124">
        <v>1119.21</v>
      </c>
      <c r="C124" s="1">
        <v>5.0000000000000001E-3</v>
      </c>
      <c r="D124">
        <f t="shared" si="8"/>
        <v>5.1995000000000001E-3</v>
      </c>
      <c r="E124">
        <f t="shared" si="7"/>
        <v>1.1817045454545454</v>
      </c>
      <c r="F124">
        <f t="shared" si="9"/>
        <v>1.1817045454545455E-3</v>
      </c>
      <c r="G124">
        <f t="shared" si="10"/>
        <v>0</v>
      </c>
      <c r="H124">
        <f t="shared" si="11"/>
        <v>0</v>
      </c>
      <c r="I124">
        <f>H124*flux_issue!$F$14</f>
        <v>0</v>
      </c>
      <c r="K124" s="1">
        <f t="shared" si="12"/>
        <v>5.1885758491839708E-10</v>
      </c>
      <c r="L124" s="1">
        <f t="shared" si="13"/>
        <v>2.6921319342735163E-19</v>
      </c>
      <c r="S124" s="1"/>
    </row>
    <row r="125" spans="2:19" x14ac:dyDescent="0.25">
      <c r="B125">
        <v>1128.47</v>
      </c>
      <c r="C125" s="1">
        <v>5.0000000000000001E-3</v>
      </c>
      <c r="D125">
        <f t="shared" si="8"/>
        <v>5.1995000000000001E-3</v>
      </c>
      <c r="E125">
        <f t="shared" si="7"/>
        <v>1.1817045454545454</v>
      </c>
      <c r="F125">
        <f t="shared" si="9"/>
        <v>1.1817045454545455E-3</v>
      </c>
      <c r="G125">
        <f t="shared" si="10"/>
        <v>0</v>
      </c>
      <c r="H125">
        <f t="shared" si="11"/>
        <v>0</v>
      </c>
      <c r="I125">
        <f>H125*flux_issue!$F$14</f>
        <v>0</v>
      </c>
      <c r="K125" s="1">
        <f t="shared" si="12"/>
        <v>7.1795954296387694E-10</v>
      </c>
      <c r="L125" s="1">
        <f t="shared" si="13"/>
        <v>5.1546590533289903E-19</v>
      </c>
      <c r="S125" s="1"/>
    </row>
    <row r="126" spans="2:19" x14ac:dyDescent="0.25">
      <c r="B126">
        <v>1137.73</v>
      </c>
      <c r="C126" s="1">
        <v>5.0000000000000001E-3</v>
      </c>
      <c r="D126">
        <f t="shared" si="8"/>
        <v>5.1995000000000001E-3</v>
      </c>
      <c r="E126">
        <f t="shared" si="7"/>
        <v>1.1817045454545454</v>
      </c>
      <c r="F126">
        <f t="shared" si="9"/>
        <v>1.1817045454545455E-3</v>
      </c>
      <c r="G126">
        <f t="shared" si="10"/>
        <v>0</v>
      </c>
      <c r="H126">
        <f t="shared" si="11"/>
        <v>0</v>
      </c>
      <c r="I126">
        <f>H126*flux_issue!$F$14</f>
        <v>0</v>
      </c>
      <c r="K126" s="1">
        <f t="shared" si="12"/>
        <v>9.8725940983395096E-10</v>
      </c>
      <c r="L126" s="1">
        <f t="shared" si="13"/>
        <v>9.7468114230568105E-19</v>
      </c>
      <c r="S126" s="1"/>
    </row>
    <row r="127" spans="2:19" x14ac:dyDescent="0.25">
      <c r="B127">
        <v>1146.99</v>
      </c>
      <c r="C127" s="1">
        <v>5.0000000000000001E-3</v>
      </c>
      <c r="D127">
        <f t="shared" si="8"/>
        <v>5.1995000000000001E-3</v>
      </c>
      <c r="E127">
        <f t="shared" si="7"/>
        <v>1.1817045454545454</v>
      </c>
      <c r="F127">
        <f t="shared" si="9"/>
        <v>1.1817045454545455E-3</v>
      </c>
      <c r="G127">
        <f t="shared" si="10"/>
        <v>0</v>
      </c>
      <c r="H127">
        <f t="shared" si="11"/>
        <v>0</v>
      </c>
      <c r="I127">
        <f>H127*flux_issue!$F$14</f>
        <v>0</v>
      </c>
      <c r="K127" s="1">
        <f t="shared" si="12"/>
        <v>1.3492987100920705E-9</v>
      </c>
      <c r="L127" s="1">
        <f t="shared" si="13"/>
        <v>1.8206070090561253E-18</v>
      </c>
      <c r="S127" s="1"/>
    </row>
    <row r="128" spans="2:19" x14ac:dyDescent="0.25">
      <c r="B128">
        <v>1156.25</v>
      </c>
      <c r="C128" s="1">
        <v>5.0000000000000001E-3</v>
      </c>
      <c r="D128">
        <f t="shared" si="8"/>
        <v>5.1995000000000001E-3</v>
      </c>
      <c r="E128">
        <f t="shared" si="7"/>
        <v>1.1817045454545454</v>
      </c>
      <c r="F128">
        <f t="shared" si="9"/>
        <v>1.1817045454545455E-3</v>
      </c>
      <c r="G128">
        <f t="shared" si="10"/>
        <v>0</v>
      </c>
      <c r="H128">
        <f t="shared" si="11"/>
        <v>0</v>
      </c>
      <c r="I128">
        <f>H128*flux_issue!$F$14</f>
        <v>0</v>
      </c>
      <c r="K128" s="1">
        <f t="shared" si="12"/>
        <v>1.8331345099707402E-9</v>
      </c>
      <c r="L128" s="1">
        <f t="shared" si="13"/>
        <v>3.3603821316456658E-18</v>
      </c>
      <c r="S128" s="1"/>
    </row>
    <row r="129" spans="2:19" x14ac:dyDescent="0.25">
      <c r="B129">
        <v>1165.51</v>
      </c>
      <c r="C129" s="1">
        <v>5.0000000000000001E-3</v>
      </c>
      <c r="D129">
        <f t="shared" si="8"/>
        <v>5.1995000000000001E-3</v>
      </c>
      <c r="E129">
        <f t="shared" si="7"/>
        <v>1.1817045454545454</v>
      </c>
      <c r="F129">
        <f t="shared" si="9"/>
        <v>1.1817045454545455E-3</v>
      </c>
      <c r="G129">
        <f t="shared" si="10"/>
        <v>0</v>
      </c>
      <c r="H129">
        <f t="shared" si="11"/>
        <v>0</v>
      </c>
      <c r="I129">
        <f>H129*flux_issue!$F$14</f>
        <v>0</v>
      </c>
      <c r="K129" s="1">
        <f t="shared" si="12"/>
        <v>2.4760067534583584E-9</v>
      </c>
      <c r="L129" s="1">
        <f t="shared" si="13"/>
        <v>6.1306094431713998E-18</v>
      </c>
      <c r="S129" s="1"/>
    </row>
    <row r="130" spans="2:19" x14ac:dyDescent="0.25">
      <c r="B130">
        <v>1174.77</v>
      </c>
      <c r="C130" s="1">
        <v>5.0000000000000001E-3</v>
      </c>
      <c r="D130">
        <f t="shared" si="8"/>
        <v>5.1995000000000001E-3</v>
      </c>
      <c r="E130">
        <f t="shared" si="7"/>
        <v>1.1817045454545454</v>
      </c>
      <c r="F130">
        <f t="shared" si="9"/>
        <v>1.1817045454545455E-3</v>
      </c>
      <c r="G130">
        <f t="shared" si="10"/>
        <v>0</v>
      </c>
      <c r="H130">
        <f t="shared" si="11"/>
        <v>0</v>
      </c>
      <c r="I130">
        <f>H130*flux_issue!$F$14</f>
        <v>0</v>
      </c>
      <c r="K130" s="1">
        <f t="shared" si="12"/>
        <v>3.325373918536862E-9</v>
      </c>
      <c r="L130" s="1">
        <f t="shared" si="13"/>
        <v>1.1058111698085204E-17</v>
      </c>
      <c r="S130" s="1"/>
    </row>
    <row r="131" spans="2:19" x14ac:dyDescent="0.25">
      <c r="B131">
        <v>1184.03</v>
      </c>
      <c r="C131" s="1">
        <v>5.0000000000000001E-3</v>
      </c>
      <c r="D131">
        <f t="shared" si="8"/>
        <v>5.1995000000000001E-3</v>
      </c>
      <c r="E131">
        <f t="shared" si="7"/>
        <v>1.1817045454545454</v>
      </c>
      <c r="F131">
        <f t="shared" si="9"/>
        <v>1.1817045454545455E-3</v>
      </c>
      <c r="G131">
        <f t="shared" si="10"/>
        <v>0</v>
      </c>
      <c r="H131">
        <f t="shared" si="11"/>
        <v>0</v>
      </c>
      <c r="I131">
        <f>H131*flux_issue!$F$14</f>
        <v>0</v>
      </c>
      <c r="K131" s="1">
        <f t="shared" si="12"/>
        <v>4.4413842479191965E-9</v>
      </c>
      <c r="L131" s="1">
        <f t="shared" si="13"/>
        <v>1.9725894037664765E-17</v>
      </c>
      <c r="S131" s="1"/>
    </row>
    <row r="132" spans="2:19" x14ac:dyDescent="0.25">
      <c r="B132">
        <v>1193.29</v>
      </c>
      <c r="C132" s="1">
        <v>5.0000000000000001E-3</v>
      </c>
      <c r="D132">
        <f t="shared" si="8"/>
        <v>5.1995000000000001E-3</v>
      </c>
      <c r="E132">
        <f t="shared" ref="E132:E195" si="14">D132/0.0044</f>
        <v>1.1817045454545454</v>
      </c>
      <c r="F132">
        <f t="shared" si="9"/>
        <v>1.1817045454545455E-3</v>
      </c>
      <c r="G132">
        <f t="shared" si="10"/>
        <v>0</v>
      </c>
      <c r="H132">
        <f t="shared" si="11"/>
        <v>0</v>
      </c>
      <c r="I132">
        <f>H132*flux_issue!$F$14</f>
        <v>0</v>
      </c>
      <c r="K132" s="1">
        <f t="shared" si="12"/>
        <v>5.8998590703224724E-9</v>
      </c>
      <c r="L132" s="1">
        <f t="shared" si="13"/>
        <v>3.4808337049666349E-17</v>
      </c>
      <c r="S132" s="1"/>
    </row>
    <row r="133" spans="2:19" x14ac:dyDescent="0.25">
      <c r="B133">
        <v>1202.55</v>
      </c>
      <c r="C133" s="1">
        <v>5.0000000000000001E-3</v>
      </c>
      <c r="D133">
        <f t="shared" ref="D133:D196" si="15">C133+C133*(-0.0035*(8.6-20))</f>
        <v>5.1995000000000001E-3</v>
      </c>
      <c r="E133">
        <f t="shared" si="14"/>
        <v>1.1817045454545454</v>
      </c>
      <c r="F133">
        <f t="shared" ref="F133:F196" si="16">E133/10^3</f>
        <v>1.1817045454545455E-3</v>
      </c>
      <c r="G133">
        <f t="shared" ref="G133:G196" si="17">F133-$F$4</f>
        <v>0</v>
      </c>
      <c r="H133">
        <f t="shared" ref="H133:H196" si="18">G133*(340/10^6)</f>
        <v>0</v>
      </c>
      <c r="I133">
        <f>H133*flux_issue!$F$14</f>
        <v>0</v>
      </c>
      <c r="K133" s="1">
        <f t="shared" ref="K133:K196" si="19">($V$7/2)*1/SQRT(4*PI()*$V$6*$V$4*B133)*EXP(-1*($V$3-$V$4*B133)^2/(4*$V$6*$V$4*B133))</f>
        <v>7.7958746956403534E-9</v>
      </c>
      <c r="L133" s="1">
        <f t="shared" ref="L133:L196" si="20">(G133-K133)^2</f>
        <v>6.0775662270125578E-17</v>
      </c>
      <c r="S133" s="1"/>
    </row>
    <row r="134" spans="2:19" x14ac:dyDescent="0.25">
      <c r="B134">
        <v>1211.81</v>
      </c>
      <c r="C134" s="1">
        <v>5.0000000000000001E-3</v>
      </c>
      <c r="D134">
        <f t="shared" si="15"/>
        <v>5.1995000000000001E-3</v>
      </c>
      <c r="E134">
        <f t="shared" si="14"/>
        <v>1.1817045454545454</v>
      </c>
      <c r="F134">
        <f t="shared" si="16"/>
        <v>1.1817045454545455E-3</v>
      </c>
      <c r="G134">
        <f t="shared" si="17"/>
        <v>0</v>
      </c>
      <c r="H134">
        <f t="shared" si="18"/>
        <v>0</v>
      </c>
      <c r="I134">
        <f>H134*flux_issue!$F$14</f>
        <v>0</v>
      </c>
      <c r="K134" s="1">
        <f t="shared" si="19"/>
        <v>1.0248039994327504E-8</v>
      </c>
      <c r="L134" s="1">
        <f t="shared" si="20"/>
        <v>1.0502232372533607E-16</v>
      </c>
      <c r="S134" s="1"/>
    </row>
    <row r="135" spans="2:19" x14ac:dyDescent="0.25">
      <c r="B135">
        <v>1221.06</v>
      </c>
      <c r="C135" s="1">
        <v>5.0000000000000001E-3</v>
      </c>
      <c r="D135">
        <f t="shared" si="15"/>
        <v>5.1995000000000001E-3</v>
      </c>
      <c r="E135">
        <f t="shared" si="14"/>
        <v>1.1817045454545454</v>
      </c>
      <c r="F135">
        <f t="shared" si="16"/>
        <v>1.1817045454545455E-3</v>
      </c>
      <c r="G135">
        <f t="shared" si="17"/>
        <v>0</v>
      </c>
      <c r="H135">
        <f t="shared" si="18"/>
        <v>0</v>
      </c>
      <c r="I135">
        <f>H135*flux_issue!$F$14</f>
        <v>0</v>
      </c>
      <c r="K135" s="1">
        <f t="shared" si="19"/>
        <v>1.3399729023948285E-8</v>
      </c>
      <c r="L135" s="1">
        <f t="shared" si="20"/>
        <v>1.7955273791524206E-16</v>
      </c>
      <c r="S135" s="1"/>
    </row>
    <row r="136" spans="2:19" x14ac:dyDescent="0.25">
      <c r="B136">
        <v>1230.32</v>
      </c>
      <c r="C136" s="1">
        <v>5.0000000000000001E-3</v>
      </c>
      <c r="D136">
        <f t="shared" si="15"/>
        <v>5.1995000000000001E-3</v>
      </c>
      <c r="E136">
        <f t="shared" si="14"/>
        <v>1.1817045454545454</v>
      </c>
      <c r="F136">
        <f t="shared" si="16"/>
        <v>1.1817045454545455E-3</v>
      </c>
      <c r="G136">
        <f t="shared" si="17"/>
        <v>0</v>
      </c>
      <c r="H136">
        <f t="shared" si="18"/>
        <v>0</v>
      </c>
      <c r="I136">
        <f>H136*flux_issue!$F$14</f>
        <v>0</v>
      </c>
      <c r="K136" s="1">
        <f t="shared" si="19"/>
        <v>1.7439414237050228E-8</v>
      </c>
      <c r="L136" s="1">
        <f t="shared" si="20"/>
        <v>3.0413316893143021E-16</v>
      </c>
      <c r="S136" s="1"/>
    </row>
    <row r="137" spans="2:19" x14ac:dyDescent="0.25">
      <c r="B137">
        <v>1239.58</v>
      </c>
      <c r="C137" s="1">
        <v>5.0000000000000001E-3</v>
      </c>
      <c r="D137">
        <f t="shared" si="15"/>
        <v>5.1995000000000001E-3</v>
      </c>
      <c r="E137">
        <f t="shared" si="14"/>
        <v>1.1817045454545454</v>
      </c>
      <c r="F137">
        <f t="shared" si="16"/>
        <v>1.1817045454545455E-3</v>
      </c>
      <c r="G137">
        <f t="shared" si="17"/>
        <v>0</v>
      </c>
      <c r="H137">
        <f t="shared" si="18"/>
        <v>0</v>
      </c>
      <c r="I137">
        <f>H137*flux_issue!$F$14</f>
        <v>0</v>
      </c>
      <c r="K137" s="1">
        <f t="shared" si="19"/>
        <v>2.2587572809388936E-8</v>
      </c>
      <c r="L137" s="1">
        <f t="shared" si="20"/>
        <v>5.1019844541944639E-16</v>
      </c>
      <c r="S137" s="1"/>
    </row>
    <row r="138" spans="2:19" x14ac:dyDescent="0.25">
      <c r="B138">
        <v>1248.8399999999999</v>
      </c>
      <c r="C138" s="1">
        <v>5.0000000000000001E-3</v>
      </c>
      <c r="D138">
        <f t="shared" si="15"/>
        <v>5.1995000000000001E-3</v>
      </c>
      <c r="E138">
        <f t="shared" si="14"/>
        <v>1.1817045454545454</v>
      </c>
      <c r="F138">
        <f t="shared" si="16"/>
        <v>1.1817045454545455E-3</v>
      </c>
      <c r="G138">
        <f t="shared" si="17"/>
        <v>0</v>
      </c>
      <c r="H138">
        <f t="shared" si="18"/>
        <v>0</v>
      </c>
      <c r="I138">
        <f>H138*flux_issue!$F$14</f>
        <v>0</v>
      </c>
      <c r="K138" s="1">
        <f t="shared" si="19"/>
        <v>2.9117614777864024E-8</v>
      </c>
      <c r="L138" s="1">
        <f t="shared" si="20"/>
        <v>8.478354903520854E-16</v>
      </c>
      <c r="S138" s="1"/>
    </row>
    <row r="139" spans="2:19" x14ac:dyDescent="0.25">
      <c r="B139">
        <v>1258.0999999999999</v>
      </c>
      <c r="C139" s="1">
        <v>5.0000000000000001E-3</v>
      </c>
      <c r="D139">
        <f t="shared" si="15"/>
        <v>5.1995000000000001E-3</v>
      </c>
      <c r="E139">
        <f t="shared" si="14"/>
        <v>1.1817045454545454</v>
      </c>
      <c r="F139">
        <f t="shared" si="16"/>
        <v>1.1817045454545455E-3</v>
      </c>
      <c r="G139">
        <f t="shared" si="17"/>
        <v>0</v>
      </c>
      <c r="H139">
        <f t="shared" si="18"/>
        <v>0</v>
      </c>
      <c r="I139">
        <f>H139*flux_issue!$F$14</f>
        <v>0</v>
      </c>
      <c r="K139" s="1">
        <f t="shared" si="19"/>
        <v>3.7362503744413541E-8</v>
      </c>
      <c r="L139" s="1">
        <f t="shared" si="20"/>
        <v>1.3959566860513158E-15</v>
      </c>
      <c r="S139" s="1"/>
    </row>
    <row r="140" spans="2:19" x14ac:dyDescent="0.25">
      <c r="B140">
        <v>1267.3599999999999</v>
      </c>
      <c r="C140" s="1">
        <v>5.0000000000000001E-3</v>
      </c>
      <c r="D140">
        <f t="shared" si="15"/>
        <v>5.1995000000000001E-3</v>
      </c>
      <c r="E140">
        <f t="shared" si="14"/>
        <v>1.1817045454545454</v>
      </c>
      <c r="F140">
        <f t="shared" si="16"/>
        <v>1.1817045454545455E-3</v>
      </c>
      <c r="G140">
        <f t="shared" si="17"/>
        <v>0</v>
      </c>
      <c r="H140">
        <f t="shared" si="18"/>
        <v>0</v>
      </c>
      <c r="I140">
        <f>H140*flux_issue!$F$14</f>
        <v>0</v>
      </c>
      <c r="K140" s="1">
        <f t="shared" si="19"/>
        <v>4.7725902583843143E-8</v>
      </c>
      <c r="L140" s="1">
        <f t="shared" si="20"/>
        <v>2.2777617774424856E-15</v>
      </c>
      <c r="S140" s="1"/>
    </row>
    <row r="141" spans="2:19" x14ac:dyDescent="0.25">
      <c r="B141">
        <v>1276.6199999999999</v>
      </c>
      <c r="C141" s="1">
        <v>5.0000000000000001E-3</v>
      </c>
      <c r="D141">
        <f t="shared" si="15"/>
        <v>5.1995000000000001E-3</v>
      </c>
      <c r="E141">
        <f t="shared" si="14"/>
        <v>1.1817045454545454</v>
      </c>
      <c r="F141">
        <f t="shared" si="16"/>
        <v>1.1817045454545455E-3</v>
      </c>
      <c r="G141">
        <f t="shared" si="17"/>
        <v>0</v>
      </c>
      <c r="H141">
        <f t="shared" si="18"/>
        <v>0</v>
      </c>
      <c r="I141">
        <f>H141*flux_issue!$F$14</f>
        <v>0</v>
      </c>
      <c r="K141" s="1">
        <f t="shared" si="19"/>
        <v>6.0695027370308597E-8</v>
      </c>
      <c r="L141" s="1">
        <f t="shared" si="20"/>
        <v>3.6838863474825096E-15</v>
      </c>
      <c r="S141" s="1"/>
    </row>
    <row r="142" spans="2:19" x14ac:dyDescent="0.25">
      <c r="B142">
        <v>1285.8800000000001</v>
      </c>
      <c r="C142" s="1">
        <v>5.0000000000000001E-3</v>
      </c>
      <c r="D142">
        <f t="shared" si="15"/>
        <v>5.1995000000000001E-3</v>
      </c>
      <c r="E142">
        <f t="shared" si="14"/>
        <v>1.1817045454545454</v>
      </c>
      <c r="F142">
        <f t="shared" si="16"/>
        <v>1.1817045454545455E-3</v>
      </c>
      <c r="G142">
        <f t="shared" si="17"/>
        <v>0</v>
      </c>
      <c r="H142">
        <f t="shared" si="18"/>
        <v>0</v>
      </c>
      <c r="I142">
        <f>H142*flux_issue!$F$14</f>
        <v>0</v>
      </c>
      <c r="K142" s="1">
        <f t="shared" si="19"/>
        <v>7.6855402344142563E-8</v>
      </c>
      <c r="L142" s="1">
        <f t="shared" si="20"/>
        <v>5.9067528694800344E-15</v>
      </c>
      <c r="S142" s="1"/>
    </row>
    <row r="143" spans="2:19" x14ac:dyDescent="0.25">
      <c r="B143">
        <v>1295.1400000000001</v>
      </c>
      <c r="C143" s="1">
        <v>5.13E-3</v>
      </c>
      <c r="D143">
        <f t="shared" si="15"/>
        <v>5.3346870000000003E-3</v>
      </c>
      <c r="E143">
        <f t="shared" si="14"/>
        <v>1.2124288636363636</v>
      </c>
      <c r="F143">
        <f t="shared" si="16"/>
        <v>1.2124288636363636E-3</v>
      </c>
      <c r="G143">
        <f t="shared" si="17"/>
        <v>3.0724318181818118E-5</v>
      </c>
      <c r="H143">
        <f t="shared" si="18"/>
        <v>1.0446268181818161E-8</v>
      </c>
      <c r="I143">
        <f>H143*flux_issue!$F$14</f>
        <v>3.4842840890324246E-5</v>
      </c>
      <c r="K143" s="1">
        <f t="shared" si="19"/>
        <v>9.6907719403978252E-8</v>
      </c>
      <c r="L143" s="1">
        <f t="shared" si="20"/>
        <v>9.3803827163319527E-10</v>
      </c>
      <c r="S143" s="1"/>
    </row>
    <row r="144" spans="2:19" x14ac:dyDescent="0.25">
      <c r="B144">
        <v>1304.4000000000001</v>
      </c>
      <c r="C144" s="1">
        <v>5.0000000000000001E-3</v>
      </c>
      <c r="D144">
        <f t="shared" si="15"/>
        <v>5.1995000000000001E-3</v>
      </c>
      <c r="E144">
        <f t="shared" si="14"/>
        <v>1.1817045454545454</v>
      </c>
      <c r="F144">
        <f t="shared" si="16"/>
        <v>1.1817045454545455E-3</v>
      </c>
      <c r="G144">
        <f t="shared" si="17"/>
        <v>0</v>
      </c>
      <c r="H144">
        <f t="shared" si="18"/>
        <v>0</v>
      </c>
      <c r="I144">
        <f>H144*flux_issue!$F$14</f>
        <v>0</v>
      </c>
      <c r="K144" s="1">
        <f t="shared" si="19"/>
        <v>1.216870151793254E-7</v>
      </c>
      <c r="L144" s="1">
        <f t="shared" si="20"/>
        <v>1.480772966325337E-14</v>
      </c>
      <c r="S144" s="1"/>
    </row>
    <row r="145" spans="2:19" x14ac:dyDescent="0.25">
      <c r="B145">
        <v>1313.66</v>
      </c>
      <c r="C145" s="1">
        <v>5.13E-3</v>
      </c>
      <c r="D145">
        <f t="shared" si="15"/>
        <v>5.3346870000000003E-3</v>
      </c>
      <c r="E145">
        <f t="shared" si="14"/>
        <v>1.2124288636363636</v>
      </c>
      <c r="F145">
        <f t="shared" si="16"/>
        <v>1.2124288636363636E-3</v>
      </c>
      <c r="G145">
        <f t="shared" si="17"/>
        <v>3.0724318181818118E-5</v>
      </c>
      <c r="H145">
        <f t="shared" si="18"/>
        <v>1.0446268181818161E-8</v>
      </c>
      <c r="I145">
        <f>H145*flux_issue!$F$14</f>
        <v>3.4842840890324246E-5</v>
      </c>
      <c r="K145" s="1">
        <f t="shared" si="19"/>
        <v>1.5218438692073257E-7</v>
      </c>
      <c r="L145" s="1">
        <f t="shared" si="20"/>
        <v>9.3465536477310693E-10</v>
      </c>
      <c r="S145" s="1"/>
    </row>
    <row r="146" spans="2:19" x14ac:dyDescent="0.25">
      <c r="B146">
        <v>1322.92</v>
      </c>
      <c r="C146" s="1">
        <v>5.0000000000000001E-3</v>
      </c>
      <c r="D146">
        <f t="shared" si="15"/>
        <v>5.1995000000000001E-3</v>
      </c>
      <c r="E146">
        <f t="shared" si="14"/>
        <v>1.1817045454545454</v>
      </c>
      <c r="F146">
        <f t="shared" si="16"/>
        <v>1.1817045454545455E-3</v>
      </c>
      <c r="G146">
        <f t="shared" si="17"/>
        <v>0</v>
      </c>
      <c r="H146">
        <f t="shared" si="18"/>
        <v>0</v>
      </c>
      <c r="I146">
        <f>H146*flux_issue!$F$14</f>
        <v>0</v>
      </c>
      <c r="K146" s="1">
        <f t="shared" si="19"/>
        <v>1.8957147493095382E-7</v>
      </c>
      <c r="L146" s="1">
        <f t="shared" si="20"/>
        <v>3.593734410749725E-14</v>
      </c>
      <c r="S146" s="1"/>
    </row>
    <row r="147" spans="2:19" x14ac:dyDescent="0.25">
      <c r="B147">
        <v>1332.18</v>
      </c>
      <c r="C147" s="1">
        <v>5.2500000000000003E-3</v>
      </c>
      <c r="D147">
        <f t="shared" si="15"/>
        <v>5.4594750000000001E-3</v>
      </c>
      <c r="E147">
        <f t="shared" si="14"/>
        <v>1.2407897727272728</v>
      </c>
      <c r="F147">
        <f t="shared" si="16"/>
        <v>1.2407897727272727E-3</v>
      </c>
      <c r="G147">
        <f t="shared" si="17"/>
        <v>5.9085227272727284E-5</v>
      </c>
      <c r="H147">
        <f t="shared" si="18"/>
        <v>2.0088977272727279E-8</v>
      </c>
      <c r="I147">
        <f>H147*flux_issue!$F$14</f>
        <v>6.7005463250623706E-5</v>
      </c>
      <c r="K147" s="1">
        <f t="shared" si="19"/>
        <v>2.352279437356569E-7</v>
      </c>
      <c r="L147" s="1">
        <f t="shared" si="20"/>
        <v>3.463322421022315E-9</v>
      </c>
      <c r="S147" s="1"/>
    </row>
    <row r="148" spans="2:19" x14ac:dyDescent="0.25">
      <c r="B148">
        <v>1341.44</v>
      </c>
      <c r="C148" s="1">
        <v>5.0000000000000001E-3</v>
      </c>
      <c r="D148">
        <f t="shared" si="15"/>
        <v>5.1995000000000001E-3</v>
      </c>
      <c r="E148">
        <f t="shared" si="14"/>
        <v>1.1817045454545454</v>
      </c>
      <c r="F148">
        <f t="shared" si="16"/>
        <v>1.1817045454545455E-3</v>
      </c>
      <c r="G148">
        <f t="shared" si="17"/>
        <v>0</v>
      </c>
      <c r="H148">
        <f t="shared" si="18"/>
        <v>0</v>
      </c>
      <c r="I148">
        <f>H148*flux_issue!$F$14</f>
        <v>0</v>
      </c>
      <c r="K148" s="1">
        <f t="shared" si="19"/>
        <v>2.9077219633778708E-7</v>
      </c>
      <c r="L148" s="1">
        <f t="shared" si="20"/>
        <v>8.4548470163100603E-14</v>
      </c>
      <c r="S148" s="1"/>
    </row>
    <row r="149" spans="2:19" x14ac:dyDescent="0.25">
      <c r="B149">
        <v>1350.69</v>
      </c>
      <c r="C149" s="1">
        <v>5.0000000000000001E-3</v>
      </c>
      <c r="D149">
        <f t="shared" si="15"/>
        <v>5.1995000000000001E-3</v>
      </c>
      <c r="E149">
        <f t="shared" si="14"/>
        <v>1.1817045454545454</v>
      </c>
      <c r="F149">
        <f t="shared" si="16"/>
        <v>1.1817045454545455E-3</v>
      </c>
      <c r="G149">
        <f t="shared" si="17"/>
        <v>0</v>
      </c>
      <c r="H149">
        <f t="shared" si="18"/>
        <v>0</v>
      </c>
      <c r="I149">
        <f>H149*flux_issue!$F$14</f>
        <v>0</v>
      </c>
      <c r="K149" s="1">
        <f t="shared" si="19"/>
        <v>3.5801573736825051E-7</v>
      </c>
      <c r="L149" s="1">
        <f t="shared" si="20"/>
        <v>1.2817526820333213E-13</v>
      </c>
      <c r="S149" s="1"/>
    </row>
    <row r="150" spans="2:19" x14ac:dyDescent="0.25">
      <c r="B150">
        <v>1359.95</v>
      </c>
      <c r="C150" s="1">
        <v>5.0000000000000001E-3</v>
      </c>
      <c r="D150">
        <f t="shared" si="15"/>
        <v>5.1995000000000001E-3</v>
      </c>
      <c r="E150">
        <f t="shared" si="14"/>
        <v>1.1817045454545454</v>
      </c>
      <c r="F150">
        <f t="shared" si="16"/>
        <v>1.1817045454545455E-3</v>
      </c>
      <c r="G150">
        <f t="shared" si="17"/>
        <v>0</v>
      </c>
      <c r="H150">
        <f t="shared" si="18"/>
        <v>0</v>
      </c>
      <c r="I150">
        <f>H150*flux_issue!$F$14</f>
        <v>0</v>
      </c>
      <c r="K150" s="1">
        <f t="shared" si="19"/>
        <v>4.3930391468929263E-7</v>
      </c>
      <c r="L150" s="1">
        <f t="shared" si="20"/>
        <v>1.929879294613373E-13</v>
      </c>
      <c r="S150" s="1"/>
    </row>
    <row r="151" spans="2:19" x14ac:dyDescent="0.25">
      <c r="B151">
        <v>1369.21</v>
      </c>
      <c r="C151" s="1">
        <v>5.0000000000000001E-3</v>
      </c>
      <c r="D151">
        <f t="shared" si="15"/>
        <v>5.1995000000000001E-3</v>
      </c>
      <c r="E151">
        <f t="shared" si="14"/>
        <v>1.1817045454545454</v>
      </c>
      <c r="F151">
        <f t="shared" si="16"/>
        <v>1.1817045454545455E-3</v>
      </c>
      <c r="G151">
        <f t="shared" si="17"/>
        <v>0</v>
      </c>
      <c r="H151">
        <f t="shared" si="18"/>
        <v>0</v>
      </c>
      <c r="I151">
        <f>H151*flux_issue!$F$14</f>
        <v>0</v>
      </c>
      <c r="K151" s="1">
        <f t="shared" si="19"/>
        <v>5.3712507260784462E-7</v>
      </c>
      <c r="L151" s="1">
        <f t="shared" si="20"/>
        <v>2.8850334362398233E-13</v>
      </c>
      <c r="S151" s="1"/>
    </row>
    <row r="152" spans="2:19" x14ac:dyDescent="0.25">
      <c r="B152">
        <v>1378.47</v>
      </c>
      <c r="C152" s="1">
        <v>5.0000000000000001E-3</v>
      </c>
      <c r="D152">
        <f t="shared" si="15"/>
        <v>5.1995000000000001E-3</v>
      </c>
      <c r="E152">
        <f t="shared" si="14"/>
        <v>1.1817045454545454</v>
      </c>
      <c r="F152">
        <f t="shared" si="16"/>
        <v>1.1817045454545455E-3</v>
      </c>
      <c r="G152">
        <f t="shared" si="17"/>
        <v>0</v>
      </c>
      <c r="H152">
        <f t="shared" si="18"/>
        <v>0</v>
      </c>
      <c r="I152">
        <f>H152*flux_issue!$F$14</f>
        <v>0</v>
      </c>
      <c r="K152" s="1">
        <f t="shared" si="19"/>
        <v>6.5443200459627126E-7</v>
      </c>
      <c r="L152" s="1">
        <f t="shared" si="20"/>
        <v>4.2828124863989402E-13</v>
      </c>
      <c r="S152" s="1"/>
    </row>
    <row r="153" spans="2:19" x14ac:dyDescent="0.25">
      <c r="B153">
        <v>1387.73</v>
      </c>
      <c r="C153" s="1">
        <v>5.2500000000000003E-3</v>
      </c>
      <c r="D153">
        <f t="shared" si="15"/>
        <v>5.4594750000000001E-3</v>
      </c>
      <c r="E153">
        <f t="shared" si="14"/>
        <v>1.2407897727272728</v>
      </c>
      <c r="F153">
        <f t="shared" si="16"/>
        <v>1.2407897727272727E-3</v>
      </c>
      <c r="G153">
        <f t="shared" si="17"/>
        <v>5.9085227272727284E-5</v>
      </c>
      <c r="H153">
        <f t="shared" si="18"/>
        <v>2.0088977272727279E-8</v>
      </c>
      <c r="I153">
        <f>H153*flux_issue!$F$14</f>
        <v>6.7005463250623706E-5</v>
      </c>
      <c r="K153" s="1">
        <f t="shared" si="19"/>
        <v>7.9462624708569433E-7</v>
      </c>
      <c r="L153" s="1">
        <f t="shared" si="20"/>
        <v>3.397794167930528E-9</v>
      </c>
      <c r="S153" s="1"/>
    </row>
    <row r="154" spans="2:19" x14ac:dyDescent="0.25">
      <c r="B154">
        <v>1396.99</v>
      </c>
      <c r="C154" s="1">
        <v>5.2500000000000003E-3</v>
      </c>
      <c r="D154">
        <f t="shared" si="15"/>
        <v>5.4594750000000001E-3</v>
      </c>
      <c r="E154">
        <f t="shared" si="14"/>
        <v>1.2407897727272728</v>
      </c>
      <c r="F154">
        <f t="shared" si="16"/>
        <v>1.2407897727272727E-3</v>
      </c>
      <c r="G154">
        <f t="shared" si="17"/>
        <v>5.9085227272727284E-5</v>
      </c>
      <c r="H154">
        <f t="shared" si="18"/>
        <v>2.0088977272727279E-8</v>
      </c>
      <c r="I154">
        <f>H154*flux_issue!$F$14</f>
        <v>6.7005463250623706E-5</v>
      </c>
      <c r="K154" s="1">
        <f t="shared" si="19"/>
        <v>9.6161285799216652E-7</v>
      </c>
      <c r="L154" s="1">
        <f t="shared" si="20"/>
        <v>3.378354552632804E-9</v>
      </c>
      <c r="S154" s="1"/>
    </row>
    <row r="155" spans="2:19" x14ac:dyDescent="0.25">
      <c r="B155">
        <v>1406.25</v>
      </c>
      <c r="C155" s="1">
        <v>5.1200000000000004E-3</v>
      </c>
      <c r="D155">
        <f t="shared" si="15"/>
        <v>5.3242880000000008E-3</v>
      </c>
      <c r="E155">
        <f t="shared" si="14"/>
        <v>1.2100654545454546</v>
      </c>
      <c r="F155">
        <f t="shared" si="16"/>
        <v>1.2100654545454546E-3</v>
      </c>
      <c r="G155">
        <f t="shared" si="17"/>
        <v>2.8360909090909166E-5</v>
      </c>
      <c r="H155">
        <f t="shared" si="18"/>
        <v>9.642709090909117E-9</v>
      </c>
      <c r="I155">
        <f>H155*flux_issue!$F$14</f>
        <v>3.2162622360299453E-5</v>
      </c>
      <c r="K155" s="1">
        <f t="shared" si="19"/>
        <v>1.159859870034199E-6</v>
      </c>
      <c r="L155" s="1">
        <f t="shared" si="20"/>
        <v>7.3989707871646273E-10</v>
      </c>
      <c r="S155" s="1"/>
    </row>
    <row r="156" spans="2:19" x14ac:dyDescent="0.25">
      <c r="B156">
        <v>1415.51</v>
      </c>
      <c r="C156" s="1">
        <v>5.0000000000000001E-3</v>
      </c>
      <c r="D156">
        <f t="shared" si="15"/>
        <v>5.1995000000000001E-3</v>
      </c>
      <c r="E156">
        <f t="shared" si="14"/>
        <v>1.1817045454545454</v>
      </c>
      <c r="F156">
        <f t="shared" si="16"/>
        <v>1.1817045454545455E-3</v>
      </c>
      <c r="G156">
        <f t="shared" si="17"/>
        <v>0</v>
      </c>
      <c r="H156">
        <f t="shared" si="18"/>
        <v>0</v>
      </c>
      <c r="I156">
        <f>H156*flux_issue!$F$14</f>
        <v>0</v>
      </c>
      <c r="K156" s="1">
        <f t="shared" si="19"/>
        <v>1.3944625519312629E-6</v>
      </c>
      <c r="L156" s="1">
        <f t="shared" si="20"/>
        <v>1.9445258087386502E-12</v>
      </c>
      <c r="S156" s="1"/>
    </row>
    <row r="157" spans="2:19" x14ac:dyDescent="0.25">
      <c r="B157">
        <v>1424.77</v>
      </c>
      <c r="C157" s="1">
        <v>5.3800000000000002E-3</v>
      </c>
      <c r="D157">
        <f t="shared" si="15"/>
        <v>5.5946620000000002E-3</v>
      </c>
      <c r="E157">
        <f t="shared" si="14"/>
        <v>1.271514090909091</v>
      </c>
      <c r="F157">
        <f t="shared" si="16"/>
        <v>1.2715140909090909E-3</v>
      </c>
      <c r="G157">
        <f t="shared" si="17"/>
        <v>8.9809545454545402E-5</v>
      </c>
      <c r="H157">
        <f t="shared" si="18"/>
        <v>3.0535245454545438E-8</v>
      </c>
      <c r="I157">
        <f>H157*flux_issue!$F$14</f>
        <v>1.0184830414094795E-4</v>
      </c>
      <c r="K157" s="1">
        <f t="shared" si="19"/>
        <v>1.6712125798545355E-6</v>
      </c>
      <c r="L157" s="1">
        <f t="shared" si="20"/>
        <v>7.7683657219298133E-9</v>
      </c>
      <c r="S157" s="1"/>
    </row>
    <row r="158" spans="2:19" x14ac:dyDescent="0.25">
      <c r="B158">
        <v>1434.03</v>
      </c>
      <c r="C158" s="1">
        <v>5.1200000000000004E-3</v>
      </c>
      <c r="D158">
        <f t="shared" si="15"/>
        <v>5.3242880000000008E-3</v>
      </c>
      <c r="E158">
        <f t="shared" si="14"/>
        <v>1.2100654545454546</v>
      </c>
      <c r="F158">
        <f t="shared" si="16"/>
        <v>1.2100654545454546E-3</v>
      </c>
      <c r="G158">
        <f t="shared" si="17"/>
        <v>2.8360909090909166E-5</v>
      </c>
      <c r="H158">
        <f t="shared" si="18"/>
        <v>9.642709090909117E-9</v>
      </c>
      <c r="I158">
        <f>H158*flux_issue!$F$14</f>
        <v>3.2162622360299453E-5</v>
      </c>
      <c r="K158" s="1">
        <f t="shared" si="19"/>
        <v>1.996672186416157E-6</v>
      </c>
      <c r="L158" s="1">
        <f t="shared" si="20"/>
        <v>6.950729875562311E-10</v>
      </c>
      <c r="S158" s="1"/>
    </row>
    <row r="159" spans="2:19" x14ac:dyDescent="0.25">
      <c r="B159">
        <v>1443.29</v>
      </c>
      <c r="C159" s="1">
        <v>5.0000000000000001E-3</v>
      </c>
      <c r="D159">
        <f t="shared" si="15"/>
        <v>5.1995000000000001E-3</v>
      </c>
      <c r="E159">
        <f t="shared" si="14"/>
        <v>1.1817045454545454</v>
      </c>
      <c r="F159">
        <f t="shared" si="16"/>
        <v>1.1817045454545455E-3</v>
      </c>
      <c r="G159">
        <f t="shared" si="17"/>
        <v>0</v>
      </c>
      <c r="H159">
        <f t="shared" si="18"/>
        <v>0</v>
      </c>
      <c r="I159">
        <f>H159*flux_issue!$F$14</f>
        <v>0</v>
      </c>
      <c r="K159" s="1">
        <f t="shared" si="19"/>
        <v>2.3782533150727998E-6</v>
      </c>
      <c r="L159" s="1">
        <f t="shared" si="20"/>
        <v>5.6560888306547623E-12</v>
      </c>
      <c r="S159" s="1"/>
    </row>
    <row r="160" spans="2:19" x14ac:dyDescent="0.25">
      <c r="B160">
        <v>1452.55</v>
      </c>
      <c r="C160" s="1">
        <v>5.13E-3</v>
      </c>
      <c r="D160">
        <f t="shared" si="15"/>
        <v>5.3346870000000003E-3</v>
      </c>
      <c r="E160">
        <f t="shared" si="14"/>
        <v>1.2124288636363636</v>
      </c>
      <c r="F160">
        <f t="shared" si="16"/>
        <v>1.2124288636363636E-3</v>
      </c>
      <c r="G160">
        <f t="shared" si="17"/>
        <v>3.0724318181818118E-5</v>
      </c>
      <c r="H160">
        <f t="shared" si="18"/>
        <v>1.0446268181818161E-8</v>
      </c>
      <c r="I160">
        <f>H160*flux_issue!$F$14</f>
        <v>3.4842840890324246E-5</v>
      </c>
      <c r="K160" s="1">
        <f t="shared" si="19"/>
        <v>2.8243017641872809E-6</v>
      </c>
      <c r="L160" s="1">
        <f t="shared" si="20"/>
        <v>7.7841091610407037E-10</v>
      </c>
      <c r="S160" s="1"/>
    </row>
    <row r="161" spans="2:19" x14ac:dyDescent="0.25">
      <c r="B161">
        <v>1461.81</v>
      </c>
      <c r="C161" s="1">
        <v>5.13E-3</v>
      </c>
      <c r="D161">
        <f t="shared" si="15"/>
        <v>5.3346870000000003E-3</v>
      </c>
      <c r="E161">
        <f t="shared" si="14"/>
        <v>1.2124288636363636</v>
      </c>
      <c r="F161">
        <f t="shared" si="16"/>
        <v>1.2124288636363636E-3</v>
      </c>
      <c r="G161">
        <f t="shared" si="17"/>
        <v>3.0724318181818118E-5</v>
      </c>
      <c r="H161">
        <f t="shared" si="18"/>
        <v>1.0446268181818161E-8</v>
      </c>
      <c r="I161">
        <f>H161*flux_issue!$F$14</f>
        <v>3.4842840890324246E-5</v>
      </c>
      <c r="K161" s="1">
        <f t="shared" si="19"/>
        <v>3.344186257308523E-6</v>
      </c>
      <c r="L161" s="1">
        <f t="shared" si="20"/>
        <v>7.4967162420354952E-10</v>
      </c>
      <c r="S161" s="1"/>
    </row>
    <row r="162" spans="2:19" x14ac:dyDescent="0.25">
      <c r="B162">
        <v>1471.06</v>
      </c>
      <c r="C162" s="1">
        <v>5.0000000000000001E-3</v>
      </c>
      <c r="D162">
        <f t="shared" si="15"/>
        <v>5.1995000000000001E-3</v>
      </c>
      <c r="E162">
        <f t="shared" si="14"/>
        <v>1.1817045454545454</v>
      </c>
      <c r="F162">
        <f t="shared" si="16"/>
        <v>1.1817045454545455E-3</v>
      </c>
      <c r="G162">
        <f t="shared" si="17"/>
        <v>0</v>
      </c>
      <c r="H162">
        <f t="shared" si="18"/>
        <v>0</v>
      </c>
      <c r="I162">
        <f>H162*flux_issue!$F$14</f>
        <v>0</v>
      </c>
      <c r="K162" s="1">
        <f t="shared" si="19"/>
        <v>3.9476902631765939E-6</v>
      </c>
      <c r="L162" s="1">
        <f t="shared" si="20"/>
        <v>1.5584258413979286E-11</v>
      </c>
      <c r="S162" s="1"/>
    </row>
    <row r="163" spans="2:19" x14ac:dyDescent="0.25">
      <c r="B163">
        <v>1480.32</v>
      </c>
      <c r="C163" s="1">
        <v>5.1200000000000004E-3</v>
      </c>
      <c r="D163">
        <f t="shared" si="15"/>
        <v>5.3242880000000008E-3</v>
      </c>
      <c r="E163">
        <f t="shared" si="14"/>
        <v>1.2100654545454546</v>
      </c>
      <c r="F163">
        <f t="shared" si="16"/>
        <v>1.2100654545454546E-3</v>
      </c>
      <c r="G163">
        <f t="shared" si="17"/>
        <v>2.8360909090909166E-5</v>
      </c>
      <c r="H163">
        <f t="shared" si="18"/>
        <v>9.642709090909117E-9</v>
      </c>
      <c r="I163">
        <f>H163*flux_issue!$F$14</f>
        <v>3.2162622360299453E-5</v>
      </c>
      <c r="K163" s="1">
        <f t="shared" si="19"/>
        <v>4.6478082934992998E-6</v>
      </c>
      <c r="L163" s="1">
        <f t="shared" si="20"/>
        <v>5.6231114942812046E-10</v>
      </c>
      <c r="S163" s="1"/>
    </row>
    <row r="164" spans="2:19" x14ac:dyDescent="0.25">
      <c r="B164">
        <v>1489.58</v>
      </c>
      <c r="C164" s="1">
        <v>5.2500000000000003E-3</v>
      </c>
      <c r="D164">
        <f t="shared" si="15"/>
        <v>5.4594750000000001E-3</v>
      </c>
      <c r="E164">
        <f t="shared" si="14"/>
        <v>1.2407897727272728</v>
      </c>
      <c r="F164">
        <f t="shared" si="16"/>
        <v>1.2407897727272727E-3</v>
      </c>
      <c r="G164">
        <f t="shared" si="17"/>
        <v>5.9085227272727284E-5</v>
      </c>
      <c r="H164">
        <f t="shared" si="18"/>
        <v>2.0088977272727279E-8</v>
      </c>
      <c r="I164">
        <f>H164*flux_issue!$F$14</f>
        <v>6.7005463250623706E-5</v>
      </c>
      <c r="K164" s="1">
        <f t="shared" si="19"/>
        <v>5.4569530751285158E-6</v>
      </c>
      <c r="L164" s="1">
        <f t="shared" si="20"/>
        <v>2.875991793412838E-9</v>
      </c>
      <c r="S164" s="1"/>
    </row>
    <row r="165" spans="2:19" x14ac:dyDescent="0.25">
      <c r="B165">
        <v>1498.84</v>
      </c>
      <c r="C165" s="1">
        <v>5.4999999999999997E-3</v>
      </c>
      <c r="D165">
        <f t="shared" si="15"/>
        <v>5.7194500000000001E-3</v>
      </c>
      <c r="E165">
        <f t="shared" si="14"/>
        <v>1.2998749999999999</v>
      </c>
      <c r="F165">
        <f t="shared" si="16"/>
        <v>1.2998749999999998E-3</v>
      </c>
      <c r="G165">
        <f t="shared" si="17"/>
        <v>1.1817045454545435E-4</v>
      </c>
      <c r="H165">
        <f t="shared" si="18"/>
        <v>4.0177954545454479E-8</v>
      </c>
      <c r="I165">
        <f>H165*flux_issue!$F$14</f>
        <v>1.3401092650124714E-4</v>
      </c>
      <c r="K165" s="1">
        <f t="shared" si="19"/>
        <v>6.3895674617301587E-6</v>
      </c>
      <c r="L165" s="1">
        <f t="shared" si="20"/>
        <v>1.2494966717224297E-8</v>
      </c>
      <c r="S165" s="1"/>
    </row>
    <row r="166" spans="2:19" x14ac:dyDescent="0.25">
      <c r="B166">
        <v>1508.1</v>
      </c>
      <c r="C166" s="1">
        <v>5.4999999999999997E-3</v>
      </c>
      <c r="D166">
        <f t="shared" si="15"/>
        <v>5.7194500000000001E-3</v>
      </c>
      <c r="E166">
        <f t="shared" si="14"/>
        <v>1.2998749999999999</v>
      </c>
      <c r="F166">
        <f t="shared" si="16"/>
        <v>1.2998749999999998E-3</v>
      </c>
      <c r="G166">
        <f t="shared" si="17"/>
        <v>1.1817045454545435E-4</v>
      </c>
      <c r="H166">
        <f t="shared" si="18"/>
        <v>4.0177954545454479E-8</v>
      </c>
      <c r="I166">
        <f>H166*flux_issue!$F$14</f>
        <v>1.3401092650124714E-4</v>
      </c>
      <c r="K166" s="1">
        <f t="shared" si="19"/>
        <v>7.4616303445051965E-6</v>
      </c>
      <c r="L166" s="1">
        <f t="shared" si="20"/>
        <v>1.2256443755956666E-8</v>
      </c>
      <c r="S166" s="1"/>
    </row>
    <row r="167" spans="2:19" x14ac:dyDescent="0.25">
      <c r="B167">
        <v>1517.36</v>
      </c>
      <c r="C167" s="1">
        <v>5.7499999999999999E-3</v>
      </c>
      <c r="D167">
        <f t="shared" si="15"/>
        <v>5.979425E-3</v>
      </c>
      <c r="E167">
        <f t="shared" si="14"/>
        <v>1.3589602272727273</v>
      </c>
      <c r="F167">
        <f t="shared" si="16"/>
        <v>1.3589602272727273E-3</v>
      </c>
      <c r="G167">
        <f t="shared" si="17"/>
        <v>1.7725568181818185E-4</v>
      </c>
      <c r="H167">
        <f t="shared" si="18"/>
        <v>6.0266931818181835E-8</v>
      </c>
      <c r="I167">
        <f>H167*flux_issue!$F$14</f>
        <v>2.0101638975187112E-4</v>
      </c>
      <c r="K167" s="1">
        <f t="shared" si="19"/>
        <v>8.6907708373446838E-6</v>
      </c>
      <c r="L167" s="1">
        <f t="shared" si="20"/>
        <v>2.8414129213977556E-8</v>
      </c>
      <c r="S167" s="1"/>
    </row>
    <row r="168" spans="2:19" x14ac:dyDescent="0.25">
      <c r="B168">
        <v>1526.62</v>
      </c>
      <c r="C168" s="1">
        <v>5.3800000000000002E-3</v>
      </c>
      <c r="D168">
        <f t="shared" si="15"/>
        <v>5.5946620000000002E-3</v>
      </c>
      <c r="E168">
        <f t="shared" si="14"/>
        <v>1.271514090909091</v>
      </c>
      <c r="F168">
        <f t="shared" si="16"/>
        <v>1.2715140909090909E-3</v>
      </c>
      <c r="G168">
        <f t="shared" si="17"/>
        <v>8.9809545454545402E-5</v>
      </c>
      <c r="H168">
        <f t="shared" si="18"/>
        <v>3.0535245454545438E-8</v>
      </c>
      <c r="I168">
        <f>H168*flux_issue!$F$14</f>
        <v>1.0184830414094795E-4</v>
      </c>
      <c r="K168" s="1">
        <f t="shared" si="19"/>
        <v>1.0096385335865541E-5</v>
      </c>
      <c r="L168" s="1">
        <f t="shared" si="20"/>
        <v>6.3541878961062926E-9</v>
      </c>
      <c r="S168" s="1"/>
    </row>
    <row r="169" spans="2:19" x14ac:dyDescent="0.25">
      <c r="B169">
        <v>1535.88</v>
      </c>
      <c r="C169" s="1">
        <v>5.2500000000000003E-3</v>
      </c>
      <c r="D169">
        <f t="shared" si="15"/>
        <v>5.4594750000000001E-3</v>
      </c>
      <c r="E169">
        <f t="shared" si="14"/>
        <v>1.2407897727272728</v>
      </c>
      <c r="F169">
        <f t="shared" si="16"/>
        <v>1.2407897727272727E-3</v>
      </c>
      <c r="G169">
        <f t="shared" si="17"/>
        <v>5.9085227272727284E-5</v>
      </c>
      <c r="H169">
        <f t="shared" si="18"/>
        <v>2.0088977272727279E-8</v>
      </c>
      <c r="I169">
        <f>H169*flux_issue!$F$14</f>
        <v>6.7005463250623706E-5</v>
      </c>
      <c r="K169" s="1">
        <f t="shared" si="19"/>
        <v>1.1699756901934071E-5</v>
      </c>
      <c r="L169" s="1">
        <f t="shared" si="20"/>
        <v>2.2453828022613216E-9</v>
      </c>
      <c r="S169" s="1"/>
    </row>
    <row r="170" spans="2:19" x14ac:dyDescent="0.25">
      <c r="B170">
        <v>1545.14</v>
      </c>
      <c r="C170" s="1">
        <v>6.3699999999999998E-3</v>
      </c>
      <c r="D170">
        <f t="shared" si="15"/>
        <v>6.6241629999999998E-3</v>
      </c>
      <c r="E170">
        <f t="shared" si="14"/>
        <v>1.5054915909090907</v>
      </c>
      <c r="F170">
        <f t="shared" si="16"/>
        <v>1.5054915909090906E-3</v>
      </c>
      <c r="G170">
        <f t="shared" si="17"/>
        <v>3.2378704545454515E-4</v>
      </c>
      <c r="H170">
        <f t="shared" si="18"/>
        <v>1.1008759545454535E-7</v>
      </c>
      <c r="I170">
        <f>H170*flux_issue!$F$14</f>
        <v>3.6718993861341748E-4</v>
      </c>
      <c r="K170" s="1">
        <f t="shared" si="19"/>
        <v>1.3524176359519356E-5</v>
      </c>
      <c r="L170" s="1">
        <f t="shared" si="20"/>
        <v>9.6263047939077124E-8</v>
      </c>
      <c r="S170" s="1"/>
    </row>
    <row r="171" spans="2:19" x14ac:dyDescent="0.25">
      <c r="B171">
        <v>1554.4</v>
      </c>
      <c r="C171" s="1">
        <v>5.2500000000000003E-3</v>
      </c>
      <c r="D171">
        <f t="shared" si="15"/>
        <v>5.4594750000000001E-3</v>
      </c>
      <c r="E171">
        <f t="shared" si="14"/>
        <v>1.2407897727272728</v>
      </c>
      <c r="F171">
        <f t="shared" si="16"/>
        <v>1.2407897727272727E-3</v>
      </c>
      <c r="G171">
        <f t="shared" si="17"/>
        <v>5.9085227272727284E-5</v>
      </c>
      <c r="H171">
        <f t="shared" si="18"/>
        <v>2.0088977272727279E-8</v>
      </c>
      <c r="I171">
        <f>H171*flux_issue!$F$14</f>
        <v>6.7005463250623706E-5</v>
      </c>
      <c r="K171" s="1">
        <f t="shared" si="19"/>
        <v>1.5595064423006391E-5</v>
      </c>
      <c r="L171" s="1">
        <f t="shared" si="20"/>
        <v>1.8913942646952434E-9</v>
      </c>
      <c r="S171" s="1"/>
    </row>
    <row r="172" spans="2:19" x14ac:dyDescent="0.25">
      <c r="B172">
        <v>1563.66</v>
      </c>
      <c r="C172" s="1">
        <v>5.2500000000000003E-3</v>
      </c>
      <c r="D172">
        <f t="shared" si="15"/>
        <v>5.4594750000000001E-3</v>
      </c>
      <c r="E172">
        <f t="shared" si="14"/>
        <v>1.2407897727272728</v>
      </c>
      <c r="F172">
        <f t="shared" si="16"/>
        <v>1.2407897727272727E-3</v>
      </c>
      <c r="G172">
        <f t="shared" si="17"/>
        <v>5.9085227272727284E-5</v>
      </c>
      <c r="H172">
        <f t="shared" si="18"/>
        <v>2.0088977272727279E-8</v>
      </c>
      <c r="I172">
        <f>H172*flux_issue!$F$14</f>
        <v>6.7005463250623706E-5</v>
      </c>
      <c r="K172" s="1">
        <f t="shared" si="19"/>
        <v>1.7940094116196754E-5</v>
      </c>
      <c r="L172" s="1">
        <f t="shared" si="20"/>
        <v>1.6929219824686282E-9</v>
      </c>
      <c r="S172" s="1"/>
    </row>
    <row r="173" spans="2:19" x14ac:dyDescent="0.25">
      <c r="B173">
        <v>1572.92</v>
      </c>
      <c r="C173" s="1">
        <v>6.13E-3</v>
      </c>
      <c r="D173">
        <f t="shared" si="15"/>
        <v>6.3745870000000001E-3</v>
      </c>
      <c r="E173">
        <f t="shared" si="14"/>
        <v>1.4487697727272726</v>
      </c>
      <c r="F173">
        <f t="shared" si="16"/>
        <v>1.4487697727272725E-3</v>
      </c>
      <c r="G173">
        <f t="shared" si="17"/>
        <v>2.6706522727272704E-4</v>
      </c>
      <c r="H173">
        <f t="shared" si="18"/>
        <v>9.0802177272727193E-8</v>
      </c>
      <c r="I173">
        <f>H173*flux_issue!$F$14</f>
        <v>3.0286469389281882E-4</v>
      </c>
      <c r="K173" s="1">
        <f t="shared" si="19"/>
        <v>2.0589312679901718E-5</v>
      </c>
      <c r="L173" s="1">
        <f t="shared" si="20"/>
        <v>6.0750376474369723E-8</v>
      </c>
      <c r="S173" s="1"/>
    </row>
    <row r="174" spans="2:19" x14ac:dyDescent="0.25">
      <c r="B174">
        <v>1582.18</v>
      </c>
      <c r="C174" s="1">
        <v>6.0000000000000001E-3</v>
      </c>
      <c r="D174">
        <f t="shared" si="15"/>
        <v>6.2394E-3</v>
      </c>
      <c r="E174">
        <f t="shared" si="14"/>
        <v>1.4180454545454544</v>
      </c>
      <c r="F174">
        <f t="shared" si="16"/>
        <v>1.4180454545454544E-3</v>
      </c>
      <c r="G174">
        <f t="shared" si="17"/>
        <v>2.3634090909090892E-4</v>
      </c>
      <c r="H174">
        <f t="shared" si="18"/>
        <v>8.0355909090909038E-8</v>
      </c>
      <c r="I174">
        <f>H174*flux_issue!$F$14</f>
        <v>2.6802185300249455E-4</v>
      </c>
      <c r="K174" s="1">
        <f t="shared" si="19"/>
        <v>2.3575262109061273E-5</v>
      </c>
      <c r="L174" s="1">
        <f t="shared" si="20"/>
        <v>4.5269220535604215E-8</v>
      </c>
      <c r="S174" s="1"/>
    </row>
    <row r="175" spans="2:19" x14ac:dyDescent="0.25">
      <c r="B175">
        <v>1591.44</v>
      </c>
      <c r="C175" s="1">
        <v>6.4999999999999997E-3</v>
      </c>
      <c r="D175">
        <f t="shared" si="15"/>
        <v>6.7593499999999999E-3</v>
      </c>
      <c r="E175">
        <f t="shared" si="14"/>
        <v>1.5362159090909089</v>
      </c>
      <c r="F175">
        <f t="shared" si="16"/>
        <v>1.536215909090909E-3</v>
      </c>
      <c r="G175">
        <f t="shared" si="17"/>
        <v>3.5451136363636349E-4</v>
      </c>
      <c r="H175">
        <f t="shared" si="18"/>
        <v>1.2053386363636359E-7</v>
      </c>
      <c r="I175">
        <f>H175*flux_issue!$F$14</f>
        <v>4.0203277950374197E-4</v>
      </c>
      <c r="K175" s="1">
        <f t="shared" si="19"/>
        <v>2.6933097407475817E-5</v>
      </c>
      <c r="L175" s="1">
        <f t="shared" si="20"/>
        <v>1.07307520505524E-7</v>
      </c>
      <c r="S175" s="1"/>
    </row>
    <row r="176" spans="2:19" x14ac:dyDescent="0.25">
      <c r="B176">
        <v>1600.69</v>
      </c>
      <c r="C176" s="1">
        <v>5.3800000000000002E-3</v>
      </c>
      <c r="D176">
        <f t="shared" si="15"/>
        <v>5.5946620000000002E-3</v>
      </c>
      <c r="E176">
        <f t="shared" si="14"/>
        <v>1.271514090909091</v>
      </c>
      <c r="F176">
        <f t="shared" si="16"/>
        <v>1.2715140909090909E-3</v>
      </c>
      <c r="G176">
        <f t="shared" si="17"/>
        <v>8.9809545454545402E-5</v>
      </c>
      <c r="H176">
        <f t="shared" si="18"/>
        <v>3.0535245454545438E-8</v>
      </c>
      <c r="I176">
        <f>H176*flux_issue!$F$14</f>
        <v>1.0184830414094795E-4</v>
      </c>
      <c r="K176" s="1">
        <f t="shared" si="19"/>
        <v>3.0696397520856407E-5</v>
      </c>
      <c r="L176" s="1">
        <f t="shared" si="20"/>
        <v>3.4943642586301995E-9</v>
      </c>
      <c r="S176" s="1"/>
    </row>
    <row r="177" spans="2:19" x14ac:dyDescent="0.25">
      <c r="B177">
        <v>1609.95</v>
      </c>
      <c r="C177" s="1">
        <v>6.6299999999999996E-3</v>
      </c>
      <c r="D177">
        <f t="shared" si="15"/>
        <v>6.8945369999999992E-3</v>
      </c>
      <c r="E177">
        <f t="shared" si="14"/>
        <v>1.5669402272727271</v>
      </c>
      <c r="F177">
        <f t="shared" si="16"/>
        <v>1.5669402272727271E-3</v>
      </c>
      <c r="G177">
        <f t="shared" si="17"/>
        <v>3.8523568181818161E-4</v>
      </c>
      <c r="H177">
        <f t="shared" si="18"/>
        <v>1.3098013181818176E-7</v>
      </c>
      <c r="I177">
        <f>H177*flux_issue!$F$14</f>
        <v>4.3687562039406623E-4</v>
      </c>
      <c r="K177" s="1">
        <f t="shared" si="19"/>
        <v>3.491398291812311E-5</v>
      </c>
      <c r="L177" s="1">
        <f t="shared" si="20"/>
        <v>1.2272529272022326E-7</v>
      </c>
      <c r="S177" s="1"/>
    </row>
    <row r="178" spans="2:19" x14ac:dyDescent="0.25">
      <c r="B178">
        <v>1619.21</v>
      </c>
      <c r="C178" s="1">
        <v>5.3800000000000002E-3</v>
      </c>
      <c r="D178">
        <f t="shared" si="15"/>
        <v>5.5946620000000002E-3</v>
      </c>
      <c r="E178">
        <f t="shared" si="14"/>
        <v>1.271514090909091</v>
      </c>
      <c r="F178">
        <f t="shared" si="16"/>
        <v>1.2715140909090909E-3</v>
      </c>
      <c r="G178">
        <f t="shared" si="17"/>
        <v>8.9809545454545402E-5</v>
      </c>
      <c r="H178">
        <f t="shared" si="18"/>
        <v>3.0535245454545438E-8</v>
      </c>
      <c r="I178">
        <f>H178*flux_issue!$F$14</f>
        <v>1.0184830414094795E-4</v>
      </c>
      <c r="K178" s="1">
        <f t="shared" si="19"/>
        <v>3.9625676333027398E-5</v>
      </c>
      <c r="L178" s="1">
        <f t="shared" si="20"/>
        <v>2.5184207200056484E-9</v>
      </c>
      <c r="S178" s="1"/>
    </row>
    <row r="179" spans="2:19" x14ac:dyDescent="0.25">
      <c r="B179">
        <v>1628.47</v>
      </c>
      <c r="C179" s="1">
        <v>6.1199999999999996E-3</v>
      </c>
      <c r="D179">
        <f t="shared" si="15"/>
        <v>6.3641879999999998E-3</v>
      </c>
      <c r="E179">
        <f t="shared" si="14"/>
        <v>1.4464063636363635</v>
      </c>
      <c r="F179">
        <f t="shared" si="16"/>
        <v>1.4464063636363635E-3</v>
      </c>
      <c r="G179">
        <f t="shared" si="17"/>
        <v>2.6470181818181809E-4</v>
      </c>
      <c r="H179">
        <f t="shared" si="18"/>
        <v>8.9998618181818151E-8</v>
      </c>
      <c r="I179">
        <f>H179*flux_issue!$F$14</f>
        <v>3.0018447536279399E-4</v>
      </c>
      <c r="K179" s="1">
        <f t="shared" si="19"/>
        <v>4.487818392616658E-5</v>
      </c>
      <c r="L179" s="1">
        <f t="shared" si="20"/>
        <v>4.8322430177362445E-8</v>
      </c>
      <c r="S179" s="1"/>
    </row>
    <row r="180" spans="2:19" x14ac:dyDescent="0.25">
      <c r="B180">
        <v>1637.73</v>
      </c>
      <c r="C180" s="1">
        <v>5.7499999999999999E-3</v>
      </c>
      <c r="D180">
        <f t="shared" si="15"/>
        <v>5.979425E-3</v>
      </c>
      <c r="E180">
        <f t="shared" si="14"/>
        <v>1.3589602272727273</v>
      </c>
      <c r="F180">
        <f t="shared" si="16"/>
        <v>1.3589602272727273E-3</v>
      </c>
      <c r="G180">
        <f t="shared" si="17"/>
        <v>1.7725568181818185E-4</v>
      </c>
      <c r="H180">
        <f t="shared" si="18"/>
        <v>6.0266931818181835E-8</v>
      </c>
      <c r="I180">
        <f>H180*flux_issue!$F$14</f>
        <v>2.0101638975187112E-4</v>
      </c>
      <c r="K180" s="1">
        <f t="shared" si="19"/>
        <v>5.0721346868595734E-5</v>
      </c>
      <c r="L180" s="1">
        <f t="shared" si="20"/>
        <v>1.601093792113405E-8</v>
      </c>
      <c r="S180" s="1"/>
    </row>
    <row r="181" spans="2:19" x14ac:dyDescent="0.25">
      <c r="B181">
        <v>1646.99</v>
      </c>
      <c r="C181" s="1">
        <v>5.2500000000000003E-3</v>
      </c>
      <c r="D181">
        <f t="shared" si="15"/>
        <v>5.4594750000000001E-3</v>
      </c>
      <c r="E181">
        <f t="shared" si="14"/>
        <v>1.2407897727272728</v>
      </c>
      <c r="F181">
        <f t="shared" si="16"/>
        <v>1.2407897727272727E-3</v>
      </c>
      <c r="G181">
        <f t="shared" si="17"/>
        <v>5.9085227272727284E-5</v>
      </c>
      <c r="H181">
        <f t="shared" si="18"/>
        <v>2.0088977272727279E-8</v>
      </c>
      <c r="I181">
        <f>H181*flux_issue!$F$14</f>
        <v>6.7005463250623706E-5</v>
      </c>
      <c r="K181" s="1">
        <f t="shared" si="19"/>
        <v>5.7208224505841243E-5</v>
      </c>
      <c r="L181" s="1">
        <f t="shared" si="20"/>
        <v>3.523139386897852E-12</v>
      </c>
      <c r="S181" s="1"/>
    </row>
    <row r="182" spans="2:19" x14ac:dyDescent="0.25">
      <c r="B182">
        <v>1656.25</v>
      </c>
      <c r="C182" s="1">
        <v>5.7499999999999999E-3</v>
      </c>
      <c r="D182">
        <f t="shared" si="15"/>
        <v>5.979425E-3</v>
      </c>
      <c r="E182">
        <f t="shared" si="14"/>
        <v>1.3589602272727273</v>
      </c>
      <c r="F182">
        <f t="shared" si="16"/>
        <v>1.3589602272727273E-3</v>
      </c>
      <c r="G182">
        <f t="shared" si="17"/>
        <v>1.7725568181818185E-4</v>
      </c>
      <c r="H182">
        <f t="shared" si="18"/>
        <v>6.0266931818181835E-8</v>
      </c>
      <c r="I182">
        <f>H182*flux_issue!$F$14</f>
        <v>2.0101638975187112E-4</v>
      </c>
      <c r="K182" s="1">
        <f t="shared" si="19"/>
        <v>6.43951678742472E-5</v>
      </c>
      <c r="L182" s="1">
        <f t="shared" si="20"/>
        <v>1.2737495607689068E-8</v>
      </c>
      <c r="S182" s="1"/>
    </row>
    <row r="183" spans="2:19" x14ac:dyDescent="0.25">
      <c r="B183">
        <v>1665.51</v>
      </c>
      <c r="C183" s="1">
        <v>7.8700000000000003E-3</v>
      </c>
      <c r="D183">
        <f t="shared" si="15"/>
        <v>8.1840130000000004E-3</v>
      </c>
      <c r="E183">
        <f t="shared" si="14"/>
        <v>1.8600029545454546</v>
      </c>
      <c r="F183">
        <f t="shared" si="16"/>
        <v>1.8600029545454545E-3</v>
      </c>
      <c r="G183">
        <f t="shared" si="17"/>
        <v>6.7829840909090907E-4</v>
      </c>
      <c r="H183">
        <f t="shared" si="18"/>
        <v>2.3062145909090909E-7</v>
      </c>
      <c r="I183">
        <f>H183*flux_issue!$F$14</f>
        <v>7.6922271811715988E-4</v>
      </c>
      <c r="K183" s="1">
        <f t="shared" si="19"/>
        <v>7.234188246639754E-5</v>
      </c>
      <c r="L183" s="1">
        <f t="shared" si="20"/>
        <v>3.6718331215884232E-7</v>
      </c>
      <c r="S183" s="1"/>
    </row>
    <row r="184" spans="2:19" x14ac:dyDescent="0.25">
      <c r="B184">
        <v>1674.77</v>
      </c>
      <c r="C184" s="1">
        <v>6.4999999999999997E-3</v>
      </c>
      <c r="D184">
        <f t="shared" si="15"/>
        <v>6.7593499999999999E-3</v>
      </c>
      <c r="E184">
        <f t="shared" si="14"/>
        <v>1.5362159090909089</v>
      </c>
      <c r="F184">
        <f t="shared" si="16"/>
        <v>1.536215909090909E-3</v>
      </c>
      <c r="G184">
        <f t="shared" si="17"/>
        <v>3.5451136363636349E-4</v>
      </c>
      <c r="H184">
        <f t="shared" si="18"/>
        <v>1.2053386363636359E-7</v>
      </c>
      <c r="I184">
        <f>H184*flux_issue!$F$14</f>
        <v>4.0203277950374197E-4</v>
      </c>
      <c r="K184" s="1">
        <f t="shared" si="19"/>
        <v>8.111147915565503E-5</v>
      </c>
      <c r="L184" s="1">
        <f t="shared" si="20"/>
        <v>7.4747496834064741E-8</v>
      </c>
      <c r="S184" s="1"/>
    </row>
    <row r="185" spans="2:19" x14ac:dyDescent="0.25">
      <c r="B185">
        <v>1684.03</v>
      </c>
      <c r="C185" s="1">
        <v>5.3800000000000002E-3</v>
      </c>
      <c r="D185">
        <f t="shared" si="15"/>
        <v>5.5946620000000002E-3</v>
      </c>
      <c r="E185">
        <f t="shared" si="14"/>
        <v>1.271514090909091</v>
      </c>
      <c r="F185">
        <f t="shared" si="16"/>
        <v>1.2715140909090909E-3</v>
      </c>
      <c r="G185">
        <f t="shared" si="17"/>
        <v>8.9809545454545402E-5</v>
      </c>
      <c r="H185">
        <f t="shared" si="18"/>
        <v>3.0535245454545438E-8</v>
      </c>
      <c r="I185">
        <f>H185*flux_issue!$F$14</f>
        <v>1.0184830414094795E-4</v>
      </c>
      <c r="K185" s="1">
        <f t="shared" si="19"/>
        <v>9.0770512212620639E-5</v>
      </c>
      <c r="L185" s="1">
        <f t="shared" si="20"/>
        <v>9.2345711012563009E-13</v>
      </c>
      <c r="S185" s="1"/>
    </row>
    <row r="186" spans="2:19" x14ac:dyDescent="0.25">
      <c r="B186">
        <v>1693.29</v>
      </c>
      <c r="C186" s="1">
        <v>6.7499999999999999E-3</v>
      </c>
      <c r="D186">
        <f t="shared" si="15"/>
        <v>7.0193249999999999E-3</v>
      </c>
      <c r="E186">
        <f t="shared" si="14"/>
        <v>1.5953011363636362</v>
      </c>
      <c r="F186">
        <f t="shared" si="16"/>
        <v>1.5953011363636362E-3</v>
      </c>
      <c r="G186">
        <f t="shared" si="17"/>
        <v>4.1359659090909077E-4</v>
      </c>
      <c r="H186">
        <f t="shared" si="18"/>
        <v>1.4062284090909087E-7</v>
      </c>
      <c r="I186">
        <f>H186*flux_issue!$F$14</f>
        <v>4.6903824275436567E-4</v>
      </c>
      <c r="K186" s="1">
        <f t="shared" si="19"/>
        <v>1.0138900337869603E-4</v>
      </c>
      <c r="L186" s="1">
        <f t="shared" si="20"/>
        <v>9.7473577711549078E-8</v>
      </c>
      <c r="S186" s="1"/>
    </row>
    <row r="187" spans="2:19" x14ac:dyDescent="0.25">
      <c r="B187">
        <v>1702.55</v>
      </c>
      <c r="C187" s="1">
        <v>5.13E-3</v>
      </c>
      <c r="D187">
        <f t="shared" si="15"/>
        <v>5.3346870000000003E-3</v>
      </c>
      <c r="E187">
        <f t="shared" si="14"/>
        <v>1.2124288636363636</v>
      </c>
      <c r="F187">
        <f t="shared" si="16"/>
        <v>1.2124288636363636E-3</v>
      </c>
      <c r="G187">
        <f t="shared" si="17"/>
        <v>3.0724318181818118E-5</v>
      </c>
      <c r="H187">
        <f t="shared" si="18"/>
        <v>1.0446268181818161E-8</v>
      </c>
      <c r="I187">
        <f>H187*flux_issue!$F$14</f>
        <v>3.4842840890324246E-5</v>
      </c>
      <c r="K187" s="1">
        <f t="shared" si="19"/>
        <v>1.1304045100392736E-4</v>
      </c>
      <c r="L187" s="1">
        <f t="shared" si="20"/>
        <v>6.7759457227871308E-9</v>
      </c>
      <c r="S187" s="1"/>
    </row>
    <row r="188" spans="2:19" x14ac:dyDescent="0.25">
      <c r="B188">
        <v>1711.81</v>
      </c>
      <c r="C188" s="1">
        <v>6.13E-3</v>
      </c>
      <c r="D188">
        <f t="shared" si="15"/>
        <v>6.3745870000000001E-3</v>
      </c>
      <c r="E188">
        <f t="shared" si="14"/>
        <v>1.4487697727272726</v>
      </c>
      <c r="F188">
        <f t="shared" si="16"/>
        <v>1.4487697727272725E-3</v>
      </c>
      <c r="G188">
        <f t="shared" si="17"/>
        <v>2.6706522727272704E-4</v>
      </c>
      <c r="H188">
        <f t="shared" si="18"/>
        <v>9.0802177272727193E-8</v>
      </c>
      <c r="I188">
        <f>H188*flux_issue!$F$14</f>
        <v>3.0286469389281882E-4</v>
      </c>
      <c r="K188" s="1">
        <f t="shared" si="19"/>
        <v>1.2580182330788482E-4</v>
      </c>
      <c r="L188" s="1">
        <f t="shared" si="20"/>
        <v>1.99553492997342E-8</v>
      </c>
      <c r="S188" s="1"/>
    </row>
    <row r="189" spans="2:19" x14ac:dyDescent="0.25">
      <c r="B189">
        <v>1721.06</v>
      </c>
      <c r="C189" s="1">
        <v>7.4999999999999997E-3</v>
      </c>
      <c r="D189">
        <f t="shared" si="15"/>
        <v>7.7992499999999998E-3</v>
      </c>
      <c r="E189">
        <f t="shared" si="14"/>
        <v>1.7725568181818181</v>
      </c>
      <c r="F189">
        <f t="shared" si="16"/>
        <v>1.7725568181818181E-3</v>
      </c>
      <c r="G189">
        <f t="shared" si="17"/>
        <v>5.9085227272727262E-4</v>
      </c>
      <c r="H189">
        <f t="shared" si="18"/>
        <v>2.0088977272727269E-7</v>
      </c>
      <c r="I189">
        <f>H189*flux_issue!$F$14</f>
        <v>6.7005463250623674E-4</v>
      </c>
      <c r="K189" s="1">
        <f t="shared" si="19"/>
        <v>1.3973779638197693E-4</v>
      </c>
      <c r="L189" s="1">
        <f t="shared" si="20"/>
        <v>2.0350427076829035E-7</v>
      </c>
      <c r="S189" s="1"/>
    </row>
    <row r="190" spans="2:19" x14ac:dyDescent="0.25">
      <c r="B190">
        <v>1730.32</v>
      </c>
      <c r="C190" s="1">
        <v>6.7499999999999999E-3</v>
      </c>
      <c r="D190">
        <f t="shared" si="15"/>
        <v>7.0193249999999999E-3</v>
      </c>
      <c r="E190">
        <f t="shared" si="14"/>
        <v>1.5953011363636362</v>
      </c>
      <c r="F190">
        <f t="shared" si="16"/>
        <v>1.5953011363636362E-3</v>
      </c>
      <c r="G190">
        <f t="shared" si="17"/>
        <v>4.1359659090909077E-4</v>
      </c>
      <c r="H190">
        <f t="shared" si="18"/>
        <v>1.4062284090909087E-7</v>
      </c>
      <c r="I190">
        <f>H190*flux_issue!$F$14</f>
        <v>4.6903824275436567E-4</v>
      </c>
      <c r="K190" s="1">
        <f t="shared" si="19"/>
        <v>1.5496224473014609E-4</v>
      </c>
      <c r="L190" s="1">
        <f t="shared" si="20"/>
        <v>6.6891725023410187E-8</v>
      </c>
      <c r="S190" s="1"/>
    </row>
    <row r="191" spans="2:19" x14ac:dyDescent="0.25">
      <c r="B191">
        <v>1739.58</v>
      </c>
      <c r="C191" s="1">
        <v>6.13E-3</v>
      </c>
      <c r="D191">
        <f t="shared" si="15"/>
        <v>6.3745870000000001E-3</v>
      </c>
      <c r="E191">
        <f t="shared" si="14"/>
        <v>1.4487697727272726</v>
      </c>
      <c r="F191">
        <f t="shared" si="16"/>
        <v>1.4487697727272725E-3</v>
      </c>
      <c r="G191">
        <f t="shared" si="17"/>
        <v>2.6706522727272704E-4</v>
      </c>
      <c r="H191">
        <f t="shared" si="18"/>
        <v>9.0802177272727193E-8</v>
      </c>
      <c r="I191">
        <f>H191*flux_issue!$F$14</f>
        <v>3.0286469389281882E-4</v>
      </c>
      <c r="K191" s="1">
        <f t="shared" si="19"/>
        <v>1.7154792219143314E-4</v>
      </c>
      <c r="L191" s="1">
        <f t="shared" si="20"/>
        <v>9.1235555699929729E-9</v>
      </c>
      <c r="S191" s="1"/>
    </row>
    <row r="192" spans="2:19" x14ac:dyDescent="0.25">
      <c r="B192">
        <v>1748.84</v>
      </c>
      <c r="C192" s="1">
        <v>6.4999999999999997E-3</v>
      </c>
      <c r="D192">
        <f t="shared" si="15"/>
        <v>6.7593499999999999E-3</v>
      </c>
      <c r="E192">
        <f t="shared" si="14"/>
        <v>1.5362159090909089</v>
      </c>
      <c r="F192">
        <f t="shared" si="16"/>
        <v>1.536215909090909E-3</v>
      </c>
      <c r="G192">
        <f t="shared" si="17"/>
        <v>3.5451136363636349E-4</v>
      </c>
      <c r="H192">
        <f t="shared" si="18"/>
        <v>1.2053386363636359E-7</v>
      </c>
      <c r="I192">
        <f>H192*flux_issue!$F$14</f>
        <v>4.0203277950374197E-4</v>
      </c>
      <c r="K192" s="1">
        <f t="shared" si="19"/>
        <v>1.89585258777939E-4</v>
      </c>
      <c r="L192" s="1">
        <f t="shared" si="20"/>
        <v>2.720062006377203E-8</v>
      </c>
      <c r="S192" s="1"/>
    </row>
    <row r="193" spans="2:19" x14ac:dyDescent="0.25">
      <c r="B193">
        <v>1758.1</v>
      </c>
      <c r="C193" s="1">
        <v>5.4999999999999997E-3</v>
      </c>
      <c r="D193">
        <f t="shared" si="15"/>
        <v>5.7194500000000001E-3</v>
      </c>
      <c r="E193">
        <f t="shared" si="14"/>
        <v>1.2998749999999999</v>
      </c>
      <c r="F193">
        <f t="shared" si="16"/>
        <v>1.2998749999999998E-3</v>
      </c>
      <c r="G193">
        <f t="shared" si="17"/>
        <v>1.1817045454545435E-4</v>
      </c>
      <c r="H193">
        <f t="shared" si="18"/>
        <v>4.0177954545454479E-8</v>
      </c>
      <c r="I193">
        <f>H193*flux_issue!$F$14</f>
        <v>1.3401092650124714E-4</v>
      </c>
      <c r="K193" s="1">
        <f t="shared" si="19"/>
        <v>2.0916785446420562E-4</v>
      </c>
      <c r="L193" s="1">
        <f t="shared" si="20"/>
        <v>8.280526791973153E-9</v>
      </c>
      <c r="S193" s="1"/>
    </row>
    <row r="194" spans="2:19" x14ac:dyDescent="0.25">
      <c r="B194">
        <v>1767.36</v>
      </c>
      <c r="C194" s="1">
        <v>6.13E-3</v>
      </c>
      <c r="D194">
        <f t="shared" si="15"/>
        <v>6.3745870000000001E-3</v>
      </c>
      <c r="E194">
        <f t="shared" si="14"/>
        <v>1.4487697727272726</v>
      </c>
      <c r="F194">
        <f t="shared" si="16"/>
        <v>1.4487697727272725E-3</v>
      </c>
      <c r="G194">
        <f t="shared" si="17"/>
        <v>2.6706522727272704E-4</v>
      </c>
      <c r="H194">
        <f t="shared" si="18"/>
        <v>9.0802177272727193E-8</v>
      </c>
      <c r="I194">
        <f>H194*flux_issue!$F$14</f>
        <v>3.0286469389281882E-4</v>
      </c>
      <c r="K194" s="1">
        <f t="shared" si="19"/>
        <v>2.3039236147486333E-4</v>
      </c>
      <c r="L194" s="1">
        <f t="shared" si="20"/>
        <v>1.3448990858281215E-9</v>
      </c>
      <c r="S194" s="1"/>
    </row>
    <row r="195" spans="2:19" x14ac:dyDescent="0.25">
      <c r="B195">
        <v>1776.62</v>
      </c>
      <c r="C195" s="1">
        <v>7.1300000000000001E-3</v>
      </c>
      <c r="D195">
        <f t="shared" si="15"/>
        <v>7.414487E-3</v>
      </c>
      <c r="E195">
        <f t="shared" si="14"/>
        <v>1.6851106818181818</v>
      </c>
      <c r="F195">
        <f t="shared" si="16"/>
        <v>1.6851106818181819E-3</v>
      </c>
      <c r="G195">
        <f t="shared" si="17"/>
        <v>5.0340613636363639E-4</v>
      </c>
      <c r="H195">
        <f t="shared" si="18"/>
        <v>1.7115808636363638E-7</v>
      </c>
      <c r="I195">
        <f>H195*flux_issue!$F$14</f>
        <v>5.7088654689531381E-4</v>
      </c>
      <c r="K195" s="1">
        <f t="shared" si="19"/>
        <v>2.5335834629695354E-4</v>
      </c>
      <c r="L195" s="1">
        <f t="shared" si="20"/>
        <v>6.2523897317231899E-8</v>
      </c>
      <c r="S195" s="1"/>
    </row>
    <row r="196" spans="2:19" x14ac:dyDescent="0.25">
      <c r="B196">
        <v>1785.88</v>
      </c>
      <c r="C196" s="1">
        <v>5.8700000000000002E-3</v>
      </c>
      <c r="D196">
        <f t="shared" si="15"/>
        <v>6.1042130000000007E-3</v>
      </c>
      <c r="E196">
        <f t="shared" ref="E196:E259" si="21">D196/0.0044</f>
        <v>1.3873211363636364</v>
      </c>
      <c r="F196">
        <f t="shared" si="16"/>
        <v>1.3873211363636365E-3</v>
      </c>
      <c r="G196">
        <f t="shared" si="17"/>
        <v>2.0561659090909102E-4</v>
      </c>
      <c r="H196">
        <f t="shared" si="18"/>
        <v>6.9909640909090948E-8</v>
      </c>
      <c r="I196">
        <f>H196*flux_issue!$F$14</f>
        <v>2.3317901211217056E-4</v>
      </c>
      <c r="K196" s="1">
        <f t="shared" si="19"/>
        <v>2.781681311936334E-4</v>
      </c>
      <c r="L196" s="1">
        <f t="shared" si="20"/>
        <v>5.2637259976595764E-9</v>
      </c>
      <c r="S196" s="1"/>
    </row>
    <row r="197" spans="2:19" x14ac:dyDescent="0.25">
      <c r="B197">
        <v>1795.14</v>
      </c>
      <c r="C197" s="1">
        <v>7.4999999999999997E-3</v>
      </c>
      <c r="D197">
        <f t="shared" ref="D197:D260" si="22">C197+C197*(-0.0035*(8.6-20))</f>
        <v>7.7992499999999998E-3</v>
      </c>
      <c r="E197">
        <f t="shared" si="21"/>
        <v>1.7725568181818181</v>
      </c>
      <c r="F197">
        <f t="shared" ref="F197:F260" si="23">E197/10^3</f>
        <v>1.7725568181818181E-3</v>
      </c>
      <c r="G197">
        <f t="shared" ref="G197:G260" si="24">F197-$F$4</f>
        <v>5.9085227272727262E-4</v>
      </c>
      <c r="H197">
        <f t="shared" ref="H197:H260" si="25">G197*(340/10^6)</f>
        <v>2.0088977272727269E-7</v>
      </c>
      <c r="I197">
        <f>H197*flux_issue!$F$14</f>
        <v>6.7005463250623674E-4</v>
      </c>
      <c r="K197" s="1">
        <f t="shared" ref="K197:K260" si="26">($V$7/2)*1/SQRT(4*PI()*$V$6*$V$4*B197)*EXP(-1*($V$3-$V$4*B197)^2/(4*$V$6*$V$4*B197))</f>
        <v>3.0492661511544611E-4</v>
      </c>
      <c r="L197" s="1">
        <f t="shared" ref="L197:L260" si="27">(G197-K197)^2</f>
        <v>8.1753481680755445E-8</v>
      </c>
      <c r="S197" s="1"/>
    </row>
    <row r="198" spans="2:19" x14ac:dyDescent="0.25">
      <c r="B198">
        <v>1804.4</v>
      </c>
      <c r="C198" s="1">
        <v>6.8799999999999998E-3</v>
      </c>
      <c r="D198">
        <f t="shared" si="22"/>
        <v>7.154512E-3</v>
      </c>
      <c r="E198">
        <f t="shared" si="21"/>
        <v>1.6260254545454544</v>
      </c>
      <c r="F198">
        <f t="shared" si="23"/>
        <v>1.6260254545454544E-3</v>
      </c>
      <c r="G198">
        <f t="shared" si="24"/>
        <v>4.4432090909090889E-4</v>
      </c>
      <c r="H198">
        <f t="shared" si="25"/>
        <v>1.5106910909090904E-7</v>
      </c>
      <c r="I198">
        <f>H198*flux_issue!$F$14</f>
        <v>5.0388108364468999E-4</v>
      </c>
      <c r="K198" s="1">
        <f t="shared" si="26"/>
        <v>3.3374107402890277E-4</v>
      </c>
      <c r="L198" s="1">
        <f t="shared" si="27"/>
        <v>1.2227899922340477E-8</v>
      </c>
      <c r="S198" s="1"/>
    </row>
    <row r="199" spans="2:19" x14ac:dyDescent="0.25">
      <c r="B199">
        <v>1813.66</v>
      </c>
      <c r="C199" s="1">
        <v>6.2500000000000003E-3</v>
      </c>
      <c r="D199">
        <f t="shared" si="22"/>
        <v>6.4993749999999999E-3</v>
      </c>
      <c r="E199">
        <f t="shared" si="21"/>
        <v>1.4771306818181817</v>
      </c>
      <c r="F199">
        <f t="shared" si="23"/>
        <v>1.4771306818181817E-3</v>
      </c>
      <c r="G199">
        <f t="shared" si="24"/>
        <v>2.954261363636362E-4</v>
      </c>
      <c r="H199">
        <f t="shared" si="25"/>
        <v>1.0044488636363632E-7</v>
      </c>
      <c r="I199">
        <f>H199*flux_issue!$F$14</f>
        <v>3.3502731625311826E-4</v>
      </c>
      <c r="K199" s="1">
        <f t="shared" si="26"/>
        <v>3.6472094080874164E-4</v>
      </c>
      <c r="L199" s="1">
        <f t="shared" si="27"/>
        <v>4.8017699230854041E-9</v>
      </c>
      <c r="S199" s="1"/>
    </row>
    <row r="200" spans="2:19" x14ac:dyDescent="0.25">
      <c r="B200">
        <v>1822.92</v>
      </c>
      <c r="C200" s="1">
        <v>7.3800000000000003E-3</v>
      </c>
      <c r="D200">
        <f t="shared" si="22"/>
        <v>7.674462E-3</v>
      </c>
      <c r="E200">
        <f t="shared" si="21"/>
        <v>1.7441959090909089</v>
      </c>
      <c r="F200">
        <f t="shared" si="23"/>
        <v>1.7441959090909089E-3</v>
      </c>
      <c r="G200">
        <f t="shared" si="24"/>
        <v>5.6249136363636346E-4</v>
      </c>
      <c r="H200">
        <f t="shared" si="25"/>
        <v>1.9124706363636358E-7</v>
      </c>
      <c r="I200">
        <f>H200*flux_issue!$F$14</f>
        <v>6.378920101459373E-4</v>
      </c>
      <c r="K200" s="1">
        <f t="shared" si="26"/>
        <v>3.9797756496909905E-4</v>
      </c>
      <c r="L200" s="1">
        <f t="shared" si="27"/>
        <v>2.7064789951933207E-8</v>
      </c>
      <c r="S200" s="1"/>
    </row>
    <row r="201" spans="2:19" x14ac:dyDescent="0.25">
      <c r="B201">
        <v>1832.18</v>
      </c>
      <c r="C201" s="1">
        <v>5.2500000000000003E-3</v>
      </c>
      <c r="D201">
        <f t="shared" si="22"/>
        <v>5.4594750000000001E-3</v>
      </c>
      <c r="E201">
        <f t="shared" si="21"/>
        <v>1.2407897727272728</v>
      </c>
      <c r="F201">
        <f t="shared" si="23"/>
        <v>1.2407897727272727E-3</v>
      </c>
      <c r="G201">
        <f t="shared" si="24"/>
        <v>5.9085227272727284E-5</v>
      </c>
      <c r="H201">
        <f t="shared" si="25"/>
        <v>2.0088977272727279E-8</v>
      </c>
      <c r="I201">
        <f>H201*flux_issue!$F$14</f>
        <v>6.7005463250623706E-5</v>
      </c>
      <c r="K201" s="1">
        <f t="shared" si="26"/>
        <v>4.3362395263881848E-4</v>
      </c>
      <c r="L201" s="1">
        <f t="shared" si="27"/>
        <v>1.4027925679885629E-7</v>
      </c>
      <c r="S201" s="1"/>
    </row>
    <row r="202" spans="2:19" x14ac:dyDescent="0.25">
      <c r="B202">
        <v>1841.44</v>
      </c>
      <c r="C202" s="1">
        <v>7.8799999999999999E-3</v>
      </c>
      <c r="D202">
        <f t="shared" si="22"/>
        <v>8.1944119999999999E-3</v>
      </c>
      <c r="E202">
        <f t="shared" si="21"/>
        <v>1.8623663636363634</v>
      </c>
      <c r="F202">
        <f t="shared" si="23"/>
        <v>1.8623663636363635E-3</v>
      </c>
      <c r="G202">
        <f t="shared" si="24"/>
        <v>6.8066181818181803E-4</v>
      </c>
      <c r="H202">
        <f t="shared" si="25"/>
        <v>2.3142501818181815E-7</v>
      </c>
      <c r="I202">
        <f>H202*flux_issue!$F$14</f>
        <v>7.7190293664718471E-4</v>
      </c>
      <c r="K202" s="1">
        <f t="shared" si="26"/>
        <v>4.7177448731630932E-4</v>
      </c>
      <c r="L202" s="1">
        <f t="shared" si="27"/>
        <v>4.3633916996116508E-8</v>
      </c>
      <c r="S202" s="1"/>
    </row>
    <row r="203" spans="2:19" x14ac:dyDescent="0.25">
      <c r="B203">
        <v>1850.69</v>
      </c>
      <c r="C203" s="1">
        <v>6.0000000000000001E-3</v>
      </c>
      <c r="D203">
        <f t="shared" si="22"/>
        <v>6.2394E-3</v>
      </c>
      <c r="E203">
        <f t="shared" si="21"/>
        <v>1.4180454545454544</v>
      </c>
      <c r="F203">
        <f t="shared" si="23"/>
        <v>1.4180454545454544E-3</v>
      </c>
      <c r="G203">
        <f t="shared" si="24"/>
        <v>2.3634090909090892E-4</v>
      </c>
      <c r="H203">
        <f t="shared" si="25"/>
        <v>8.0355909090909038E-8</v>
      </c>
      <c r="I203">
        <f>H203*flux_issue!$F$14</f>
        <v>2.6802185300249455E-4</v>
      </c>
      <c r="K203" s="1">
        <f t="shared" si="26"/>
        <v>5.1249914916634272E-4</v>
      </c>
      <c r="L203" s="1">
        <f t="shared" si="27"/>
        <v>7.626337356156093E-8</v>
      </c>
      <c r="S203" s="1"/>
    </row>
    <row r="204" spans="2:19" x14ac:dyDescent="0.25">
      <c r="B204">
        <v>1859.95</v>
      </c>
      <c r="C204" s="1">
        <v>9.6299999999999997E-3</v>
      </c>
      <c r="D204">
        <f t="shared" si="22"/>
        <v>1.0014237E-2</v>
      </c>
      <c r="E204">
        <f t="shared" si="21"/>
        <v>2.2759629545454545</v>
      </c>
      <c r="F204">
        <f t="shared" si="23"/>
        <v>2.2759629545454547E-3</v>
      </c>
      <c r="G204">
        <f t="shared" si="24"/>
        <v>1.0942584090909092E-3</v>
      </c>
      <c r="H204">
        <f t="shared" si="25"/>
        <v>3.7204785909090915E-7</v>
      </c>
      <c r="I204">
        <f>H204*flux_issue!$F$14</f>
        <v>1.2409411794015509E-3</v>
      </c>
      <c r="K204" s="1">
        <f t="shared" si="26"/>
        <v>5.5600211372211288E-4</v>
      </c>
      <c r="L204" s="1">
        <f t="shared" si="27"/>
        <v>2.8971983950414096E-7</v>
      </c>
      <c r="S204" s="1"/>
    </row>
    <row r="205" spans="2:19" x14ac:dyDescent="0.25">
      <c r="B205">
        <v>1869.21</v>
      </c>
      <c r="C205" s="1">
        <v>7.2500000000000004E-3</v>
      </c>
      <c r="D205">
        <f t="shared" si="22"/>
        <v>7.5392750000000007E-3</v>
      </c>
      <c r="E205">
        <f t="shared" si="21"/>
        <v>1.713471590909091</v>
      </c>
      <c r="F205">
        <f t="shared" si="23"/>
        <v>1.713471590909091E-3</v>
      </c>
      <c r="G205">
        <f t="shared" si="24"/>
        <v>5.3176704545454556E-4</v>
      </c>
      <c r="H205">
        <f t="shared" si="25"/>
        <v>1.8080079545454549E-7</v>
      </c>
      <c r="I205">
        <f>H205*flux_issue!$F$14</f>
        <v>6.0304916925561325E-4</v>
      </c>
      <c r="K205" s="1">
        <f t="shared" si="26"/>
        <v>6.0235744800039284E-4</v>
      </c>
      <c r="L205" s="1">
        <f t="shared" si="27"/>
        <v>4.9830049315847623E-9</v>
      </c>
      <c r="S205" s="1"/>
    </row>
    <row r="206" spans="2:19" x14ac:dyDescent="0.25">
      <c r="B206">
        <v>1878.47</v>
      </c>
      <c r="C206" s="1">
        <v>7.4999999999999997E-3</v>
      </c>
      <c r="D206">
        <f t="shared" si="22"/>
        <v>7.7992499999999998E-3</v>
      </c>
      <c r="E206">
        <f t="shared" si="21"/>
        <v>1.7725568181818181</v>
      </c>
      <c r="F206">
        <f t="shared" si="23"/>
        <v>1.7725568181818181E-3</v>
      </c>
      <c r="G206">
        <f t="shared" si="24"/>
        <v>5.9085227272727262E-4</v>
      </c>
      <c r="H206">
        <f t="shared" si="25"/>
        <v>2.0088977272727269E-7</v>
      </c>
      <c r="I206">
        <f>H206*flux_issue!$F$14</f>
        <v>6.7005463250623674E-4</v>
      </c>
      <c r="K206" s="1">
        <f t="shared" si="26"/>
        <v>6.5168189414566678E-4</v>
      </c>
      <c r="L206" s="1">
        <f t="shared" si="27"/>
        <v>3.7002428419051569E-9</v>
      </c>
      <c r="S206" s="1"/>
    </row>
    <row r="207" spans="2:19" x14ac:dyDescent="0.25">
      <c r="B207">
        <v>1887.73</v>
      </c>
      <c r="C207" s="1">
        <v>1.0800000000000001E-2</v>
      </c>
      <c r="D207">
        <f t="shared" si="22"/>
        <v>1.123092E-2</v>
      </c>
      <c r="E207">
        <f t="shared" si="21"/>
        <v>2.5524818181818181</v>
      </c>
      <c r="F207">
        <f t="shared" si="23"/>
        <v>2.552481818181818E-3</v>
      </c>
      <c r="G207">
        <f t="shared" si="24"/>
        <v>1.3707772727272725E-3</v>
      </c>
      <c r="H207">
        <f t="shared" si="25"/>
        <v>4.6606427272727267E-7</v>
      </c>
      <c r="I207">
        <f>H207*flux_issue!$F$14</f>
        <v>1.5545267474144694E-3</v>
      </c>
      <c r="K207" s="1">
        <f t="shared" si="26"/>
        <v>7.0409191520386246E-4</v>
      </c>
      <c r="L207" s="1">
        <f t="shared" si="27"/>
        <v>4.4446936593611708E-7</v>
      </c>
      <c r="S207" s="1"/>
    </row>
    <row r="208" spans="2:19" x14ac:dyDescent="0.25">
      <c r="B208">
        <v>1896.99</v>
      </c>
      <c r="C208" s="1">
        <v>8.9999999999999993E-3</v>
      </c>
      <c r="D208">
        <f t="shared" si="22"/>
        <v>9.3590999999999987E-3</v>
      </c>
      <c r="E208">
        <f t="shared" si="21"/>
        <v>2.1270681818181814</v>
      </c>
      <c r="F208">
        <f t="shared" si="23"/>
        <v>2.1270681818181814E-3</v>
      </c>
      <c r="G208">
        <f t="shared" si="24"/>
        <v>9.4536363636363589E-4</v>
      </c>
      <c r="H208">
        <f t="shared" si="25"/>
        <v>3.214236363636362E-7</v>
      </c>
      <c r="I208">
        <f>H208*flux_issue!$F$14</f>
        <v>1.0720874120099784E-3</v>
      </c>
      <c r="K208" s="1">
        <f t="shared" si="26"/>
        <v>7.5970331887316184E-4</v>
      </c>
      <c r="L208" s="1">
        <f t="shared" si="27"/>
        <v>3.4469753490663622E-8</v>
      </c>
      <c r="S208" s="1"/>
    </row>
    <row r="209" spans="2:19" x14ac:dyDescent="0.25">
      <c r="B209">
        <v>1906.25</v>
      </c>
      <c r="C209" s="1">
        <v>8.7500000000000008E-3</v>
      </c>
      <c r="D209">
        <f t="shared" si="22"/>
        <v>9.0991250000000013E-3</v>
      </c>
      <c r="E209">
        <f t="shared" si="21"/>
        <v>2.0679829545454549</v>
      </c>
      <c r="F209">
        <f t="shared" si="23"/>
        <v>2.0679829545454547E-3</v>
      </c>
      <c r="G209">
        <f t="shared" si="24"/>
        <v>8.8627840909090926E-4</v>
      </c>
      <c r="H209">
        <f t="shared" si="25"/>
        <v>3.0133465909090916E-7</v>
      </c>
      <c r="I209">
        <f>H209*flux_issue!$F$14</f>
        <v>1.0050819487593555E-3</v>
      </c>
      <c r="K209" s="1">
        <f t="shared" si="26"/>
        <v>8.1863086923216898E-4</v>
      </c>
      <c r="L209" s="1">
        <f t="shared" si="27"/>
        <v>4.5761896489398555E-9</v>
      </c>
      <c r="S209" s="1"/>
    </row>
    <row r="210" spans="2:19" x14ac:dyDescent="0.25">
      <c r="B210">
        <v>1915.51</v>
      </c>
      <c r="C210" s="1">
        <v>7.7499999999999999E-3</v>
      </c>
      <c r="D210">
        <f t="shared" si="22"/>
        <v>8.0592249999999997E-3</v>
      </c>
      <c r="E210">
        <f t="shared" si="21"/>
        <v>1.8316420454545452</v>
      </c>
      <c r="F210">
        <f t="shared" si="23"/>
        <v>1.8316420454545452E-3</v>
      </c>
      <c r="G210">
        <f t="shared" si="24"/>
        <v>6.4993749999999969E-4</v>
      </c>
      <c r="H210">
        <f t="shared" si="25"/>
        <v>2.2097874999999992E-7</v>
      </c>
      <c r="I210">
        <f>H210*flux_issue!$F$14</f>
        <v>7.3706009575686033E-4</v>
      </c>
      <c r="K210" s="1">
        <f t="shared" si="26"/>
        <v>8.8098788791066097E-4</v>
      </c>
      <c r="L210" s="1">
        <f t="shared" si="27"/>
        <v>5.338428175366705E-8</v>
      </c>
      <c r="S210" s="1"/>
    </row>
    <row r="211" spans="2:19" x14ac:dyDescent="0.25">
      <c r="B211">
        <v>1924.77</v>
      </c>
      <c r="C211" s="1">
        <v>0.01</v>
      </c>
      <c r="D211">
        <f t="shared" si="22"/>
        <v>1.0399E-2</v>
      </c>
      <c r="E211">
        <f t="shared" si="21"/>
        <v>2.3634090909090908</v>
      </c>
      <c r="F211">
        <f t="shared" si="23"/>
        <v>2.3634090909090909E-3</v>
      </c>
      <c r="G211">
        <f t="shared" si="24"/>
        <v>1.1817045454545455E-3</v>
      </c>
      <c r="H211">
        <f t="shared" si="25"/>
        <v>4.0177954545454549E-7</v>
      </c>
      <c r="I211">
        <f>H211*flux_issue!$F$14</f>
        <v>1.3401092650124739E-3</v>
      </c>
      <c r="K211" s="1">
        <f t="shared" si="26"/>
        <v>9.4688584625689319E-4</v>
      </c>
      <c r="L211" s="1">
        <f t="shared" si="27"/>
        <v>5.5139821492877502E-8</v>
      </c>
      <c r="S211" s="1"/>
    </row>
    <row r="212" spans="2:19" x14ac:dyDescent="0.25">
      <c r="B212">
        <v>1934.03</v>
      </c>
      <c r="C212" s="1">
        <v>0.01</v>
      </c>
      <c r="D212">
        <f t="shared" si="22"/>
        <v>1.0399E-2</v>
      </c>
      <c r="E212">
        <f t="shared" si="21"/>
        <v>2.3634090909090908</v>
      </c>
      <c r="F212">
        <f t="shared" si="23"/>
        <v>2.3634090909090909E-3</v>
      </c>
      <c r="G212">
        <f t="shared" si="24"/>
        <v>1.1817045454545455E-3</v>
      </c>
      <c r="H212">
        <f t="shared" si="25"/>
        <v>4.0177954545454549E-7</v>
      </c>
      <c r="I212">
        <f>H212*flux_issue!$F$14</f>
        <v>1.3401092650124739E-3</v>
      </c>
      <c r="K212" s="1">
        <f t="shared" si="26"/>
        <v>1.0164339501353853E-3</v>
      </c>
      <c r="L212" s="1">
        <f t="shared" si="27"/>
        <v>2.7314369677149618E-8</v>
      </c>
      <c r="S212" s="1"/>
    </row>
    <row r="213" spans="2:19" x14ac:dyDescent="0.25">
      <c r="B213">
        <v>1943.29</v>
      </c>
      <c r="C213" s="1">
        <v>8.7500000000000008E-3</v>
      </c>
      <c r="D213">
        <f t="shared" si="22"/>
        <v>9.0991250000000013E-3</v>
      </c>
      <c r="E213">
        <f t="shared" si="21"/>
        <v>2.0679829545454549</v>
      </c>
      <c r="F213">
        <f t="shared" si="23"/>
        <v>2.0679829545454547E-3</v>
      </c>
      <c r="G213">
        <f t="shared" si="24"/>
        <v>8.8627840909090926E-4</v>
      </c>
      <c r="H213">
        <f t="shared" si="25"/>
        <v>3.0133465909090916E-7</v>
      </c>
      <c r="I213">
        <f>H213*flux_issue!$F$14</f>
        <v>1.0050819487593555E-3</v>
      </c>
      <c r="K213" s="1">
        <f t="shared" si="26"/>
        <v>1.0897387190598039E-3</v>
      </c>
      <c r="L213" s="1">
        <f t="shared" si="27"/>
        <v>4.1396097732638696E-8</v>
      </c>
      <c r="S213" s="1"/>
    </row>
    <row r="214" spans="2:19" x14ac:dyDescent="0.25">
      <c r="B214">
        <v>1952.55</v>
      </c>
      <c r="C214" s="1">
        <v>8.8699999999999994E-3</v>
      </c>
      <c r="D214">
        <f t="shared" si="22"/>
        <v>9.2239130000000003E-3</v>
      </c>
      <c r="E214">
        <f t="shared" si="21"/>
        <v>2.0963438636363634</v>
      </c>
      <c r="F214">
        <f t="shared" si="23"/>
        <v>2.0963438636363635E-3</v>
      </c>
      <c r="G214">
        <f t="shared" si="24"/>
        <v>9.1463931818181799E-4</v>
      </c>
      <c r="H214">
        <f t="shared" si="25"/>
        <v>3.1097736818181814E-7</v>
      </c>
      <c r="I214">
        <f>H214*flux_issue!$F$14</f>
        <v>1.0372445711196545E-3</v>
      </c>
      <c r="K214" s="1">
        <f t="shared" si="26"/>
        <v>1.1669035614264526E-3</v>
      </c>
      <c r="L214" s="1">
        <f t="shared" si="27"/>
        <v>6.3637248419788168E-8</v>
      </c>
      <c r="S214" s="1"/>
    </row>
    <row r="215" spans="2:19" x14ac:dyDescent="0.25">
      <c r="B215">
        <v>1961.81</v>
      </c>
      <c r="C215" s="1">
        <v>1.2E-2</v>
      </c>
      <c r="D215">
        <f t="shared" si="22"/>
        <v>1.24788E-2</v>
      </c>
      <c r="E215">
        <f t="shared" si="21"/>
        <v>2.8360909090909088</v>
      </c>
      <c r="F215">
        <f t="shared" si="23"/>
        <v>2.8360909090909088E-3</v>
      </c>
      <c r="G215">
        <f t="shared" si="24"/>
        <v>1.6543863636363633E-3</v>
      </c>
      <c r="H215">
        <f t="shared" si="25"/>
        <v>5.624913636363636E-7</v>
      </c>
      <c r="I215">
        <f>H215*flux_issue!$F$14</f>
        <v>1.8761529710174631E-3</v>
      </c>
      <c r="K215" s="1">
        <f t="shared" si="26"/>
        <v>1.2480283476644643E-3</v>
      </c>
      <c r="L215" s="1">
        <f t="shared" si="27"/>
        <v>1.6512683714461815E-7</v>
      </c>
      <c r="S215" s="1"/>
    </row>
    <row r="216" spans="2:19" x14ac:dyDescent="0.25">
      <c r="B216">
        <v>1971.06</v>
      </c>
      <c r="C216" s="1">
        <v>9.4999999999999998E-3</v>
      </c>
      <c r="D216">
        <f t="shared" si="22"/>
        <v>9.8790500000000003E-3</v>
      </c>
      <c r="E216">
        <f t="shared" si="21"/>
        <v>2.2452386363636365</v>
      </c>
      <c r="F216">
        <f t="shared" si="23"/>
        <v>2.2452386363636364E-3</v>
      </c>
      <c r="G216">
        <f t="shared" si="24"/>
        <v>1.0635340909090909E-3</v>
      </c>
      <c r="H216">
        <f t="shared" si="25"/>
        <v>3.6160159090909093E-7</v>
      </c>
      <c r="I216">
        <f>H216*flux_issue!$F$14</f>
        <v>1.2060983385112265E-3</v>
      </c>
      <c r="K216" s="1">
        <f t="shared" si="26"/>
        <v>1.3331147745058651E-3</v>
      </c>
      <c r="L216" s="1">
        <f t="shared" si="27"/>
        <v>7.267374496850408E-8</v>
      </c>
      <c r="S216" s="1"/>
    </row>
    <row r="217" spans="2:19" x14ac:dyDescent="0.25">
      <c r="B217">
        <v>1980.32</v>
      </c>
      <c r="C217" s="1">
        <v>1.84E-2</v>
      </c>
      <c r="D217">
        <f t="shared" si="22"/>
        <v>1.9134160000000001E-2</v>
      </c>
      <c r="E217">
        <f t="shared" si="21"/>
        <v>4.348672727272727</v>
      </c>
      <c r="F217">
        <f t="shared" si="23"/>
        <v>4.3486727272727269E-3</v>
      </c>
      <c r="G217">
        <f t="shared" si="24"/>
        <v>3.1669681818181812E-3</v>
      </c>
      <c r="H217">
        <f t="shared" si="25"/>
        <v>1.0767691818181816E-6</v>
      </c>
      <c r="I217">
        <f>H217*flux_issue!$F$14</f>
        <v>3.5914928302334288E-3</v>
      </c>
      <c r="K217" s="1">
        <f t="shared" si="26"/>
        <v>1.4224382477138673E-3</v>
      </c>
      <c r="L217" s="1">
        <f t="shared" si="27"/>
        <v>3.0433846909860019E-6</v>
      </c>
      <c r="S217" s="1"/>
    </row>
    <row r="218" spans="2:19" x14ac:dyDescent="0.25">
      <c r="B218">
        <v>1989.58</v>
      </c>
      <c r="C218" s="1">
        <v>1.24E-2</v>
      </c>
      <c r="D218">
        <f t="shared" si="22"/>
        <v>1.289476E-2</v>
      </c>
      <c r="E218">
        <f t="shared" si="21"/>
        <v>2.9306272727272726</v>
      </c>
      <c r="F218">
        <f t="shared" si="23"/>
        <v>2.9306272727272725E-3</v>
      </c>
      <c r="G218">
        <f t="shared" si="24"/>
        <v>1.748922727272727E-3</v>
      </c>
      <c r="H218">
        <f t="shared" si="25"/>
        <v>5.9463372727272729E-7</v>
      </c>
      <c r="I218">
        <f>H218*flux_issue!$F$14</f>
        <v>1.9833617122184612E-3</v>
      </c>
      <c r="K218" s="1">
        <f t="shared" si="26"/>
        <v>1.5159956968139273E-3</v>
      </c>
      <c r="L218" s="1">
        <f t="shared" si="27"/>
        <v>5.4255001518354612E-8</v>
      </c>
      <c r="S218" s="1"/>
    </row>
    <row r="219" spans="2:19" x14ac:dyDescent="0.25">
      <c r="B219">
        <v>1998.84</v>
      </c>
      <c r="C219" s="1">
        <v>1.09E-2</v>
      </c>
      <c r="D219">
        <f t="shared" si="22"/>
        <v>1.133491E-2</v>
      </c>
      <c r="E219">
        <f t="shared" si="21"/>
        <v>2.5761159090909089</v>
      </c>
      <c r="F219">
        <f t="shared" si="23"/>
        <v>2.5761159090909088E-3</v>
      </c>
      <c r="G219">
        <f t="shared" si="24"/>
        <v>1.3944113636363633E-3</v>
      </c>
      <c r="H219">
        <f t="shared" si="25"/>
        <v>4.7409986363636359E-7</v>
      </c>
      <c r="I219">
        <f>H219*flux_issue!$F$14</f>
        <v>1.5813289327147189E-3</v>
      </c>
      <c r="K219" s="1">
        <f t="shared" si="26"/>
        <v>1.6138686015655331E-3</v>
      </c>
      <c r="L219" s="1">
        <f t="shared" si="27"/>
        <v>4.816147927950024E-8</v>
      </c>
      <c r="S219" s="1"/>
    </row>
    <row r="220" spans="2:19" x14ac:dyDescent="0.25">
      <c r="B220">
        <v>2008.1</v>
      </c>
      <c r="C220" s="1">
        <v>9.75E-3</v>
      </c>
      <c r="D220">
        <f t="shared" si="22"/>
        <v>1.0139024999999999E-2</v>
      </c>
      <c r="E220">
        <f t="shared" si="21"/>
        <v>2.3043238636363634</v>
      </c>
      <c r="F220">
        <f t="shared" si="23"/>
        <v>2.3043238636363634E-3</v>
      </c>
      <c r="G220">
        <f t="shared" si="24"/>
        <v>1.122619318181818E-3</v>
      </c>
      <c r="H220">
        <f t="shared" si="25"/>
        <v>3.8169056818181813E-7</v>
      </c>
      <c r="I220">
        <f>H220*flux_issue!$F$14</f>
        <v>1.2731038017618499E-3</v>
      </c>
      <c r="K220" s="1">
        <f t="shared" si="26"/>
        <v>1.7161328044452842E-3</v>
      </c>
      <c r="L220" s="1">
        <f t="shared" si="27"/>
        <v>3.5225825837661376E-7</v>
      </c>
      <c r="S220" s="1"/>
    </row>
    <row r="221" spans="2:19" x14ac:dyDescent="0.25">
      <c r="B221">
        <v>2017.36</v>
      </c>
      <c r="C221" s="1">
        <v>1.7299999999999999E-2</v>
      </c>
      <c r="D221">
        <f t="shared" si="22"/>
        <v>1.7990269999999999E-2</v>
      </c>
      <c r="E221">
        <f t="shared" si="21"/>
        <v>4.0886977272727272</v>
      </c>
      <c r="F221">
        <f t="shared" si="23"/>
        <v>4.0886977272727269E-3</v>
      </c>
      <c r="G221">
        <f t="shared" si="24"/>
        <v>2.9069931818181812E-3</v>
      </c>
      <c r="H221">
        <f t="shared" si="25"/>
        <v>9.883776818181817E-7</v>
      </c>
      <c r="I221">
        <f>H221*flux_issue!$F$14</f>
        <v>3.2966687919306851E-3</v>
      </c>
      <c r="K221" s="1">
        <f t="shared" si="26"/>
        <v>1.8228581108911354E-3</v>
      </c>
      <c r="L221" s="1">
        <f t="shared" si="27"/>
        <v>1.1753488520139908E-6</v>
      </c>
      <c r="S221" s="1"/>
    </row>
    <row r="222" spans="2:19" x14ac:dyDescent="0.25">
      <c r="B222">
        <v>2026.62</v>
      </c>
      <c r="C222" s="1">
        <v>1.6E-2</v>
      </c>
      <c r="D222">
        <f t="shared" si="22"/>
        <v>1.6638400000000001E-2</v>
      </c>
      <c r="E222">
        <f t="shared" si="21"/>
        <v>3.7814545454545456</v>
      </c>
      <c r="F222">
        <f t="shared" si="23"/>
        <v>3.7814545454545457E-3</v>
      </c>
      <c r="G222">
        <f t="shared" si="24"/>
        <v>2.5997500000000005E-3</v>
      </c>
      <c r="H222">
        <f t="shared" si="25"/>
        <v>8.8391500000000022E-7</v>
      </c>
      <c r="I222">
        <f>H222*flux_issue!$F$14</f>
        <v>2.9482403830274431E-3</v>
      </c>
      <c r="K222" s="1">
        <f t="shared" si="26"/>
        <v>1.9341079006743097E-3</v>
      </c>
      <c r="L222" s="1">
        <f t="shared" si="27"/>
        <v>4.4307940439471283E-7</v>
      </c>
      <c r="S222" s="1"/>
    </row>
    <row r="223" spans="2:19" x14ac:dyDescent="0.25">
      <c r="B223">
        <v>2035.88</v>
      </c>
      <c r="C223" s="1">
        <v>1.23E-2</v>
      </c>
      <c r="D223">
        <f t="shared" si="22"/>
        <v>1.279077E-2</v>
      </c>
      <c r="E223">
        <f t="shared" si="21"/>
        <v>2.9069931818181818</v>
      </c>
      <c r="F223">
        <f t="shared" si="23"/>
        <v>2.9069931818181817E-3</v>
      </c>
      <c r="G223">
        <f t="shared" si="24"/>
        <v>1.7252886363636362E-3</v>
      </c>
      <c r="H223">
        <f t="shared" si="25"/>
        <v>5.8659813636363637E-7</v>
      </c>
      <c r="I223">
        <f>H223*flux_issue!$F$14</f>
        <v>1.9565595269182118E-3</v>
      </c>
      <c r="K223" s="1">
        <f t="shared" si="26"/>
        <v>2.0499387522249085E-3</v>
      </c>
      <c r="L223" s="1">
        <f t="shared" si="27"/>
        <v>1.0539769772873752E-7</v>
      </c>
      <c r="S223" s="1"/>
    </row>
    <row r="224" spans="2:19" x14ac:dyDescent="0.25">
      <c r="B224">
        <v>2045.14</v>
      </c>
      <c r="C224" s="1">
        <v>1.9300000000000001E-2</v>
      </c>
      <c r="D224">
        <f t="shared" si="22"/>
        <v>2.0070070000000002E-2</v>
      </c>
      <c r="E224">
        <f t="shared" si="21"/>
        <v>4.561379545454546</v>
      </c>
      <c r="F224">
        <f t="shared" si="23"/>
        <v>4.5613795454545461E-3</v>
      </c>
      <c r="G224">
        <f t="shared" si="24"/>
        <v>3.3796750000000004E-3</v>
      </c>
      <c r="H224">
        <f t="shared" si="25"/>
        <v>1.1490895000000002E-6</v>
      </c>
      <c r="I224">
        <f>H224*flux_issue!$F$14</f>
        <v>3.8327124979356756E-3</v>
      </c>
      <c r="K224" s="1">
        <f t="shared" si="26"/>
        <v>2.1704000816894823E-3</v>
      </c>
      <c r="L224" s="1">
        <f t="shared" si="27"/>
        <v>1.4623458280549102E-6</v>
      </c>
      <c r="S224" s="1"/>
    </row>
    <row r="225" spans="2:19" x14ac:dyDescent="0.25">
      <c r="B225">
        <v>2054.4</v>
      </c>
      <c r="C225" s="1">
        <v>1.55E-2</v>
      </c>
      <c r="D225">
        <f t="shared" si="22"/>
        <v>1.6118449999999999E-2</v>
      </c>
      <c r="E225">
        <f t="shared" si="21"/>
        <v>3.6632840909090905</v>
      </c>
      <c r="F225">
        <f t="shared" si="23"/>
        <v>3.6632840909090903E-3</v>
      </c>
      <c r="G225">
        <f t="shared" si="24"/>
        <v>2.4815795454545446E-3</v>
      </c>
      <c r="H225">
        <f t="shared" si="25"/>
        <v>8.4373704545454529E-7</v>
      </c>
      <c r="I225">
        <f>H225*flux_issue!$F$14</f>
        <v>2.8142294565261941E-3</v>
      </c>
      <c r="K225" s="1">
        <f t="shared" si="26"/>
        <v>2.2955337984411116E-3</v>
      </c>
      <c r="L225" s="1">
        <f t="shared" si="27"/>
        <v>3.4613019981786317E-8</v>
      </c>
      <c r="S225" s="1"/>
    </row>
    <row r="226" spans="2:19" x14ac:dyDescent="0.25">
      <c r="B226">
        <v>2063.66</v>
      </c>
      <c r="C226" s="1">
        <v>1.24E-2</v>
      </c>
      <c r="D226">
        <f t="shared" si="22"/>
        <v>1.289476E-2</v>
      </c>
      <c r="E226">
        <f t="shared" si="21"/>
        <v>2.9306272727272726</v>
      </c>
      <c r="F226">
        <f t="shared" si="23"/>
        <v>2.9306272727272725E-3</v>
      </c>
      <c r="G226">
        <f t="shared" si="24"/>
        <v>1.748922727272727E-3</v>
      </c>
      <c r="H226">
        <f t="shared" si="25"/>
        <v>5.9463372727272729E-7</v>
      </c>
      <c r="I226">
        <f>H226*flux_issue!$F$14</f>
        <v>1.9833617122184612E-3</v>
      </c>
      <c r="K226" s="1">
        <f t="shared" si="26"/>
        <v>2.4253739786947942E-3</v>
      </c>
      <c r="L226" s="1">
        <f t="shared" si="27"/>
        <v>4.5758629555048075E-7</v>
      </c>
      <c r="S226" s="1"/>
    </row>
    <row r="227" spans="2:19" x14ac:dyDescent="0.25">
      <c r="B227">
        <v>2072.92</v>
      </c>
      <c r="C227" s="1">
        <v>1.01E-2</v>
      </c>
      <c r="D227">
        <f t="shared" si="22"/>
        <v>1.050299E-2</v>
      </c>
      <c r="E227">
        <f t="shared" si="21"/>
        <v>2.3870431818181816</v>
      </c>
      <c r="F227">
        <f t="shared" si="23"/>
        <v>2.3870431818181818E-3</v>
      </c>
      <c r="G227">
        <f t="shared" si="24"/>
        <v>1.2053386363636363E-3</v>
      </c>
      <c r="H227">
        <f t="shared" si="25"/>
        <v>4.0981513636363636E-7</v>
      </c>
      <c r="I227">
        <f>H227*flux_issue!$F$14</f>
        <v>1.3669114503127233E-3</v>
      </c>
      <c r="K227" s="1">
        <f t="shared" si="26"/>
        <v>2.5599465588045022E-3</v>
      </c>
      <c r="L227" s="1">
        <f t="shared" si="27"/>
        <v>1.8349626235395592E-6</v>
      </c>
      <c r="S227" s="1"/>
    </row>
    <row r="228" spans="2:19" x14ac:dyDescent="0.25">
      <c r="B228">
        <v>2082.1799999999998</v>
      </c>
      <c r="C228" s="1">
        <v>1.24E-2</v>
      </c>
      <c r="D228">
        <f t="shared" si="22"/>
        <v>1.289476E-2</v>
      </c>
      <c r="E228">
        <f t="shared" si="21"/>
        <v>2.9306272727272726</v>
      </c>
      <c r="F228">
        <f t="shared" si="23"/>
        <v>2.9306272727272725E-3</v>
      </c>
      <c r="G228">
        <f t="shared" si="24"/>
        <v>1.748922727272727E-3</v>
      </c>
      <c r="H228">
        <f t="shared" si="25"/>
        <v>5.9463372727272729E-7</v>
      </c>
      <c r="I228">
        <f>H228*flux_issue!$F$14</f>
        <v>1.9833617122184612E-3</v>
      </c>
      <c r="K228" s="1">
        <f t="shared" si="26"/>
        <v>2.6992690497328656E-3</v>
      </c>
      <c r="L228" s="1">
        <f t="shared" si="27"/>
        <v>9.0315813261350972E-7</v>
      </c>
      <c r="S228" s="1"/>
    </row>
    <row r="229" spans="2:19" x14ac:dyDescent="0.25">
      <c r="B229">
        <v>2091.44</v>
      </c>
      <c r="C229" s="1">
        <v>1.15E-2</v>
      </c>
      <c r="D229">
        <f t="shared" si="22"/>
        <v>1.195885E-2</v>
      </c>
      <c r="E229">
        <f t="shared" si="21"/>
        <v>2.7179204545454545</v>
      </c>
      <c r="F229">
        <f t="shared" si="23"/>
        <v>2.7179204545454546E-3</v>
      </c>
      <c r="G229">
        <f t="shared" si="24"/>
        <v>1.5362159090909092E-3</v>
      </c>
      <c r="H229">
        <f t="shared" si="25"/>
        <v>5.2231340909090919E-7</v>
      </c>
      <c r="I229">
        <f>H229*flux_issue!$F$14</f>
        <v>1.7421420445162161E-3</v>
      </c>
      <c r="K229" s="1">
        <f t="shared" si="26"/>
        <v>2.8433502740913704E-3</v>
      </c>
      <c r="L229" s="1">
        <f t="shared" si="27"/>
        <v>1.708600248165159E-6</v>
      </c>
      <c r="S229" s="1"/>
    </row>
    <row r="230" spans="2:19" x14ac:dyDescent="0.25">
      <c r="B230">
        <v>2100.69</v>
      </c>
      <c r="C230" s="1">
        <v>2.1499999999999998E-2</v>
      </c>
      <c r="D230">
        <f t="shared" si="22"/>
        <v>2.2357849999999999E-2</v>
      </c>
      <c r="E230">
        <f t="shared" si="21"/>
        <v>5.0813295454545448</v>
      </c>
      <c r="F230">
        <f t="shared" si="23"/>
        <v>5.0813295454545451E-3</v>
      </c>
      <c r="G230">
        <f t="shared" si="24"/>
        <v>3.8996249999999994E-3</v>
      </c>
      <c r="H230">
        <f t="shared" si="25"/>
        <v>1.3258724999999999E-6</v>
      </c>
      <c r="I230">
        <f>H230*flux_issue!$F$14</f>
        <v>4.4223605745411631E-3</v>
      </c>
      <c r="K230" s="1">
        <f t="shared" si="26"/>
        <v>2.9920268286768368E-3</v>
      </c>
      <c r="L230" s="1">
        <f t="shared" si="27"/>
        <v>8.2373444058914883E-7</v>
      </c>
      <c r="S230" s="1"/>
    </row>
    <row r="231" spans="2:19" x14ac:dyDescent="0.25">
      <c r="B231">
        <v>2109.9499999999998</v>
      </c>
      <c r="C231" s="1">
        <v>1.5599999999999999E-2</v>
      </c>
      <c r="D231">
        <f t="shared" si="22"/>
        <v>1.6222439999999998E-2</v>
      </c>
      <c r="E231">
        <f t="shared" si="21"/>
        <v>3.6869181818181809</v>
      </c>
      <c r="F231">
        <f t="shared" si="23"/>
        <v>3.6869181818181807E-3</v>
      </c>
      <c r="G231">
        <f t="shared" si="24"/>
        <v>2.5052136363636355E-3</v>
      </c>
      <c r="H231">
        <f t="shared" si="25"/>
        <v>8.517726363636361E-7</v>
      </c>
      <c r="I231">
        <f>H231*flux_issue!$F$14</f>
        <v>2.8410316418264435E-3</v>
      </c>
      <c r="K231" s="1">
        <f t="shared" si="26"/>
        <v>3.145610943324825E-3</v>
      </c>
      <c r="L231" s="1">
        <f t="shared" si="27"/>
        <v>4.1010871076314406E-7</v>
      </c>
      <c r="S231" s="1"/>
    </row>
    <row r="232" spans="2:19" x14ac:dyDescent="0.25">
      <c r="B232">
        <v>2119.21</v>
      </c>
      <c r="C232" s="1">
        <v>1.6400000000000001E-2</v>
      </c>
      <c r="D232">
        <f t="shared" si="22"/>
        <v>1.7054360000000001E-2</v>
      </c>
      <c r="E232">
        <f t="shared" si="21"/>
        <v>3.875990909090909</v>
      </c>
      <c r="F232">
        <f t="shared" si="23"/>
        <v>3.8759909090909091E-3</v>
      </c>
      <c r="G232">
        <f t="shared" si="24"/>
        <v>2.6942863636363638E-3</v>
      </c>
      <c r="H232">
        <f t="shared" si="25"/>
        <v>9.1605736363636381E-7</v>
      </c>
      <c r="I232">
        <f>H232*flux_issue!$F$14</f>
        <v>3.0554491242284405E-3</v>
      </c>
      <c r="K232" s="1">
        <f t="shared" si="26"/>
        <v>3.3039258897282027E-3</v>
      </c>
      <c r="L232" s="1">
        <f t="shared" si="27"/>
        <v>3.7166035177348188E-7</v>
      </c>
      <c r="S232" s="1"/>
    </row>
    <row r="233" spans="2:19" x14ac:dyDescent="0.25">
      <c r="B233">
        <v>2128.4699999999998</v>
      </c>
      <c r="C233" s="1">
        <v>1.46E-2</v>
      </c>
      <c r="D233">
        <f t="shared" si="22"/>
        <v>1.518254E-2</v>
      </c>
      <c r="E233">
        <f t="shared" si="21"/>
        <v>3.4505772727272723</v>
      </c>
      <c r="F233">
        <f t="shared" si="23"/>
        <v>3.4505772727272724E-3</v>
      </c>
      <c r="G233">
        <f t="shared" si="24"/>
        <v>2.2688727272727272E-3</v>
      </c>
      <c r="H233">
        <f t="shared" si="25"/>
        <v>7.7141672727272729E-7</v>
      </c>
      <c r="I233">
        <f>H233*flux_issue!$F$14</f>
        <v>2.5730097888239495E-3</v>
      </c>
      <c r="K233" s="1">
        <f t="shared" si="26"/>
        <v>3.4669436123437609E-3</v>
      </c>
      <c r="L233" s="1">
        <f t="shared" si="27"/>
        <v>1.43537384565489E-6</v>
      </c>
      <c r="S233" s="1"/>
    </row>
    <row r="234" spans="2:19" x14ac:dyDescent="0.25">
      <c r="B234">
        <v>2137.73</v>
      </c>
      <c r="C234" s="1">
        <v>3.4500000000000003E-2</v>
      </c>
      <c r="D234">
        <f t="shared" si="22"/>
        <v>3.587655E-2</v>
      </c>
      <c r="E234">
        <f t="shared" si="21"/>
        <v>8.1537613636363631</v>
      </c>
      <c r="F234">
        <f t="shared" si="23"/>
        <v>8.153761363636363E-3</v>
      </c>
      <c r="G234">
        <f t="shared" si="24"/>
        <v>6.9720568181818173E-3</v>
      </c>
      <c r="H234">
        <f t="shared" si="25"/>
        <v>2.370499318181818E-6</v>
      </c>
      <c r="I234">
        <f>H234*flux_issue!$F$14</f>
        <v>7.9066446635735945E-3</v>
      </c>
      <c r="K234" s="1">
        <f t="shared" si="26"/>
        <v>3.6346264326985621E-3</v>
      </c>
      <c r="L234" s="1">
        <f t="shared" si="27"/>
        <v>1.1138441577946909E-5</v>
      </c>
      <c r="S234" s="1"/>
    </row>
    <row r="235" spans="2:19" x14ac:dyDescent="0.25">
      <c r="B235">
        <v>2146.9899999999998</v>
      </c>
      <c r="C235" s="1">
        <v>1.9400000000000001E-2</v>
      </c>
      <c r="D235">
        <f t="shared" si="22"/>
        <v>2.0174060000000001E-2</v>
      </c>
      <c r="E235">
        <f t="shared" si="21"/>
        <v>4.5850136363636365</v>
      </c>
      <c r="F235">
        <f t="shared" si="23"/>
        <v>4.585013636363636E-3</v>
      </c>
      <c r="G235">
        <f t="shared" si="24"/>
        <v>3.4033090909090903E-3</v>
      </c>
      <c r="H235">
        <f t="shared" si="25"/>
        <v>1.1571250909090909E-6</v>
      </c>
      <c r="I235">
        <f>H235*flux_issue!$F$14</f>
        <v>3.8595146832359241E-3</v>
      </c>
      <c r="K235" s="1">
        <f t="shared" si="26"/>
        <v>3.8069269451232392E-3</v>
      </c>
      <c r="L235" s="1">
        <f t="shared" si="27"/>
        <v>1.6290737224043392E-7</v>
      </c>
      <c r="S235" s="1"/>
    </row>
    <row r="236" spans="2:19" x14ac:dyDescent="0.25">
      <c r="B236">
        <v>2156.25</v>
      </c>
      <c r="C236" s="1">
        <v>1.7999999999999999E-2</v>
      </c>
      <c r="D236">
        <f t="shared" si="22"/>
        <v>1.8718199999999997E-2</v>
      </c>
      <c r="E236">
        <f t="shared" si="21"/>
        <v>4.2541363636363627</v>
      </c>
      <c r="F236">
        <f t="shared" si="23"/>
        <v>4.2541363636363627E-3</v>
      </c>
      <c r="G236">
        <f t="shared" si="24"/>
        <v>3.072431818181817E-3</v>
      </c>
      <c r="H236">
        <f t="shared" si="25"/>
        <v>1.044626818181818E-6</v>
      </c>
      <c r="I236">
        <f>H236*flux_issue!$F$14</f>
        <v>3.484284089032431E-3</v>
      </c>
      <c r="K236" s="1">
        <f t="shared" si="26"/>
        <v>3.9837879417062858E-3</v>
      </c>
      <c r="L236" s="1">
        <f t="shared" si="27"/>
        <v>8.3056998388554679E-7</v>
      </c>
      <c r="S236" s="1"/>
    </row>
    <row r="237" spans="2:19" x14ac:dyDescent="0.25">
      <c r="B237">
        <v>2165.5100000000002</v>
      </c>
      <c r="C237" s="1">
        <v>1.95E-2</v>
      </c>
      <c r="D237">
        <f t="shared" si="22"/>
        <v>2.0278049999999999E-2</v>
      </c>
      <c r="E237">
        <f t="shared" si="21"/>
        <v>4.6086477272727269</v>
      </c>
      <c r="F237">
        <f t="shared" si="23"/>
        <v>4.6086477272727269E-3</v>
      </c>
      <c r="G237">
        <f t="shared" si="24"/>
        <v>3.4269431818181812E-3</v>
      </c>
      <c r="H237">
        <f t="shared" si="25"/>
        <v>1.1651606818181816E-6</v>
      </c>
      <c r="I237">
        <f>H237*flux_issue!$F$14</f>
        <v>3.886316868536173E-3</v>
      </c>
      <c r="K237" s="1">
        <f t="shared" si="26"/>
        <v>4.1651423669194056E-3</v>
      </c>
      <c r="L237" s="1">
        <f t="shared" si="27"/>
        <v>5.4493803688411179E-7</v>
      </c>
      <c r="S237" s="1"/>
    </row>
    <row r="238" spans="2:19" x14ac:dyDescent="0.25">
      <c r="B238">
        <v>2174.77</v>
      </c>
      <c r="C238" s="1">
        <v>1.83E-2</v>
      </c>
      <c r="D238">
        <f t="shared" si="22"/>
        <v>1.9030169999999999E-2</v>
      </c>
      <c r="E238">
        <f t="shared" si="21"/>
        <v>4.3250386363636357</v>
      </c>
      <c r="F238">
        <f t="shared" si="23"/>
        <v>4.3250386363636361E-3</v>
      </c>
      <c r="G238">
        <f t="shared" si="24"/>
        <v>3.1433340909090904E-3</v>
      </c>
      <c r="H238">
        <f t="shared" si="25"/>
        <v>1.0687335909090907E-6</v>
      </c>
      <c r="I238">
        <f>H238*flux_issue!$F$14</f>
        <v>3.5646906449331795E-3</v>
      </c>
      <c r="K238" s="1">
        <f t="shared" si="26"/>
        <v>4.3509133022324184E-3</v>
      </c>
      <c r="L238" s="1">
        <f t="shared" si="27"/>
        <v>1.4582475516202711E-6</v>
      </c>
      <c r="S238" s="1"/>
    </row>
    <row r="239" spans="2:19" x14ac:dyDescent="0.25">
      <c r="B239">
        <v>2184.0300000000002</v>
      </c>
      <c r="C239" s="1">
        <v>1.46E-2</v>
      </c>
      <c r="D239">
        <f t="shared" si="22"/>
        <v>1.518254E-2</v>
      </c>
      <c r="E239">
        <f t="shared" si="21"/>
        <v>3.4505772727272723</v>
      </c>
      <c r="F239">
        <f t="shared" si="23"/>
        <v>3.4505772727272724E-3</v>
      </c>
      <c r="G239">
        <f t="shared" si="24"/>
        <v>2.2688727272727272E-3</v>
      </c>
      <c r="H239">
        <f t="shared" si="25"/>
        <v>7.7141672727272729E-7</v>
      </c>
      <c r="I239">
        <f>H239*flux_issue!$F$14</f>
        <v>2.5730097888239495E-3</v>
      </c>
      <c r="K239" s="1">
        <f t="shared" si="26"/>
        <v>4.5410139809033759E-3</v>
      </c>
      <c r="L239" s="1">
        <f t="shared" si="27"/>
        <v>5.1626258764502562E-6</v>
      </c>
      <c r="S239" s="1"/>
    </row>
    <row r="240" spans="2:19" x14ac:dyDescent="0.25">
      <c r="B240">
        <v>2193.29</v>
      </c>
      <c r="C240" s="1">
        <v>3.3099999999999997E-2</v>
      </c>
      <c r="D240">
        <f t="shared" si="22"/>
        <v>3.4420689999999997E-2</v>
      </c>
      <c r="E240">
        <f t="shared" si="21"/>
        <v>7.8228840909090893</v>
      </c>
      <c r="F240">
        <f t="shared" si="23"/>
        <v>7.8228840909090897E-3</v>
      </c>
      <c r="G240">
        <f t="shared" si="24"/>
        <v>6.641179545454544E-3</v>
      </c>
      <c r="H240">
        <f t="shared" si="25"/>
        <v>2.2580010454545451E-6</v>
      </c>
      <c r="I240">
        <f>H240*flux_issue!$F$14</f>
        <v>7.531414069370101E-3</v>
      </c>
      <c r="K240" s="1">
        <f t="shared" si="26"/>
        <v>4.7353478329971868E-3</v>
      </c>
      <c r="L240" s="1">
        <f t="shared" si="27"/>
        <v>3.6321945162081428E-6</v>
      </c>
      <c r="S240" s="1"/>
    </row>
    <row r="241" spans="2:19" x14ac:dyDescent="0.25">
      <c r="B241">
        <v>2202.5500000000002</v>
      </c>
      <c r="C241" s="1">
        <v>2.7799999999999998E-2</v>
      </c>
      <c r="D241">
        <f t="shared" si="22"/>
        <v>2.8909219999999999E-2</v>
      </c>
      <c r="E241">
        <f t="shared" si="21"/>
        <v>6.5702772727272718</v>
      </c>
      <c r="F241">
        <f t="shared" si="23"/>
        <v>6.5702772727272716E-3</v>
      </c>
      <c r="G241">
        <f t="shared" si="24"/>
        <v>5.3885727272727259E-3</v>
      </c>
      <c r="H241">
        <f t="shared" si="25"/>
        <v>1.832114727272727E-6</v>
      </c>
      <c r="I241">
        <f>H241*flux_issue!$F$14</f>
        <v>6.1108982484568792E-3</v>
      </c>
      <c r="K241" s="1">
        <f t="shared" si="26"/>
        <v>4.9338085605554948E-3</v>
      </c>
      <c r="L241" s="1">
        <f t="shared" si="27"/>
        <v>2.068104473300175E-7</v>
      </c>
      <c r="S241" s="1"/>
    </row>
    <row r="242" spans="2:19" x14ac:dyDescent="0.25">
      <c r="B242">
        <v>2211.81</v>
      </c>
      <c r="C242" s="1">
        <v>1.95E-2</v>
      </c>
      <c r="D242">
        <f t="shared" si="22"/>
        <v>2.0278049999999999E-2</v>
      </c>
      <c r="E242">
        <f t="shared" si="21"/>
        <v>4.6086477272727269</v>
      </c>
      <c r="F242">
        <f t="shared" si="23"/>
        <v>4.6086477272727269E-3</v>
      </c>
      <c r="G242">
        <f t="shared" si="24"/>
        <v>3.4269431818181812E-3</v>
      </c>
      <c r="H242">
        <f t="shared" si="25"/>
        <v>1.1651606818181816E-6</v>
      </c>
      <c r="I242">
        <f>H242*flux_issue!$F$14</f>
        <v>3.886316868536173E-3</v>
      </c>
      <c r="K242" s="1">
        <f t="shared" si="26"/>
        <v>5.1362802427104524E-3</v>
      </c>
      <c r="L242" s="1">
        <f t="shared" si="27"/>
        <v>2.9218331877398281E-6</v>
      </c>
      <c r="S242" s="1"/>
    </row>
    <row r="243" spans="2:19" x14ac:dyDescent="0.25">
      <c r="B243">
        <v>2221.06</v>
      </c>
      <c r="C243" s="1">
        <v>5.7099999999999998E-2</v>
      </c>
      <c r="D243">
        <f t="shared" si="22"/>
        <v>5.937829E-2</v>
      </c>
      <c r="E243">
        <f t="shared" si="21"/>
        <v>13.495065909090908</v>
      </c>
      <c r="F243">
        <f t="shared" si="23"/>
        <v>1.3495065909090907E-2</v>
      </c>
      <c r="G243">
        <f t="shared" si="24"/>
        <v>1.2313361363636362E-2</v>
      </c>
      <c r="H243">
        <f t="shared" si="25"/>
        <v>4.1865428636363638E-6</v>
      </c>
      <c r="I243">
        <f>H243*flux_issue!$F$14</f>
        <v>1.3963938541429976E-2</v>
      </c>
      <c r="K243" s="1">
        <f t="shared" si="26"/>
        <v>5.3424125742626777E-3</v>
      </c>
      <c r="L243" s="1">
        <f t="shared" si="27"/>
        <v>4.8594127024070444E-5</v>
      </c>
      <c r="S243" s="1"/>
    </row>
    <row r="244" spans="2:19" x14ac:dyDescent="0.25">
      <c r="B244">
        <v>2230.3200000000002</v>
      </c>
      <c r="C244" s="1">
        <v>2.0899999999999998E-2</v>
      </c>
      <c r="D244">
        <f t="shared" si="22"/>
        <v>2.1733909999999999E-2</v>
      </c>
      <c r="E244">
        <f t="shared" si="21"/>
        <v>4.9395249999999997</v>
      </c>
      <c r="F244">
        <f t="shared" si="23"/>
        <v>4.9395249999999993E-3</v>
      </c>
      <c r="G244">
        <f t="shared" si="24"/>
        <v>3.7578204545454536E-3</v>
      </c>
      <c r="H244">
        <f t="shared" si="25"/>
        <v>1.2776589545454543E-6</v>
      </c>
      <c r="I244">
        <f>H244*flux_issue!$F$14</f>
        <v>4.2615474627396652E-3</v>
      </c>
      <c r="K244" s="1">
        <f t="shared" si="26"/>
        <v>5.5525166395629724E-3</v>
      </c>
      <c r="L244" s="1">
        <f t="shared" si="27"/>
        <v>3.2209343965164362E-6</v>
      </c>
      <c r="S244" s="1"/>
    </row>
    <row r="245" spans="2:19" x14ac:dyDescent="0.25">
      <c r="B245">
        <v>2239.58</v>
      </c>
      <c r="C245" s="1">
        <v>3.7999999999999999E-2</v>
      </c>
      <c r="D245">
        <f t="shared" si="22"/>
        <v>3.9516200000000001E-2</v>
      </c>
      <c r="E245">
        <f t="shared" si="21"/>
        <v>8.9809545454545461</v>
      </c>
      <c r="F245">
        <f t="shared" si="23"/>
        <v>8.9809545454545454E-3</v>
      </c>
      <c r="G245">
        <f t="shared" si="24"/>
        <v>7.7992499999999998E-3</v>
      </c>
      <c r="H245">
        <f t="shared" si="25"/>
        <v>2.6517450000000001E-6</v>
      </c>
      <c r="I245">
        <f>H245*flux_issue!$F$14</f>
        <v>8.8447211490823262E-3</v>
      </c>
      <c r="K245" s="1">
        <f t="shared" si="26"/>
        <v>5.7662278120403157E-3</v>
      </c>
      <c r="L245" s="1">
        <f t="shared" si="27"/>
        <v>4.1331792167363813E-6</v>
      </c>
      <c r="S245" s="1"/>
    </row>
    <row r="246" spans="2:19" x14ac:dyDescent="0.25">
      <c r="B246">
        <v>2248.84</v>
      </c>
      <c r="C246" s="1">
        <v>0.03</v>
      </c>
      <c r="D246">
        <f t="shared" si="22"/>
        <v>3.1196999999999999E-2</v>
      </c>
      <c r="E246">
        <f t="shared" si="21"/>
        <v>7.0902272727272724</v>
      </c>
      <c r="F246">
        <f t="shared" si="23"/>
        <v>7.0902272727272724E-3</v>
      </c>
      <c r="G246">
        <f t="shared" si="24"/>
        <v>5.9085227272727267E-3</v>
      </c>
      <c r="H246">
        <f t="shared" si="25"/>
        <v>2.0088977272727271E-6</v>
      </c>
      <c r="I246">
        <f>H246*flux_issue!$F$14</f>
        <v>6.7005463250623676E-3</v>
      </c>
      <c r="K246" s="1">
        <f t="shared" si="26"/>
        <v>5.9833933244543159E-3</v>
      </c>
      <c r="L246" s="1">
        <f t="shared" si="27"/>
        <v>5.605606322327796E-9</v>
      </c>
      <c r="S246" s="1"/>
    </row>
    <row r="247" spans="2:19" x14ac:dyDescent="0.25">
      <c r="B247">
        <v>2258.1</v>
      </c>
      <c r="C247" s="1">
        <v>3.3000000000000002E-2</v>
      </c>
      <c r="D247">
        <f t="shared" si="22"/>
        <v>3.4316699999999999E-2</v>
      </c>
      <c r="E247">
        <f t="shared" si="21"/>
        <v>7.7992499999999989</v>
      </c>
      <c r="F247">
        <f t="shared" si="23"/>
        <v>7.7992499999999989E-3</v>
      </c>
      <c r="G247">
        <f t="shared" si="24"/>
        <v>6.6175454545454532E-3</v>
      </c>
      <c r="H247">
        <f t="shared" si="25"/>
        <v>2.2499654545454544E-6</v>
      </c>
      <c r="I247">
        <f>H247*flux_issue!$F$14</f>
        <v>7.5046118840698525E-3</v>
      </c>
      <c r="K247" s="1">
        <f t="shared" si="26"/>
        <v>6.2038517451794449E-3</v>
      </c>
      <c r="L247" s="1">
        <f t="shared" si="27"/>
        <v>1.7114248516900737E-7</v>
      </c>
      <c r="S247" s="1"/>
    </row>
    <row r="248" spans="2:19" x14ac:dyDescent="0.25">
      <c r="B248">
        <v>2267.36</v>
      </c>
      <c r="C248" s="1">
        <v>1.9900000000000001E-2</v>
      </c>
      <c r="D248">
        <f t="shared" si="22"/>
        <v>2.0694010000000002E-2</v>
      </c>
      <c r="E248">
        <f t="shared" si="21"/>
        <v>4.7031840909090912</v>
      </c>
      <c r="F248">
        <f t="shared" si="23"/>
        <v>4.703184090909091E-3</v>
      </c>
      <c r="G248">
        <f t="shared" si="24"/>
        <v>3.5214795454545453E-3</v>
      </c>
      <c r="H248">
        <f t="shared" si="25"/>
        <v>1.1973030454545455E-6</v>
      </c>
      <c r="I248">
        <f>H248*flux_issue!$F$14</f>
        <v>3.9935256097371717E-3</v>
      </c>
      <c r="K248" s="1">
        <f t="shared" si="26"/>
        <v>6.4274332517642125E-3</v>
      </c>
      <c r="L248" s="1">
        <f t="shared" si="27"/>
        <v>8.444566943214891E-6</v>
      </c>
      <c r="S248" s="1"/>
    </row>
    <row r="249" spans="2:19" x14ac:dyDescent="0.25">
      <c r="B249">
        <v>2276.62</v>
      </c>
      <c r="C249" s="1">
        <v>5.4899999999999997E-2</v>
      </c>
      <c r="D249">
        <f t="shared" si="22"/>
        <v>5.7090509999999997E-2</v>
      </c>
      <c r="E249">
        <f t="shared" si="21"/>
        <v>12.975115909090908</v>
      </c>
      <c r="F249">
        <f t="shared" si="23"/>
        <v>1.2975115909090907E-2</v>
      </c>
      <c r="G249">
        <f t="shared" si="24"/>
        <v>1.1793411363636363E-2</v>
      </c>
      <c r="H249">
        <f t="shared" si="25"/>
        <v>4.0097598636363639E-6</v>
      </c>
      <c r="I249">
        <f>H249*flux_issue!$F$14</f>
        <v>1.3374290464824488E-2</v>
      </c>
      <c r="K249" s="1">
        <f t="shared" si="26"/>
        <v>6.6539599296546181E-3</v>
      </c>
      <c r="L249" s="1">
        <f t="shared" si="27"/>
        <v>2.6413961042257008E-5</v>
      </c>
      <c r="S249" s="1"/>
    </row>
    <row r="250" spans="2:19" x14ac:dyDescent="0.25">
      <c r="B250">
        <v>2285.88</v>
      </c>
      <c r="C250" s="1">
        <v>5.1400000000000001E-2</v>
      </c>
      <c r="D250">
        <f t="shared" si="22"/>
        <v>5.3450860000000003E-2</v>
      </c>
      <c r="E250">
        <f t="shared" si="21"/>
        <v>12.147922727272727</v>
      </c>
      <c r="F250">
        <f t="shared" si="23"/>
        <v>1.2147922727272727E-2</v>
      </c>
      <c r="G250">
        <f t="shared" si="24"/>
        <v>1.0966218181818182E-2</v>
      </c>
      <c r="H250">
        <f t="shared" si="25"/>
        <v>3.7285141818181822E-6</v>
      </c>
      <c r="I250">
        <f>H250*flux_issue!$F$14</f>
        <v>1.2436213979315757E-2</v>
      </c>
      <c r="K250" s="1">
        <f t="shared" si="26"/>
        <v>6.883246094981599E-3</v>
      </c>
      <c r="L250" s="1">
        <f t="shared" si="27"/>
        <v>1.667066106188668E-5</v>
      </c>
      <c r="S250" s="1"/>
    </row>
    <row r="251" spans="2:19" x14ac:dyDescent="0.25">
      <c r="B251">
        <v>2295.14</v>
      </c>
      <c r="C251" s="1">
        <v>3.6499999999999998E-2</v>
      </c>
      <c r="D251">
        <f t="shared" si="22"/>
        <v>3.795635E-2</v>
      </c>
      <c r="E251">
        <f t="shared" si="21"/>
        <v>8.6264431818181819</v>
      </c>
      <c r="F251">
        <f t="shared" si="23"/>
        <v>8.6264431818181813E-3</v>
      </c>
      <c r="G251">
        <f t="shared" si="24"/>
        <v>7.4447386363636356E-3</v>
      </c>
      <c r="H251">
        <f t="shared" si="25"/>
        <v>2.5312111363636365E-6</v>
      </c>
      <c r="I251">
        <f>H251*flux_issue!$F$14</f>
        <v>8.442688369578585E-3</v>
      </c>
      <c r="K251" s="1">
        <f t="shared" si="26"/>
        <v>7.115098640224804E-3</v>
      </c>
      <c r="L251" s="1">
        <f t="shared" si="27"/>
        <v>1.0866252705440894E-7</v>
      </c>
      <c r="S251" s="1"/>
    </row>
    <row r="252" spans="2:19" x14ac:dyDescent="0.25">
      <c r="B252">
        <v>2304.4</v>
      </c>
      <c r="C252" s="1">
        <v>3.6600000000000001E-2</v>
      </c>
      <c r="D252">
        <f t="shared" si="22"/>
        <v>3.8060339999999998E-2</v>
      </c>
      <c r="E252">
        <f t="shared" si="21"/>
        <v>8.6500772727272714</v>
      </c>
      <c r="F252">
        <f t="shared" si="23"/>
        <v>8.6500772727272721E-3</v>
      </c>
      <c r="G252">
        <f t="shared" si="24"/>
        <v>7.4683727272727264E-3</v>
      </c>
      <c r="H252">
        <f t="shared" si="25"/>
        <v>2.5392467272727272E-6</v>
      </c>
      <c r="I252">
        <f>H252*flux_issue!$F$14</f>
        <v>8.4694905548788335E-3</v>
      </c>
      <c r="K252" s="1">
        <f t="shared" si="26"/>
        <v>7.3493174014862351E-3</v>
      </c>
      <c r="L252" s="1">
        <f t="shared" si="27"/>
        <v>1.4174170598127602E-8</v>
      </c>
      <c r="S252" s="1"/>
    </row>
    <row r="253" spans="2:19" x14ac:dyDescent="0.25">
      <c r="B253">
        <v>2313.66</v>
      </c>
      <c r="C253" s="1">
        <v>6.5199999999999994E-2</v>
      </c>
      <c r="D253">
        <f t="shared" si="22"/>
        <v>6.7801479999999997E-2</v>
      </c>
      <c r="E253">
        <f t="shared" si="21"/>
        <v>15.409427272727271</v>
      </c>
      <c r="F253">
        <f t="shared" si="23"/>
        <v>1.5409427272727271E-2</v>
      </c>
      <c r="G253">
        <f t="shared" si="24"/>
        <v>1.4227722727272726E-2</v>
      </c>
      <c r="H253">
        <f t="shared" si="25"/>
        <v>4.8374257272727271E-6</v>
      </c>
      <c r="I253">
        <f>H253*flux_issue!$F$14</f>
        <v>1.6134915550750185E-2</v>
      </c>
      <c r="K253" s="1">
        <f t="shared" si="26"/>
        <v>7.5856955460343409E-3</v>
      </c>
      <c r="L253" s="1">
        <f t="shared" si="27"/>
        <v>4.4116525076309529E-5</v>
      </c>
      <c r="S253" s="1"/>
    </row>
    <row r="254" spans="2:19" x14ac:dyDescent="0.25">
      <c r="B254">
        <v>2322.92</v>
      </c>
      <c r="C254" s="1">
        <v>3.3399999999999999E-2</v>
      </c>
      <c r="D254">
        <f t="shared" si="22"/>
        <v>3.4732659999999999E-2</v>
      </c>
      <c r="E254">
        <f t="shared" si="21"/>
        <v>7.8937863636363632</v>
      </c>
      <c r="F254">
        <f t="shared" si="23"/>
        <v>7.8937863636363639E-3</v>
      </c>
      <c r="G254">
        <f t="shared" si="24"/>
        <v>6.7120818181818183E-3</v>
      </c>
      <c r="H254">
        <f t="shared" si="25"/>
        <v>2.2821078181818185E-6</v>
      </c>
      <c r="I254">
        <f>H254*flux_issue!$F$14</f>
        <v>7.6118206252708516E-3</v>
      </c>
      <c r="K254" s="1">
        <f t="shared" si="26"/>
        <v>7.8240199787146351E-3</v>
      </c>
      <c r="L254" s="1">
        <f t="shared" si="27"/>
        <v>1.2364064728491045E-6</v>
      </c>
      <c r="S254" s="1"/>
    </row>
    <row r="255" spans="2:19" x14ac:dyDescent="0.25">
      <c r="B255">
        <v>2332.1799999999998</v>
      </c>
      <c r="C255" s="1">
        <v>4.6600000000000003E-2</v>
      </c>
      <c r="D255">
        <f t="shared" si="22"/>
        <v>4.8459340000000004E-2</v>
      </c>
      <c r="E255">
        <f t="shared" si="21"/>
        <v>11.013486363636364</v>
      </c>
      <c r="F255">
        <f t="shared" si="23"/>
        <v>1.1013486363636363E-2</v>
      </c>
      <c r="G255">
        <f t="shared" si="24"/>
        <v>9.8317818181818187E-3</v>
      </c>
      <c r="H255">
        <f t="shared" si="25"/>
        <v>3.3428058181818187E-6</v>
      </c>
      <c r="I255">
        <f>H255*flux_issue!$F$14</f>
        <v>1.1149709084903783E-2</v>
      </c>
      <c r="K255" s="1">
        <f t="shared" si="26"/>
        <v>8.0640717657648898E-3</v>
      </c>
      <c r="L255" s="1">
        <f t="shared" si="27"/>
        <v>3.1247988294158614E-6</v>
      </c>
      <c r="S255" s="1"/>
    </row>
    <row r="256" spans="2:19" x14ac:dyDescent="0.25">
      <c r="B256">
        <v>2341.44</v>
      </c>
      <c r="C256" s="1">
        <v>4.1599999999999998E-2</v>
      </c>
      <c r="D256">
        <f t="shared" si="22"/>
        <v>4.3259840000000001E-2</v>
      </c>
      <c r="E256">
        <f t="shared" si="21"/>
        <v>9.8317818181818186</v>
      </c>
      <c r="F256">
        <f t="shared" si="23"/>
        <v>9.8317818181818187E-3</v>
      </c>
      <c r="G256">
        <f t="shared" si="24"/>
        <v>8.6500772727272739E-3</v>
      </c>
      <c r="H256">
        <f t="shared" si="25"/>
        <v>2.9410262727272734E-6</v>
      </c>
      <c r="I256">
        <f>H256*flux_issue!$F$14</f>
        <v>9.8095998198913098E-3</v>
      </c>
      <c r="K256" s="1">
        <f t="shared" si="26"/>
        <v>8.305626574523866E-3</v>
      </c>
      <c r="L256" s="1">
        <f t="shared" si="27"/>
        <v>1.1864628349281519E-7</v>
      </c>
      <c r="S256" s="1"/>
    </row>
    <row r="257" spans="2:19" x14ac:dyDescent="0.25">
      <c r="B257">
        <v>2350.69</v>
      </c>
      <c r="C257" s="1">
        <v>2.7799999999999998E-2</v>
      </c>
      <c r="D257">
        <f t="shared" si="22"/>
        <v>2.8909219999999999E-2</v>
      </c>
      <c r="E257">
        <f t="shared" si="21"/>
        <v>6.5702772727272718</v>
      </c>
      <c r="F257">
        <f t="shared" si="23"/>
        <v>6.5702772727272716E-3</v>
      </c>
      <c r="G257">
        <f t="shared" si="24"/>
        <v>5.3885727272727259E-3</v>
      </c>
      <c r="H257">
        <f t="shared" si="25"/>
        <v>1.832114727272727E-6</v>
      </c>
      <c r="I257">
        <f>H257*flux_issue!$F$14</f>
        <v>6.1108982484568792E-3</v>
      </c>
      <c r="K257" s="1">
        <f t="shared" si="26"/>
        <v>8.5481922902286515E-3</v>
      </c>
      <c r="L257" s="1">
        <f t="shared" si="27"/>
        <v>9.9831957826137937E-6</v>
      </c>
      <c r="S257" s="1"/>
    </row>
    <row r="258" spans="2:19" x14ac:dyDescent="0.25">
      <c r="B258">
        <v>2359.9499999999998</v>
      </c>
      <c r="C258" s="1">
        <v>3.4799999999999998E-2</v>
      </c>
      <c r="D258">
        <f t="shared" si="22"/>
        <v>3.6188519999999995E-2</v>
      </c>
      <c r="E258">
        <f t="shared" si="21"/>
        <v>8.2246636363636352</v>
      </c>
      <c r="F258">
        <f t="shared" si="23"/>
        <v>8.2246636363636355E-3</v>
      </c>
      <c r="G258">
        <f t="shared" si="24"/>
        <v>7.0429590909090898E-3</v>
      </c>
      <c r="H258">
        <f t="shared" si="25"/>
        <v>2.3946060909090906E-6</v>
      </c>
      <c r="I258">
        <f>H258*flux_issue!$F$14</f>
        <v>7.9870512194743417E-3</v>
      </c>
      <c r="K258" s="1">
        <f t="shared" si="26"/>
        <v>8.7920598362825446E-3</v>
      </c>
      <c r="L258" s="1">
        <f t="shared" si="27"/>
        <v>3.059353417465975E-6</v>
      </c>
      <c r="S258" s="1"/>
    </row>
    <row r="259" spans="2:19" x14ac:dyDescent="0.25">
      <c r="B259">
        <v>2369.21</v>
      </c>
      <c r="C259" s="1">
        <v>3.6600000000000001E-2</v>
      </c>
      <c r="D259">
        <f t="shared" si="22"/>
        <v>3.8060339999999998E-2</v>
      </c>
      <c r="E259">
        <f t="shared" si="21"/>
        <v>8.6500772727272714</v>
      </c>
      <c r="F259">
        <f t="shared" si="23"/>
        <v>8.6500772727272721E-3</v>
      </c>
      <c r="G259">
        <f t="shared" si="24"/>
        <v>7.4683727272727264E-3</v>
      </c>
      <c r="H259">
        <f t="shared" si="25"/>
        <v>2.5392467272727272E-6</v>
      </c>
      <c r="I259">
        <f>H259*flux_issue!$F$14</f>
        <v>8.4694905548788335E-3</v>
      </c>
      <c r="K259" s="1">
        <f t="shared" si="26"/>
        <v>9.0367298740314725E-3</v>
      </c>
      <c r="L259" s="1">
        <f t="shared" si="27"/>
        <v>2.4597441397892349E-6</v>
      </c>
      <c r="S259" s="1"/>
    </row>
    <row r="260" spans="2:19" x14ac:dyDescent="0.25">
      <c r="B260">
        <v>2378.4699999999998</v>
      </c>
      <c r="C260" s="1">
        <v>7.4999999999999997E-2</v>
      </c>
      <c r="D260">
        <f t="shared" si="22"/>
        <v>7.7992499999999992E-2</v>
      </c>
      <c r="E260">
        <f t="shared" ref="E260:E323" si="28">D260/0.0044</f>
        <v>17.725568181818179</v>
      </c>
      <c r="F260">
        <f t="shared" si="23"/>
        <v>1.7725568181818179E-2</v>
      </c>
      <c r="G260">
        <f t="shared" si="24"/>
        <v>1.6543863636363634E-2</v>
      </c>
      <c r="H260">
        <f t="shared" si="25"/>
        <v>5.6249136363636364E-6</v>
      </c>
      <c r="I260">
        <f>H260*flux_issue!$F$14</f>
        <v>1.8761529710174633E-2</v>
      </c>
      <c r="K260" s="1">
        <f t="shared" si="26"/>
        <v>9.2819611386513335E-3</v>
      </c>
      <c r="L260" s="1">
        <f t="shared" si="27"/>
        <v>5.2735227886280155E-5</v>
      </c>
      <c r="S260" s="1"/>
    </row>
    <row r="261" spans="2:19" x14ac:dyDescent="0.25">
      <c r="B261">
        <v>2387.73</v>
      </c>
      <c r="C261" s="1">
        <v>4.8899999999999999E-2</v>
      </c>
      <c r="D261">
        <f t="shared" ref="D261:D324" si="29">C261+C261*(-0.0035*(8.6-20))</f>
        <v>5.0851109999999998E-2</v>
      </c>
      <c r="E261">
        <f t="shared" si="28"/>
        <v>11.557070454545453</v>
      </c>
      <c r="F261">
        <f t="shared" ref="F261:F324" si="30">E261/10^3</f>
        <v>1.1557070454545453E-2</v>
      </c>
      <c r="G261">
        <f t="shared" ref="G261:G324" si="31">F261-$F$4</f>
        <v>1.0375365909090908E-2</v>
      </c>
      <c r="H261">
        <f t="shared" ref="H261:H324" si="32">G261*(340/10^6)</f>
        <v>3.5276244090909089E-6</v>
      </c>
      <c r="I261">
        <f>H261*flux_issue!$F$14</f>
        <v>1.1766159346809519E-2</v>
      </c>
      <c r="K261" s="1">
        <f t="shared" ref="K261:K324" si="33">($V$7/2)*1/SQRT(4*PI()*$V$6*$V$4*B261)*EXP(-1*($V$3-$V$4*B261)^2/(4*$V$6*$V$4*B261))</f>
        <v>9.527509347402591E-3</v>
      </c>
      <c r="L261" s="1">
        <f t="shared" ref="L261:L324" si="34">(G261-K261)^2</f>
        <v>7.1886074919793427E-7</v>
      </c>
      <c r="S261" s="1"/>
    </row>
    <row r="262" spans="2:19" x14ac:dyDescent="0.25">
      <c r="B262">
        <v>2396.9899999999998</v>
      </c>
      <c r="C262" s="1">
        <v>3.6999999999999998E-2</v>
      </c>
      <c r="D262">
        <f t="shared" si="29"/>
        <v>3.8476299999999998E-2</v>
      </c>
      <c r="E262">
        <f t="shared" si="28"/>
        <v>8.7446136363636349</v>
      </c>
      <c r="F262">
        <f t="shared" si="30"/>
        <v>8.7446136363636354E-3</v>
      </c>
      <c r="G262">
        <f t="shared" si="31"/>
        <v>7.5629090909090898E-3</v>
      </c>
      <c r="H262">
        <f t="shared" si="32"/>
        <v>2.5713890909090909E-6</v>
      </c>
      <c r="I262">
        <f>H262*flux_issue!$F$14</f>
        <v>8.5766992960798327E-3</v>
      </c>
      <c r="K262" s="1">
        <f t="shared" si="33"/>
        <v>9.7731277011296261E-3</v>
      </c>
      <c r="L262" s="1">
        <f t="shared" si="34"/>
        <v>4.8850663049651989E-6</v>
      </c>
      <c r="S262" s="1"/>
    </row>
    <row r="263" spans="2:19" x14ac:dyDescent="0.25">
      <c r="B263">
        <v>2406.25</v>
      </c>
      <c r="C263" s="1">
        <v>5.3400000000000003E-2</v>
      </c>
      <c r="D263">
        <f t="shared" si="29"/>
        <v>5.5530660000000003E-2</v>
      </c>
      <c r="E263">
        <f t="shared" si="28"/>
        <v>12.620604545454546</v>
      </c>
      <c r="F263">
        <f t="shared" si="30"/>
        <v>1.2620604545454545E-2</v>
      </c>
      <c r="G263">
        <f t="shared" si="31"/>
        <v>1.14389E-2</v>
      </c>
      <c r="H263">
        <f t="shared" si="32"/>
        <v>3.8892260000000003E-6</v>
      </c>
      <c r="I263">
        <f>H263*flux_issue!$F$14</f>
        <v>1.2972257685320747E-2</v>
      </c>
      <c r="K263" s="1">
        <f t="shared" si="33"/>
        <v>1.0018567390323148E-2</v>
      </c>
      <c r="L263" s="1">
        <f t="shared" si="34"/>
        <v>2.0173447221114576E-6</v>
      </c>
      <c r="S263" s="1"/>
    </row>
    <row r="264" spans="2:19" x14ac:dyDescent="0.25">
      <c r="B264">
        <v>2415.5100000000002</v>
      </c>
      <c r="C264" s="1">
        <v>7.3899999999999993E-2</v>
      </c>
      <c r="D264">
        <f t="shared" si="29"/>
        <v>7.6848609999999998E-2</v>
      </c>
      <c r="E264">
        <f t="shared" si="28"/>
        <v>17.465593181818182</v>
      </c>
      <c r="F264">
        <f t="shared" si="30"/>
        <v>1.7465593181818184E-2</v>
      </c>
      <c r="G264">
        <f t="shared" si="31"/>
        <v>1.6283888636363639E-2</v>
      </c>
      <c r="H264">
        <f t="shared" si="32"/>
        <v>5.5365221363636373E-6</v>
      </c>
      <c r="I264">
        <f>H264*flux_issue!$F$14</f>
        <v>1.8466705671871891E-2</v>
      </c>
      <c r="K264" s="1">
        <f t="shared" si="33"/>
        <v>1.0263578104108448E-2</v>
      </c>
      <c r="L264" s="1">
        <f t="shared" si="34"/>
        <v>3.6244138904782778E-5</v>
      </c>
      <c r="S264" s="1"/>
    </row>
    <row r="265" spans="2:19" x14ac:dyDescent="0.25">
      <c r="B265">
        <v>2424.77</v>
      </c>
      <c r="C265" s="1">
        <v>3.0599999999999999E-2</v>
      </c>
      <c r="D265">
        <f t="shared" si="29"/>
        <v>3.1820939999999999E-2</v>
      </c>
      <c r="E265">
        <f t="shared" si="28"/>
        <v>7.2320318181818175</v>
      </c>
      <c r="F265">
        <f t="shared" si="30"/>
        <v>7.2320318181818173E-3</v>
      </c>
      <c r="G265">
        <f t="shared" si="31"/>
        <v>6.0503272727272716E-3</v>
      </c>
      <c r="H265">
        <f t="shared" si="32"/>
        <v>2.0571112727272726E-6</v>
      </c>
      <c r="I265">
        <f>H265*flux_issue!$F$14</f>
        <v>6.8613594368638654E-3</v>
      </c>
      <c r="K265" s="1">
        <f t="shared" si="33"/>
        <v>1.0507908540539601E-2</v>
      </c>
      <c r="L265" s="1">
        <f t="shared" si="34"/>
        <v>1.9870030759151371E-5</v>
      </c>
      <c r="S265" s="1"/>
    </row>
    <row r="266" spans="2:19" x14ac:dyDescent="0.25">
      <c r="B266">
        <v>2434.0300000000002</v>
      </c>
      <c r="C266" s="1">
        <v>3.5999999999999997E-2</v>
      </c>
      <c r="D266">
        <f t="shared" si="29"/>
        <v>3.7436399999999995E-2</v>
      </c>
      <c r="E266">
        <f t="shared" si="28"/>
        <v>8.5082727272727254</v>
      </c>
      <c r="F266">
        <f t="shared" si="30"/>
        <v>8.5082727272727254E-3</v>
      </c>
      <c r="G266">
        <f t="shared" si="31"/>
        <v>7.3265681818181798E-3</v>
      </c>
      <c r="H266">
        <f t="shared" si="32"/>
        <v>2.4910331818181812E-6</v>
      </c>
      <c r="I266">
        <f>H266*flux_issue!$F$14</f>
        <v>8.3086774430773357E-3</v>
      </c>
      <c r="K266" s="1">
        <f t="shared" si="33"/>
        <v>1.0751306916602142E-2</v>
      </c>
      <c r="L266" s="1">
        <f t="shared" si="34"/>
        <v>1.1728835401529652E-5</v>
      </c>
      <c r="S266" s="1"/>
    </row>
    <row r="267" spans="2:19" x14ac:dyDescent="0.25">
      <c r="B267">
        <v>2443.29</v>
      </c>
      <c r="C267" s="1">
        <v>3.9300000000000002E-2</v>
      </c>
      <c r="D267">
        <f t="shared" si="29"/>
        <v>4.0868069999999999E-2</v>
      </c>
      <c r="E267">
        <f t="shared" si="28"/>
        <v>9.2881977272727259</v>
      </c>
      <c r="F267">
        <f t="shared" si="30"/>
        <v>9.2881977272727262E-3</v>
      </c>
      <c r="G267">
        <f t="shared" si="31"/>
        <v>8.1064931818181814E-3</v>
      </c>
      <c r="H267">
        <f t="shared" si="32"/>
        <v>2.7562076818181819E-6</v>
      </c>
      <c r="I267">
        <f>H267*flux_issue!$F$14</f>
        <v>9.1931495579855704E-3</v>
      </c>
      <c r="K267" s="1">
        <f t="shared" si="33"/>
        <v>1.0993521476356275E-2</v>
      </c>
      <c r="L267" s="1">
        <f t="shared" si="34"/>
        <v>8.3349323734635329E-6</v>
      </c>
      <c r="S267" s="1"/>
    </row>
    <row r="268" spans="2:19" x14ac:dyDescent="0.25">
      <c r="B268">
        <v>2452.5500000000002</v>
      </c>
      <c r="C268" s="1">
        <v>2.4799999999999999E-2</v>
      </c>
      <c r="D268">
        <f t="shared" si="29"/>
        <v>2.578952E-2</v>
      </c>
      <c r="E268">
        <f t="shared" si="28"/>
        <v>5.8612545454545453</v>
      </c>
      <c r="F268">
        <f t="shared" si="30"/>
        <v>5.861254545454545E-3</v>
      </c>
      <c r="G268">
        <f t="shared" si="31"/>
        <v>4.6795499999999993E-3</v>
      </c>
      <c r="H268">
        <f t="shared" si="32"/>
        <v>1.5910469999999999E-6</v>
      </c>
      <c r="I268">
        <f>H268*flux_issue!$F$14</f>
        <v>5.3068326894493961E-3</v>
      </c>
      <c r="K268" s="1">
        <f t="shared" si="33"/>
        <v>1.1234300995687875E-2</v>
      </c>
      <c r="L268" s="1">
        <f t="shared" si="34"/>
        <v>4.2964760615471198E-5</v>
      </c>
      <c r="S268" s="1"/>
    </row>
    <row r="269" spans="2:19" x14ac:dyDescent="0.25">
      <c r="B269">
        <v>2461.81</v>
      </c>
      <c r="C269" s="1">
        <v>5.21E-2</v>
      </c>
      <c r="D269">
        <f t="shared" si="29"/>
        <v>5.4178789999999998E-2</v>
      </c>
      <c r="E269">
        <f t="shared" si="28"/>
        <v>12.313361363636362</v>
      </c>
      <c r="F269">
        <f t="shared" si="30"/>
        <v>1.2313361363636362E-2</v>
      </c>
      <c r="G269">
        <f t="shared" si="31"/>
        <v>1.1131656818181818E-2</v>
      </c>
      <c r="H269">
        <f t="shared" si="32"/>
        <v>3.7847633181818185E-6</v>
      </c>
      <c r="I269">
        <f>H269*flux_issue!$F$14</f>
        <v>1.2623829276417503E-2</v>
      </c>
      <c r="K269" s="1">
        <f t="shared" si="33"/>
        <v>1.1473395282174401E-2</v>
      </c>
      <c r="L269" s="1">
        <f t="shared" si="34"/>
        <v>1.167851777720102E-7</v>
      </c>
      <c r="S269" s="1"/>
    </row>
    <row r="270" spans="2:19" x14ac:dyDescent="0.25">
      <c r="B270">
        <v>2471.06</v>
      </c>
      <c r="C270" s="1">
        <v>7.1599999999999997E-2</v>
      </c>
      <c r="D270">
        <f t="shared" si="29"/>
        <v>7.4456839999999996E-2</v>
      </c>
      <c r="E270">
        <f t="shared" si="28"/>
        <v>16.922009090909089</v>
      </c>
      <c r="F270">
        <f t="shared" si="30"/>
        <v>1.6922009090909088E-2</v>
      </c>
      <c r="G270">
        <f t="shared" si="31"/>
        <v>1.5740304545454543E-2</v>
      </c>
      <c r="H270">
        <f t="shared" si="32"/>
        <v>5.3517035454545445E-6</v>
      </c>
      <c r="I270">
        <f>H270*flux_issue!$F$14</f>
        <v>1.7850255409966147E-2</v>
      </c>
      <c r="K270" s="1">
        <f t="shared" si="33"/>
        <v>1.1710300687837984E-2</v>
      </c>
      <c r="L270" s="1">
        <f t="shared" si="34"/>
        <v>1.6240931092404343E-5</v>
      </c>
      <c r="S270" s="1"/>
    </row>
    <row r="271" spans="2:19" x14ac:dyDescent="0.25">
      <c r="B271">
        <v>2480.3200000000002</v>
      </c>
      <c r="C271" s="1">
        <v>7.3899999999999993E-2</v>
      </c>
      <c r="D271">
        <f t="shared" si="29"/>
        <v>7.6848609999999998E-2</v>
      </c>
      <c r="E271">
        <f t="shared" si="28"/>
        <v>17.465593181818182</v>
      </c>
      <c r="F271">
        <f t="shared" si="30"/>
        <v>1.7465593181818184E-2</v>
      </c>
      <c r="G271">
        <f t="shared" si="31"/>
        <v>1.6283888636363639E-2</v>
      </c>
      <c r="H271">
        <f t="shared" si="32"/>
        <v>5.5365221363636373E-6</v>
      </c>
      <c r="I271">
        <f>H271*flux_issue!$F$14</f>
        <v>1.8466705671871891E-2</v>
      </c>
      <c r="K271" s="1">
        <f t="shared" si="33"/>
        <v>1.1945283005077792E-2</v>
      </c>
      <c r="L271" s="1">
        <f t="shared" si="34"/>
        <v>1.8823498823825262E-5</v>
      </c>
      <c r="S271" s="1"/>
    </row>
    <row r="272" spans="2:19" x14ac:dyDescent="0.25">
      <c r="B272">
        <v>2489.58</v>
      </c>
      <c r="C272" s="1">
        <v>4.0599999999999997E-2</v>
      </c>
      <c r="D272">
        <f t="shared" si="29"/>
        <v>4.2219939999999997E-2</v>
      </c>
      <c r="E272">
        <f t="shared" si="28"/>
        <v>9.5954409090909074</v>
      </c>
      <c r="F272">
        <f t="shared" si="30"/>
        <v>9.5954409090909069E-3</v>
      </c>
      <c r="G272">
        <f t="shared" si="31"/>
        <v>8.4137363636363621E-3</v>
      </c>
      <c r="H272">
        <f t="shared" si="32"/>
        <v>2.8606703636363633E-6</v>
      </c>
      <c r="I272">
        <f>H272*flux_issue!$F$14</f>
        <v>9.5415779668888111E-3</v>
      </c>
      <c r="K272" s="1">
        <f t="shared" si="33"/>
        <v>1.2177840859887185E-2</v>
      </c>
      <c r="L272" s="1">
        <f t="shared" si="34"/>
        <v>1.4168482658695658E-5</v>
      </c>
      <c r="S272" s="1"/>
    </row>
    <row r="273" spans="2:19" x14ac:dyDescent="0.25">
      <c r="B273">
        <v>2498.84</v>
      </c>
      <c r="C273" s="1">
        <v>5.33E-2</v>
      </c>
      <c r="D273">
        <f t="shared" si="29"/>
        <v>5.5426669999999997E-2</v>
      </c>
      <c r="E273">
        <f t="shared" si="28"/>
        <v>12.596970454545453</v>
      </c>
      <c r="F273">
        <f t="shared" si="30"/>
        <v>1.2596970454545452E-2</v>
      </c>
      <c r="G273">
        <f t="shared" si="31"/>
        <v>1.1415265909090908E-2</v>
      </c>
      <c r="H273">
        <f t="shared" si="32"/>
        <v>3.8811904090909091E-6</v>
      </c>
      <c r="I273">
        <f>H273*flux_issue!$F$14</f>
        <v>1.2945455500020497E-2</v>
      </c>
      <c r="K273" s="1">
        <f t="shared" si="33"/>
        <v>1.2407733034586414E-2</v>
      </c>
      <c r="L273" s="1">
        <f t="shared" si="34"/>
        <v>9.8499099518931392E-7</v>
      </c>
      <c r="S273" s="1"/>
    </row>
    <row r="274" spans="2:19" x14ac:dyDescent="0.25">
      <c r="B274">
        <v>2508.1</v>
      </c>
      <c r="C274" s="1">
        <v>7.4499999999999997E-2</v>
      </c>
      <c r="D274">
        <f t="shared" si="29"/>
        <v>7.7472550000000001E-2</v>
      </c>
      <c r="E274">
        <f t="shared" si="28"/>
        <v>17.607397727272726</v>
      </c>
      <c r="F274">
        <f t="shared" si="30"/>
        <v>1.7607397727272725E-2</v>
      </c>
      <c r="G274">
        <f t="shared" si="31"/>
        <v>1.642569318181818E-2</v>
      </c>
      <c r="H274">
        <f t="shared" si="32"/>
        <v>5.5847356818181815E-6</v>
      </c>
      <c r="I274">
        <f>H274*flux_issue!$F$14</f>
        <v>1.8627518783673382E-2</v>
      </c>
      <c r="K274" s="1">
        <f t="shared" si="33"/>
        <v>1.2634721719975373E-2</v>
      </c>
      <c r="L274" s="1">
        <f t="shared" si="34"/>
        <v>1.4371464624506593E-5</v>
      </c>
      <c r="S274" s="1"/>
    </row>
    <row r="275" spans="2:19" x14ac:dyDescent="0.25">
      <c r="B275">
        <v>2517.36</v>
      </c>
      <c r="C275" s="1">
        <v>3.4299999999999997E-2</v>
      </c>
      <c r="D275">
        <f t="shared" si="29"/>
        <v>3.5668569999999997E-2</v>
      </c>
      <c r="E275">
        <f t="shared" si="28"/>
        <v>8.1064931818181805</v>
      </c>
      <c r="F275">
        <f t="shared" si="30"/>
        <v>8.1064931818181796E-3</v>
      </c>
      <c r="G275">
        <f t="shared" si="31"/>
        <v>6.924788636363634E-3</v>
      </c>
      <c r="H275">
        <f t="shared" si="32"/>
        <v>2.3544281363636358E-6</v>
      </c>
      <c r="I275">
        <f>H275*flux_issue!$F$14</f>
        <v>7.8530402929730941E-3</v>
      </c>
      <c r="K275" s="1">
        <f t="shared" si="33"/>
        <v>1.2858572957430998E-2</v>
      </c>
      <c r="L275" s="1">
        <f t="shared" si="34"/>
        <v>3.5209796368944877E-5</v>
      </c>
      <c r="S275" s="1"/>
    </row>
    <row r="276" spans="2:19" x14ac:dyDescent="0.25">
      <c r="B276">
        <v>2526.62</v>
      </c>
      <c r="C276" s="1">
        <v>4.1799999999999997E-2</v>
      </c>
      <c r="D276">
        <f t="shared" si="29"/>
        <v>4.3467819999999997E-2</v>
      </c>
      <c r="E276">
        <f t="shared" si="28"/>
        <v>9.8790499999999994</v>
      </c>
      <c r="F276">
        <f t="shared" si="30"/>
        <v>9.8790499999999986E-3</v>
      </c>
      <c r="G276">
        <f t="shared" si="31"/>
        <v>8.6973454545454538E-3</v>
      </c>
      <c r="H276">
        <f t="shared" si="32"/>
        <v>2.9570974545454544E-6</v>
      </c>
      <c r="I276">
        <f>H276*flux_issue!$F$14</f>
        <v>9.8632041904918068E-3</v>
      </c>
      <c r="K276" s="1">
        <f t="shared" si="33"/>
        <v>1.3079057067191303E-2</v>
      </c>
      <c r="L276" s="1">
        <f t="shared" si="34"/>
        <v>1.9199396656395487E-5</v>
      </c>
      <c r="S276" s="1"/>
    </row>
    <row r="277" spans="2:19" x14ac:dyDescent="0.25">
      <c r="B277">
        <v>2535.88</v>
      </c>
      <c r="C277" s="1">
        <v>7.0599999999999996E-2</v>
      </c>
      <c r="D277">
        <f t="shared" si="29"/>
        <v>7.341694E-2</v>
      </c>
      <c r="E277">
        <f t="shared" si="28"/>
        <v>16.68566818181818</v>
      </c>
      <c r="F277">
        <f t="shared" si="30"/>
        <v>1.6685668181818179E-2</v>
      </c>
      <c r="G277">
        <f t="shared" si="31"/>
        <v>1.5503963636363634E-2</v>
      </c>
      <c r="H277">
        <f t="shared" si="32"/>
        <v>5.2713476363636357E-6</v>
      </c>
      <c r="I277">
        <f>H277*flux_issue!$F$14</f>
        <v>1.7582233556963651E-2</v>
      </c>
      <c r="K277" s="1">
        <f t="shared" si="33"/>
        <v>1.3295949061810223E-2</v>
      </c>
      <c r="L277" s="1">
        <f t="shared" si="34"/>
        <v>4.8753283614402814E-6</v>
      </c>
      <c r="S277" s="1"/>
    </row>
    <row r="278" spans="2:19" x14ac:dyDescent="0.25">
      <c r="B278">
        <v>2545.14</v>
      </c>
      <c r="C278" s="1">
        <v>9.0499999999999997E-2</v>
      </c>
      <c r="D278">
        <f t="shared" si="29"/>
        <v>9.4110949999999999E-2</v>
      </c>
      <c r="E278">
        <f t="shared" si="28"/>
        <v>21.38885227272727</v>
      </c>
      <c r="F278">
        <f t="shared" si="30"/>
        <v>2.1388852272727271E-2</v>
      </c>
      <c r="G278">
        <f t="shared" si="31"/>
        <v>2.0207147727272726E-2</v>
      </c>
      <c r="H278">
        <f t="shared" si="32"/>
        <v>6.8704302272727276E-6</v>
      </c>
      <c r="I278">
        <f>H278*flux_issue!$F$14</f>
        <v>2.2915868431713303E-2</v>
      </c>
      <c r="K278" s="1">
        <f t="shared" si="33"/>
        <v>1.3509029043839962E-2</v>
      </c>
      <c r="L278" s="1">
        <f t="shared" si="34"/>
        <v>4.4864793897351074E-5</v>
      </c>
      <c r="S278" s="1"/>
    </row>
    <row r="279" spans="2:19" x14ac:dyDescent="0.25">
      <c r="B279">
        <v>2554.4</v>
      </c>
      <c r="C279" s="1">
        <v>5.6000000000000001E-2</v>
      </c>
      <c r="D279">
        <f t="shared" si="29"/>
        <v>5.8234399999999999E-2</v>
      </c>
      <c r="E279">
        <f t="shared" si="28"/>
        <v>13.235090909090909</v>
      </c>
      <c r="F279">
        <f t="shared" si="30"/>
        <v>1.3235090909090908E-2</v>
      </c>
      <c r="G279">
        <f t="shared" si="31"/>
        <v>1.2053386363636363E-2</v>
      </c>
      <c r="H279">
        <f t="shared" si="32"/>
        <v>4.0981513636363639E-6</v>
      </c>
      <c r="I279">
        <f>H279*flux_issue!$F$14</f>
        <v>1.3669114503127232E-2</v>
      </c>
      <c r="K279" s="1">
        <f t="shared" si="33"/>
        <v>1.3718082586872484E-2</v>
      </c>
      <c r="L279" s="1">
        <f t="shared" si="34"/>
        <v>2.7712135156566045E-6</v>
      </c>
      <c r="S279" s="1"/>
    </row>
    <row r="280" spans="2:19" x14ac:dyDescent="0.25">
      <c r="B280">
        <v>2563.66</v>
      </c>
      <c r="C280" s="1">
        <v>8.9599999999999999E-2</v>
      </c>
      <c r="D280">
        <f t="shared" si="29"/>
        <v>9.3175040000000001E-2</v>
      </c>
      <c r="E280">
        <f t="shared" si="28"/>
        <v>21.176145454545452</v>
      </c>
      <c r="F280">
        <f t="shared" si="30"/>
        <v>2.117614545454545E-2</v>
      </c>
      <c r="G280">
        <f t="shared" si="31"/>
        <v>1.9994440909090905E-2</v>
      </c>
      <c r="H280">
        <f t="shared" si="32"/>
        <v>6.7981099090909083E-6</v>
      </c>
      <c r="I280">
        <f>H280*flux_issue!$F$14</f>
        <v>2.2674648764011051E-2</v>
      </c>
      <c r="K280" s="1">
        <f t="shared" si="33"/>
        <v>1.3922901099146736E-2</v>
      </c>
      <c r="L280" s="1">
        <f t="shared" si="34"/>
        <v>3.6863595663736885E-5</v>
      </c>
      <c r="S280" s="1"/>
    </row>
    <row r="281" spans="2:19" x14ac:dyDescent="0.25">
      <c r="B281">
        <v>2572.92</v>
      </c>
      <c r="C281" s="1">
        <v>7.9100000000000004E-2</v>
      </c>
      <c r="D281">
        <f t="shared" si="29"/>
        <v>8.2256090000000004E-2</v>
      </c>
      <c r="E281">
        <f t="shared" si="28"/>
        <v>18.694565909090908</v>
      </c>
      <c r="F281">
        <f t="shared" si="30"/>
        <v>1.8694565909090907E-2</v>
      </c>
      <c r="G281">
        <f t="shared" si="31"/>
        <v>1.7512861363636362E-2</v>
      </c>
      <c r="H281">
        <f t="shared" si="32"/>
        <v>5.9543728636363636E-6</v>
      </c>
      <c r="I281">
        <f>H281*flux_issue!$F$14</f>
        <v>1.9860419307484861E-2</v>
      </c>
      <c r="K281" s="1">
        <f t="shared" si="33"/>
        <v>1.4123282169005278E-2</v>
      </c>
      <c r="L281" s="1">
        <f t="shared" si="34"/>
        <v>1.1489247116675909E-5</v>
      </c>
      <c r="S281" s="1"/>
    </row>
    <row r="282" spans="2:19" x14ac:dyDescent="0.25">
      <c r="B282">
        <v>2582.1799999999998</v>
      </c>
      <c r="C282" s="1">
        <v>5.6599999999999998E-2</v>
      </c>
      <c r="D282">
        <f t="shared" si="29"/>
        <v>5.8858339999999995E-2</v>
      </c>
      <c r="E282">
        <f t="shared" si="28"/>
        <v>13.376895454545453</v>
      </c>
      <c r="F282">
        <f t="shared" si="30"/>
        <v>1.3376895454545453E-2</v>
      </c>
      <c r="G282">
        <f t="shared" si="31"/>
        <v>1.2195190909090908E-2</v>
      </c>
      <c r="H282">
        <f t="shared" si="32"/>
        <v>4.146364909090909E-6</v>
      </c>
      <c r="I282">
        <f>H282*flux_issue!$F$14</f>
        <v>1.3829927614928728E-2</v>
      </c>
      <c r="K282" s="1">
        <f t="shared" si="33"/>
        <v>1.4319029891560598E-2</v>
      </c>
      <c r="L282" s="1">
        <f t="shared" si="34"/>
        <v>4.5106920234578885E-6</v>
      </c>
      <c r="S282" s="1"/>
    </row>
    <row r="283" spans="2:19" x14ac:dyDescent="0.25">
      <c r="B283">
        <v>2591.44</v>
      </c>
      <c r="C283" s="1">
        <v>5.8900000000000001E-2</v>
      </c>
      <c r="D283">
        <f t="shared" si="29"/>
        <v>6.1250110000000003E-2</v>
      </c>
      <c r="E283">
        <f t="shared" si="28"/>
        <v>13.920479545454546</v>
      </c>
      <c r="F283">
        <f t="shared" si="30"/>
        <v>1.3920479545454546E-2</v>
      </c>
      <c r="G283">
        <f t="shared" si="31"/>
        <v>1.2738775000000001E-2</v>
      </c>
      <c r="H283">
        <f t="shared" si="32"/>
        <v>4.3311835000000008E-6</v>
      </c>
      <c r="I283">
        <f>H283*flux_issue!$F$14</f>
        <v>1.4446377876834469E-2</v>
      </c>
      <c r="K283" s="1">
        <f t="shared" si="33"/>
        <v>1.4509955176008912E-2</v>
      </c>
      <c r="L283" s="1">
        <f t="shared" si="34"/>
        <v>3.1370792158869579E-6</v>
      </c>
      <c r="S283" s="1"/>
    </row>
    <row r="284" spans="2:19" x14ac:dyDescent="0.25">
      <c r="B284">
        <v>2600.69</v>
      </c>
      <c r="C284" s="1">
        <v>0.05</v>
      </c>
      <c r="D284">
        <f t="shared" si="29"/>
        <v>5.1995E-2</v>
      </c>
      <c r="E284">
        <f t="shared" si="28"/>
        <v>11.817045454545454</v>
      </c>
      <c r="F284">
        <f t="shared" si="30"/>
        <v>1.1817045454545453E-2</v>
      </c>
      <c r="G284">
        <f t="shared" si="31"/>
        <v>1.0635340909090909E-2</v>
      </c>
      <c r="H284">
        <f t="shared" si="32"/>
        <v>3.6160159090909093E-6</v>
      </c>
      <c r="I284">
        <f>H284*flux_issue!$F$14</f>
        <v>1.2060983385112264E-2</v>
      </c>
      <c r="K284" s="1">
        <f t="shared" si="33"/>
        <v>1.4695678017331855E-2</v>
      </c>
      <c r="L284" s="1">
        <f t="shared" si="34"/>
        <v>1.6486337432558452E-5</v>
      </c>
      <c r="S284" s="1"/>
    </row>
    <row r="285" spans="2:19" x14ac:dyDescent="0.25">
      <c r="B285">
        <v>2609.9499999999998</v>
      </c>
      <c r="C285" s="1">
        <v>4.9000000000000002E-2</v>
      </c>
      <c r="D285">
        <f t="shared" si="29"/>
        <v>5.0955100000000003E-2</v>
      </c>
      <c r="E285">
        <f t="shared" si="28"/>
        <v>11.580704545454546</v>
      </c>
      <c r="F285">
        <f t="shared" si="30"/>
        <v>1.1580704545454547E-2</v>
      </c>
      <c r="G285">
        <f t="shared" si="31"/>
        <v>1.0399000000000002E-2</v>
      </c>
      <c r="H285">
        <f t="shared" si="32"/>
        <v>3.5356600000000009E-6</v>
      </c>
      <c r="I285">
        <f>H285*flux_issue!$F$14</f>
        <v>1.1792961532109772E-2</v>
      </c>
      <c r="K285" s="1">
        <f t="shared" si="33"/>
        <v>1.4876425511014871E-2</v>
      </c>
      <c r="L285" s="1">
        <f t="shared" si="34"/>
        <v>2.0047339206686766E-5</v>
      </c>
      <c r="S285" s="1"/>
    </row>
    <row r="286" spans="2:19" x14ac:dyDescent="0.25">
      <c r="B286">
        <v>2619.21</v>
      </c>
      <c r="C286" s="1">
        <v>4.0099999999999997E-2</v>
      </c>
      <c r="D286">
        <f t="shared" si="29"/>
        <v>4.1699989999999999E-2</v>
      </c>
      <c r="E286">
        <f t="shared" si="28"/>
        <v>9.4772704545454545</v>
      </c>
      <c r="F286">
        <f t="shared" si="30"/>
        <v>9.4772704545454545E-3</v>
      </c>
      <c r="G286">
        <f t="shared" si="31"/>
        <v>8.2955659090909097E-3</v>
      </c>
      <c r="H286">
        <f t="shared" si="32"/>
        <v>2.8204924090909093E-6</v>
      </c>
      <c r="I286">
        <f>H286*flux_issue!$F$14</f>
        <v>9.4075670403875669E-3</v>
      </c>
      <c r="K286" s="1">
        <f t="shared" si="33"/>
        <v>1.5051827128030455E-2</v>
      </c>
      <c r="L286" s="1">
        <f t="shared" si="34"/>
        <v>4.5647065658546463E-5</v>
      </c>
      <c r="S286" s="1"/>
    </row>
    <row r="287" spans="2:19" x14ac:dyDescent="0.25">
      <c r="B287">
        <v>2628.47</v>
      </c>
      <c r="C287" s="1">
        <v>9.6600000000000005E-2</v>
      </c>
      <c r="D287">
        <f t="shared" si="29"/>
        <v>0.10045434</v>
      </c>
      <c r="E287">
        <f t="shared" si="28"/>
        <v>22.830531818181818</v>
      </c>
      <c r="F287">
        <f t="shared" si="30"/>
        <v>2.2830531818181819E-2</v>
      </c>
      <c r="G287">
        <f t="shared" si="31"/>
        <v>2.1648827272727274E-2</v>
      </c>
      <c r="H287">
        <f t="shared" si="32"/>
        <v>7.3606012727272733E-6</v>
      </c>
      <c r="I287">
        <f>H287*flux_issue!$F$14</f>
        <v>2.4550801735028521E-2</v>
      </c>
      <c r="K287" s="1">
        <f t="shared" si="33"/>
        <v>1.5221723696022491E-2</v>
      </c>
      <c r="L287" s="1">
        <f t="shared" si="34"/>
        <v>4.1307660385691413E-5</v>
      </c>
      <c r="S287" s="1"/>
    </row>
    <row r="288" spans="2:19" x14ac:dyDescent="0.25">
      <c r="B288">
        <v>2637.73</v>
      </c>
      <c r="C288" s="1">
        <v>5.2299999999999999E-2</v>
      </c>
      <c r="D288">
        <f t="shared" si="29"/>
        <v>5.4386770000000001E-2</v>
      </c>
      <c r="E288">
        <f t="shared" si="28"/>
        <v>12.360629545454545</v>
      </c>
      <c r="F288">
        <f t="shared" si="30"/>
        <v>1.2360629545454544E-2</v>
      </c>
      <c r="G288">
        <f t="shared" si="31"/>
        <v>1.1178924999999999E-2</v>
      </c>
      <c r="H288">
        <f t="shared" si="32"/>
        <v>3.8008344999999999E-6</v>
      </c>
      <c r="I288">
        <f>H288*flux_issue!$F$14</f>
        <v>1.2677433647018002E-2</v>
      </c>
      <c r="K288" s="1">
        <f t="shared" si="33"/>
        <v>1.5385964088456272E-2</v>
      </c>
      <c r="L288" s="1">
        <f t="shared" si="34"/>
        <v>1.7699177891798986E-5</v>
      </c>
      <c r="S288" s="1"/>
    </row>
    <row r="289" spans="2:19" x14ac:dyDescent="0.25">
      <c r="B289">
        <v>2646.99</v>
      </c>
      <c r="C289" s="1">
        <v>4.7800000000000002E-2</v>
      </c>
      <c r="D289">
        <f t="shared" si="29"/>
        <v>4.9707220000000003E-2</v>
      </c>
      <c r="E289">
        <f t="shared" si="28"/>
        <v>11.297095454545454</v>
      </c>
      <c r="F289">
        <f t="shared" si="30"/>
        <v>1.1297095454545453E-2</v>
      </c>
      <c r="G289">
        <f t="shared" si="31"/>
        <v>1.0115390909090909E-2</v>
      </c>
      <c r="H289">
        <f t="shared" si="32"/>
        <v>3.439232909090909E-6</v>
      </c>
      <c r="I289">
        <f>H289*flux_issue!$F$14</f>
        <v>1.1471335308506775E-2</v>
      </c>
      <c r="K289" s="1">
        <f t="shared" si="33"/>
        <v>1.5544405408288152E-2</v>
      </c>
      <c r="L289" s="1">
        <f t="shared" si="34"/>
        <v>2.9474198432493899E-5</v>
      </c>
      <c r="S289" s="1"/>
    </row>
    <row r="290" spans="2:19" x14ac:dyDescent="0.25">
      <c r="B290">
        <v>2656.25</v>
      </c>
      <c r="C290">
        <v>0.139375</v>
      </c>
      <c r="D290">
        <f t="shared" si="29"/>
        <v>0.14493606249999999</v>
      </c>
      <c r="E290">
        <f t="shared" si="28"/>
        <v>32.940014204545449</v>
      </c>
      <c r="F290">
        <f t="shared" si="30"/>
        <v>3.2940014204545447E-2</v>
      </c>
      <c r="G290">
        <f t="shared" si="31"/>
        <v>3.1758309659090898E-2</v>
      </c>
      <c r="H290">
        <f t="shared" si="32"/>
        <v>1.0797825284090907E-5</v>
      </c>
      <c r="I290">
        <f>H290*flux_issue!$F$14</f>
        <v>3.6015436497210222E-2</v>
      </c>
      <c r="K290" s="1">
        <f t="shared" si="33"/>
        <v>1.5696913150453053E-2</v>
      </c>
      <c r="L290" s="1">
        <f t="shared" si="34"/>
        <v>2.5796845780768398E-4</v>
      </c>
      <c r="S290" s="1"/>
    </row>
    <row r="291" spans="2:19" x14ac:dyDescent="0.25">
      <c r="B291">
        <v>2665.51</v>
      </c>
      <c r="C291" s="1">
        <v>5.3100000000000001E-2</v>
      </c>
      <c r="D291">
        <f t="shared" si="29"/>
        <v>5.5218690000000001E-2</v>
      </c>
      <c r="E291">
        <f t="shared" si="28"/>
        <v>12.549702272727272</v>
      </c>
      <c r="F291">
        <f t="shared" si="30"/>
        <v>1.2549702272727272E-2</v>
      </c>
      <c r="G291">
        <f t="shared" si="31"/>
        <v>1.1367997727272728E-2</v>
      </c>
      <c r="H291">
        <f t="shared" si="32"/>
        <v>3.8651192272727277E-6</v>
      </c>
      <c r="I291">
        <f>H291*flux_issue!$F$14</f>
        <v>1.2891851129419998E-2</v>
      </c>
      <c r="K291" s="1">
        <f t="shared" si="33"/>
        <v>1.5843361343192915E-2</v>
      </c>
      <c r="L291" s="1">
        <f t="shared" si="34"/>
        <v>2.0028879494702217E-5</v>
      </c>
      <c r="S291" s="1"/>
    </row>
    <row r="292" spans="2:19" x14ac:dyDescent="0.25">
      <c r="B292">
        <v>2674.77</v>
      </c>
      <c r="C292" s="1">
        <v>5.1400000000000001E-2</v>
      </c>
      <c r="D292">
        <f t="shared" si="29"/>
        <v>5.3450860000000003E-2</v>
      </c>
      <c r="E292">
        <f t="shared" si="28"/>
        <v>12.147922727272727</v>
      </c>
      <c r="F292">
        <f t="shared" si="30"/>
        <v>1.2147922727272727E-2</v>
      </c>
      <c r="G292">
        <f t="shared" si="31"/>
        <v>1.0966218181818182E-2</v>
      </c>
      <c r="H292">
        <f t="shared" si="32"/>
        <v>3.7285141818181822E-6</v>
      </c>
      <c r="I292">
        <f>H292*flux_issue!$F$14</f>
        <v>1.2436213979315757E-2</v>
      </c>
      <c r="K292" s="1">
        <f t="shared" si="33"/>
        <v>1.5983632668315255E-2</v>
      </c>
      <c r="L292" s="1">
        <f t="shared" si="34"/>
        <v>2.5174448129310688E-5</v>
      </c>
      <c r="S292" s="1"/>
    </row>
    <row r="293" spans="2:19" x14ac:dyDescent="0.25">
      <c r="B293">
        <v>2684.03</v>
      </c>
      <c r="C293" s="1">
        <v>8.4900000000000003E-2</v>
      </c>
      <c r="D293">
        <f t="shared" si="29"/>
        <v>8.828751E-2</v>
      </c>
      <c r="E293">
        <f t="shared" si="28"/>
        <v>20.065343181818182</v>
      </c>
      <c r="F293">
        <f t="shared" si="30"/>
        <v>2.0065343181818181E-2</v>
      </c>
      <c r="G293">
        <f t="shared" si="31"/>
        <v>1.8883638636363637E-2</v>
      </c>
      <c r="H293">
        <f t="shared" si="32"/>
        <v>6.4204371363636368E-6</v>
      </c>
      <c r="I293">
        <f>H293*flux_issue!$F$14</f>
        <v>2.1414946054899332E-2</v>
      </c>
      <c r="K293" s="1">
        <f t="shared" si="33"/>
        <v>1.6117618560533477E-2</v>
      </c>
      <c r="L293" s="1">
        <f t="shared" si="34"/>
        <v>7.6508670598954798E-6</v>
      </c>
      <c r="S293" s="1"/>
    </row>
    <row r="294" spans="2:19" x14ac:dyDescent="0.25">
      <c r="B294">
        <v>2693.29</v>
      </c>
      <c r="C294" s="1">
        <v>6.5500000000000003E-2</v>
      </c>
      <c r="D294">
        <f t="shared" si="29"/>
        <v>6.8113450000000006E-2</v>
      </c>
      <c r="E294">
        <f t="shared" si="28"/>
        <v>15.480329545454547</v>
      </c>
      <c r="F294">
        <f t="shared" si="30"/>
        <v>1.5480329545454547E-2</v>
      </c>
      <c r="G294">
        <f t="shared" si="31"/>
        <v>1.4298625000000002E-2</v>
      </c>
      <c r="H294">
        <f t="shared" si="32"/>
        <v>4.8615325000000014E-6</v>
      </c>
      <c r="I294">
        <f>H294*flux_issue!$F$14</f>
        <v>1.6215322106650935E-2</v>
      </c>
      <c r="K294" s="1">
        <f t="shared" si="33"/>
        <v>1.6245219286101027E-2</v>
      </c>
      <c r="L294" s="1">
        <f t="shared" si="34"/>
        <v>3.7892293146811563E-6</v>
      </c>
      <c r="S294" s="1"/>
    </row>
    <row r="295" spans="2:19" x14ac:dyDescent="0.25">
      <c r="B295">
        <v>2702.55</v>
      </c>
      <c r="C295" s="1">
        <v>6.0299999999999999E-2</v>
      </c>
      <c r="D295">
        <f t="shared" si="29"/>
        <v>6.270597E-2</v>
      </c>
      <c r="E295">
        <f t="shared" si="28"/>
        <v>14.251356818181817</v>
      </c>
      <c r="F295">
        <f t="shared" si="30"/>
        <v>1.4251356818181817E-2</v>
      </c>
      <c r="G295">
        <f t="shared" si="31"/>
        <v>1.3069652272727272E-2</v>
      </c>
      <c r="H295">
        <f t="shared" si="32"/>
        <v>4.4436817727272725E-6</v>
      </c>
      <c r="I295">
        <f>H295*flux_issue!$F$14</f>
        <v>1.4821608471037959E-2</v>
      </c>
      <c r="K295" s="1">
        <f t="shared" si="33"/>
        <v>1.6366344001009361E-2</v>
      </c>
      <c r="L295" s="1">
        <f t="shared" si="34"/>
        <v>1.0868176351323542E-5</v>
      </c>
      <c r="S295" s="1"/>
    </row>
    <row r="296" spans="2:19" x14ac:dyDescent="0.25">
      <c r="B296">
        <v>2711.81</v>
      </c>
      <c r="C296">
        <v>0.10100000000000001</v>
      </c>
      <c r="D296">
        <f t="shared" si="29"/>
        <v>0.10502990000000001</v>
      </c>
      <c r="E296">
        <f t="shared" si="28"/>
        <v>23.870431818181817</v>
      </c>
      <c r="F296">
        <f t="shared" si="30"/>
        <v>2.3870431818181818E-2</v>
      </c>
      <c r="G296">
        <f t="shared" si="31"/>
        <v>2.2688727272727274E-2</v>
      </c>
      <c r="H296">
        <f t="shared" si="32"/>
        <v>7.7141672727272731E-6</v>
      </c>
      <c r="I296">
        <f>H296*flux_issue!$F$14</f>
        <v>2.5730097888239496E-2</v>
      </c>
      <c r="K296" s="1">
        <f t="shared" si="33"/>
        <v>1.6480910789073815E-2</v>
      </c>
      <c r="L296" s="1">
        <f t="shared" si="34"/>
        <v>3.8536985494719594E-5</v>
      </c>
      <c r="S296" s="1"/>
    </row>
    <row r="297" spans="2:19" x14ac:dyDescent="0.25">
      <c r="B297">
        <v>2721.06</v>
      </c>
      <c r="C297" s="1">
        <v>7.6399999999999996E-2</v>
      </c>
      <c r="D297">
        <f t="shared" si="29"/>
        <v>7.9448359999999996E-2</v>
      </c>
      <c r="E297">
        <f t="shared" si="28"/>
        <v>18.056445454545454</v>
      </c>
      <c r="F297">
        <f t="shared" si="30"/>
        <v>1.8056445454545454E-2</v>
      </c>
      <c r="G297">
        <f t="shared" si="31"/>
        <v>1.6874740909090909E-2</v>
      </c>
      <c r="H297">
        <f t="shared" si="32"/>
        <v>5.7374119090909097E-6</v>
      </c>
      <c r="I297">
        <f>H297*flux_issue!$F$14</f>
        <v>1.9136760304378126E-2</v>
      </c>
      <c r="K297" s="1">
        <f t="shared" si="33"/>
        <v>1.6588733719191191E-2</v>
      </c>
      <c r="L297" s="1">
        <f t="shared" si="34"/>
        <v>8.1800112674333809E-8</v>
      </c>
      <c r="S297" s="1"/>
    </row>
    <row r="298" spans="2:19" x14ac:dyDescent="0.25">
      <c r="B298">
        <v>2730.32</v>
      </c>
      <c r="C298" s="1">
        <v>8.4500000000000006E-2</v>
      </c>
      <c r="D298">
        <f t="shared" si="29"/>
        <v>8.7871550000000007E-2</v>
      </c>
      <c r="E298">
        <f t="shared" si="28"/>
        <v>19.970806818181817</v>
      </c>
      <c r="F298">
        <f t="shared" si="30"/>
        <v>1.9970806818181818E-2</v>
      </c>
      <c r="G298">
        <f t="shared" si="31"/>
        <v>1.8789102272727273E-2</v>
      </c>
      <c r="H298">
        <f t="shared" si="32"/>
        <v>6.3882947727272731E-6</v>
      </c>
      <c r="I298">
        <f>H298*flux_issue!$F$14</f>
        <v>2.1307737313698335E-2</v>
      </c>
      <c r="K298" s="1">
        <f t="shared" si="33"/>
        <v>1.6689981950009258E-2</v>
      </c>
      <c r="L298" s="1">
        <f t="shared" si="34"/>
        <v>4.4063061292477836E-6</v>
      </c>
      <c r="S298" s="1"/>
    </row>
    <row r="299" spans="2:19" x14ac:dyDescent="0.25">
      <c r="B299">
        <v>2739.58</v>
      </c>
      <c r="C299" s="1">
        <v>6.3299999999999995E-2</v>
      </c>
      <c r="D299">
        <f t="shared" si="29"/>
        <v>6.5825669999999989E-2</v>
      </c>
      <c r="E299">
        <f t="shared" si="28"/>
        <v>14.960379545454542</v>
      </c>
      <c r="F299">
        <f t="shared" si="30"/>
        <v>1.4960379545454542E-2</v>
      </c>
      <c r="G299">
        <f t="shared" si="31"/>
        <v>1.3778674999999997E-2</v>
      </c>
      <c r="H299">
        <f t="shared" si="32"/>
        <v>4.6847494999999998E-6</v>
      </c>
      <c r="I299">
        <f>H299*flux_issue!$F$14</f>
        <v>1.5625674030045444E-2</v>
      </c>
      <c r="K299" s="1">
        <f t="shared" si="33"/>
        <v>1.6784480214490412E-2</v>
      </c>
      <c r="L299" s="1">
        <f t="shared" si="34"/>
        <v>9.0348649874577712E-6</v>
      </c>
      <c r="S299" s="1"/>
    </row>
    <row r="300" spans="2:19" x14ac:dyDescent="0.25">
      <c r="B300">
        <v>2748.84</v>
      </c>
      <c r="C300" s="1">
        <v>9.3100000000000002E-2</v>
      </c>
      <c r="D300">
        <f t="shared" si="29"/>
        <v>9.6814690000000009E-2</v>
      </c>
      <c r="E300">
        <f t="shared" si="28"/>
        <v>22.003338636363637</v>
      </c>
      <c r="F300">
        <f t="shared" si="30"/>
        <v>2.2003338636363636E-2</v>
      </c>
      <c r="G300">
        <f t="shared" si="31"/>
        <v>2.0821634090909091E-2</v>
      </c>
      <c r="H300">
        <f t="shared" si="32"/>
        <v>7.0793555909090912E-6</v>
      </c>
      <c r="I300">
        <f>H300*flux_issue!$F$14</f>
        <v>2.3612725249519788E-2</v>
      </c>
      <c r="K300" s="1">
        <f t="shared" si="33"/>
        <v>1.6872182290960519E-2</v>
      </c>
      <c r="L300" s="1">
        <f t="shared" si="34"/>
        <v>1.5598169520117018E-5</v>
      </c>
      <c r="S300" s="1"/>
    </row>
    <row r="301" spans="2:19" x14ac:dyDescent="0.25">
      <c r="B301">
        <v>2758.1</v>
      </c>
      <c r="C301" s="1">
        <v>9.0700000000000003E-2</v>
      </c>
      <c r="D301">
        <f t="shared" si="29"/>
        <v>9.4318930000000009E-2</v>
      </c>
      <c r="E301">
        <f t="shared" si="28"/>
        <v>21.436120454545456</v>
      </c>
      <c r="F301">
        <f t="shared" si="30"/>
        <v>2.1436120454545456E-2</v>
      </c>
      <c r="G301">
        <f t="shared" si="31"/>
        <v>2.0254415909090911E-2</v>
      </c>
      <c r="H301">
        <f t="shared" si="32"/>
        <v>6.8865014090909107E-6</v>
      </c>
      <c r="I301">
        <f>H301*flux_issue!$F$14</f>
        <v>2.2969472802313803E-2</v>
      </c>
      <c r="K301" s="1">
        <f t="shared" si="33"/>
        <v>1.6953050789191151E-2</v>
      </c>
      <c r="L301" s="1">
        <f t="shared" si="34"/>
        <v>1.0899011654890762E-5</v>
      </c>
      <c r="S301" s="1"/>
    </row>
    <row r="302" spans="2:19" x14ac:dyDescent="0.25">
      <c r="B302">
        <v>2767.36</v>
      </c>
      <c r="C302" s="1">
        <v>7.4999999999999997E-2</v>
      </c>
      <c r="D302">
        <f t="shared" si="29"/>
        <v>7.7992499999999992E-2</v>
      </c>
      <c r="E302">
        <f t="shared" si="28"/>
        <v>17.725568181818179</v>
      </c>
      <c r="F302">
        <f t="shared" si="30"/>
        <v>1.7725568181818179E-2</v>
      </c>
      <c r="G302">
        <f t="shared" si="31"/>
        <v>1.6543863636363634E-2</v>
      </c>
      <c r="H302">
        <f t="shared" si="32"/>
        <v>5.6249136363636364E-6</v>
      </c>
      <c r="I302">
        <f>H302*flux_issue!$F$14</f>
        <v>1.8761529710174633E-2</v>
      </c>
      <c r="K302" s="1">
        <f t="shared" si="33"/>
        <v>1.7027057077322893E-2</v>
      </c>
      <c r="L302" s="1">
        <f t="shared" si="34"/>
        <v>2.3347590138604843E-7</v>
      </c>
      <c r="S302" s="1"/>
    </row>
    <row r="303" spans="2:19" x14ac:dyDescent="0.25">
      <c r="B303">
        <v>2776.62</v>
      </c>
      <c r="C303" s="1">
        <v>7.85E-2</v>
      </c>
      <c r="D303">
        <f t="shared" si="29"/>
        <v>8.1632150000000001E-2</v>
      </c>
      <c r="E303">
        <f t="shared" si="28"/>
        <v>18.552761363636364</v>
      </c>
      <c r="F303">
        <f t="shared" si="30"/>
        <v>1.8552761363636365E-2</v>
      </c>
      <c r="G303">
        <f t="shared" si="31"/>
        <v>1.737105681818182E-2</v>
      </c>
      <c r="H303">
        <f t="shared" si="32"/>
        <v>5.9061593181818193E-6</v>
      </c>
      <c r="I303">
        <f>H303*flux_issue!$F$14</f>
        <v>1.9699606195683367E-2</v>
      </c>
      <c r="K303" s="1">
        <f t="shared" si="33"/>
        <v>1.7094181192219199E-2</v>
      </c>
      <c r="L303" s="1">
        <f t="shared" si="34"/>
        <v>7.6660112252193402E-8</v>
      </c>
      <c r="S303" s="1"/>
    </row>
    <row r="304" spans="2:19" x14ac:dyDescent="0.25">
      <c r="B304">
        <v>2785.88</v>
      </c>
      <c r="C304" s="1">
        <v>7.2599999999999998E-2</v>
      </c>
      <c r="D304">
        <f t="shared" si="29"/>
        <v>7.5496739999999993E-2</v>
      </c>
      <c r="E304">
        <f t="shared" si="28"/>
        <v>17.158349999999999</v>
      </c>
      <c r="F304">
        <f t="shared" si="30"/>
        <v>1.7158349999999999E-2</v>
      </c>
      <c r="G304">
        <f t="shared" si="31"/>
        <v>1.5976645454545454E-2</v>
      </c>
      <c r="H304">
        <f t="shared" si="32"/>
        <v>5.4320594545454551E-6</v>
      </c>
      <c r="I304">
        <f>H304*flux_issue!$F$14</f>
        <v>1.8118277262968645E-2</v>
      </c>
      <c r="K304" s="1">
        <f t="shared" si="33"/>
        <v>1.7154411733900279E-2</v>
      </c>
      <c r="L304" s="1">
        <f t="shared" si="34"/>
        <v>1.3871334087853059E-6</v>
      </c>
      <c r="S304" s="1"/>
    </row>
    <row r="305" spans="2:19" x14ac:dyDescent="0.25">
      <c r="B305">
        <v>2795.14</v>
      </c>
      <c r="C305" s="1">
        <v>7.9299999999999995E-2</v>
      </c>
      <c r="D305">
        <f t="shared" si="29"/>
        <v>8.246407E-2</v>
      </c>
      <c r="E305">
        <f t="shared" si="28"/>
        <v>18.741834090909091</v>
      </c>
      <c r="F305">
        <f t="shared" si="30"/>
        <v>1.8741834090909092E-2</v>
      </c>
      <c r="G305">
        <f t="shared" si="31"/>
        <v>1.7560129545454547E-2</v>
      </c>
      <c r="H305">
        <f t="shared" si="32"/>
        <v>5.9704440454545467E-6</v>
      </c>
      <c r="I305">
        <f>H305*flux_issue!$F$14</f>
        <v>1.9914023678085365E-2</v>
      </c>
      <c r="K305" s="1">
        <f t="shared" si="33"/>
        <v>1.7207745744732359E-2</v>
      </c>
      <c r="L305" s="1">
        <f t="shared" si="34"/>
        <v>1.2417434301141452E-7</v>
      </c>
      <c r="S305" s="1"/>
    </row>
    <row r="306" spans="2:19" x14ac:dyDescent="0.25">
      <c r="B306">
        <v>2804.4</v>
      </c>
      <c r="C306" s="1">
        <v>5.8599999999999999E-2</v>
      </c>
      <c r="D306">
        <f t="shared" si="29"/>
        <v>6.0938140000000002E-2</v>
      </c>
      <c r="E306">
        <f t="shared" si="28"/>
        <v>13.849577272727272</v>
      </c>
      <c r="F306">
        <f t="shared" si="30"/>
        <v>1.3849577272727271E-2</v>
      </c>
      <c r="G306">
        <f t="shared" si="31"/>
        <v>1.2667872727272727E-2</v>
      </c>
      <c r="H306">
        <f t="shared" si="32"/>
        <v>4.3070767272727274E-6</v>
      </c>
      <c r="I306">
        <f>H306*flux_issue!$F$14</f>
        <v>1.4365971320933719E-2</v>
      </c>
      <c r="K306" s="1">
        <f t="shared" si="33"/>
        <v>1.7254188574071006E-2</v>
      </c>
      <c r="L306" s="1">
        <f t="shared" si="34"/>
        <v>2.103429304659302E-5</v>
      </c>
      <c r="S306" s="1"/>
    </row>
    <row r="307" spans="2:19" x14ac:dyDescent="0.25">
      <c r="B307">
        <v>2813.66</v>
      </c>
      <c r="C307" s="1">
        <v>9.0499999999999997E-2</v>
      </c>
      <c r="D307">
        <f t="shared" si="29"/>
        <v>9.4110949999999999E-2</v>
      </c>
      <c r="E307">
        <f t="shared" si="28"/>
        <v>21.38885227272727</v>
      </c>
      <c r="F307">
        <f t="shared" si="30"/>
        <v>2.1388852272727271E-2</v>
      </c>
      <c r="G307">
        <f t="shared" si="31"/>
        <v>2.0207147727272726E-2</v>
      </c>
      <c r="H307">
        <f t="shared" si="32"/>
        <v>6.8704302272727276E-6</v>
      </c>
      <c r="I307">
        <f>H307*flux_issue!$F$14</f>
        <v>2.2915868431713303E-2</v>
      </c>
      <c r="K307" s="1">
        <f t="shared" si="33"/>
        <v>1.7293753729076478E-2</v>
      </c>
      <c r="L307" s="1">
        <f t="shared" si="34"/>
        <v>8.4878645887259203E-6</v>
      </c>
      <c r="S307" s="1"/>
    </row>
    <row r="308" spans="2:19" x14ac:dyDescent="0.25">
      <c r="B308">
        <v>2822.92</v>
      </c>
      <c r="C308">
        <v>0.15049999999999999</v>
      </c>
      <c r="D308">
        <f t="shared" si="29"/>
        <v>0.15650495</v>
      </c>
      <c r="E308">
        <f t="shared" si="28"/>
        <v>35.569306818181815</v>
      </c>
      <c r="F308">
        <f t="shared" si="30"/>
        <v>3.5569306818181816E-2</v>
      </c>
      <c r="G308">
        <f t="shared" si="31"/>
        <v>3.4387602272727268E-2</v>
      </c>
      <c r="H308">
        <f t="shared" si="32"/>
        <v>1.1691784772727272E-5</v>
      </c>
      <c r="I308">
        <f>H308*flux_issue!$F$14</f>
        <v>3.8997179611862984E-2</v>
      </c>
      <c r="K308" s="1">
        <f t="shared" si="33"/>
        <v>1.7326462712436121E-2</v>
      </c>
      <c r="L308" s="1">
        <f t="shared" si="34"/>
        <v>2.9108248309573157E-4</v>
      </c>
      <c r="S308" s="1"/>
    </row>
    <row r="309" spans="2:19" x14ac:dyDescent="0.25">
      <c r="B309">
        <v>2832.18</v>
      </c>
      <c r="C309" s="1">
        <v>5.96E-2</v>
      </c>
      <c r="D309">
        <f t="shared" si="29"/>
        <v>6.1978039999999998E-2</v>
      </c>
      <c r="E309">
        <f t="shared" si="28"/>
        <v>14.085918181818181</v>
      </c>
      <c r="F309">
        <f t="shared" si="30"/>
        <v>1.4085918181818181E-2</v>
      </c>
      <c r="G309">
        <f t="shared" si="31"/>
        <v>1.2904213636363637E-2</v>
      </c>
      <c r="H309">
        <f t="shared" si="32"/>
        <v>4.3874326363636371E-6</v>
      </c>
      <c r="I309">
        <f>H309*flux_issue!$F$14</f>
        <v>1.4633993173936216E-2</v>
      </c>
      <c r="K309" s="1">
        <f t="shared" si="33"/>
        <v>1.7352344847742299E-2</v>
      </c>
      <c r="L309" s="1">
        <f t="shared" si="34"/>
        <v>1.9785871273641004E-5</v>
      </c>
      <c r="S309" s="1"/>
    </row>
    <row r="310" spans="2:19" x14ac:dyDescent="0.25">
      <c r="B310">
        <v>2841.44</v>
      </c>
      <c r="C310" s="1">
        <v>8.4099999999999994E-2</v>
      </c>
      <c r="D310">
        <f t="shared" si="29"/>
        <v>8.745559E-2</v>
      </c>
      <c r="E310">
        <f t="shared" si="28"/>
        <v>19.876270454545452</v>
      </c>
      <c r="F310">
        <f t="shared" si="30"/>
        <v>1.9876270454545451E-2</v>
      </c>
      <c r="G310">
        <f t="shared" si="31"/>
        <v>1.8694565909090907E-2</v>
      </c>
      <c r="H310">
        <f t="shared" si="32"/>
        <v>6.3561524090909085E-6</v>
      </c>
      <c r="I310">
        <f>H310*flux_issue!$F$14</f>
        <v>2.1200528572497334E-2</v>
      </c>
      <c r="K310" s="1">
        <f t="shared" si="33"/>
        <v>1.7371437093285081E-2</v>
      </c>
      <c r="L310" s="1">
        <f t="shared" si="34"/>
        <v>1.750669863215726E-6</v>
      </c>
      <c r="S310" s="1"/>
    </row>
    <row r="311" spans="2:19" x14ac:dyDescent="0.25">
      <c r="B311">
        <v>2850.69</v>
      </c>
      <c r="C311" s="1">
        <v>7.3800000000000004E-2</v>
      </c>
      <c r="D311">
        <f t="shared" si="29"/>
        <v>7.674462E-2</v>
      </c>
      <c r="E311">
        <f t="shared" si="28"/>
        <v>17.441959090909091</v>
      </c>
      <c r="F311">
        <f t="shared" si="30"/>
        <v>1.7441959090909089E-2</v>
      </c>
      <c r="G311">
        <f t="shared" si="31"/>
        <v>1.6260254545454544E-2</v>
      </c>
      <c r="H311">
        <f t="shared" si="32"/>
        <v>5.5284865454545453E-6</v>
      </c>
      <c r="I311">
        <f>H311*flux_issue!$F$14</f>
        <v>1.8439903486571638E-2</v>
      </c>
      <c r="K311" s="1">
        <f t="shared" si="33"/>
        <v>1.7383774132028365E-2</v>
      </c>
      <c r="L311" s="1">
        <f t="shared" si="34"/>
        <v>1.2622962614150089E-6</v>
      </c>
      <c r="S311" s="1"/>
    </row>
    <row r="312" spans="2:19" x14ac:dyDescent="0.25">
      <c r="B312">
        <v>2859.95</v>
      </c>
      <c r="C312" s="1">
        <v>7.1300000000000002E-2</v>
      </c>
      <c r="D312">
        <f t="shared" si="29"/>
        <v>7.4144870000000002E-2</v>
      </c>
      <c r="E312">
        <f t="shared" si="28"/>
        <v>16.851106818181819</v>
      </c>
      <c r="F312">
        <f t="shared" si="30"/>
        <v>1.6851106818181819E-2</v>
      </c>
      <c r="G312">
        <f t="shared" si="31"/>
        <v>1.5669402272727274E-2</v>
      </c>
      <c r="H312">
        <f t="shared" si="32"/>
        <v>5.3275967727272737E-6</v>
      </c>
      <c r="I312">
        <f>H312*flux_issue!$F$14</f>
        <v>1.7769848854065403E-2</v>
      </c>
      <c r="K312" s="1">
        <f t="shared" si="33"/>
        <v>1.7389434214943694E-2</v>
      </c>
      <c r="L312" s="1">
        <f t="shared" si="34"/>
        <v>2.9585098822447893E-6</v>
      </c>
      <c r="S312" s="1"/>
    </row>
    <row r="313" spans="2:19" x14ac:dyDescent="0.25">
      <c r="B313">
        <v>2869.21</v>
      </c>
      <c r="C313" s="1">
        <v>7.6100000000000001E-2</v>
      </c>
      <c r="D313">
        <f t="shared" si="29"/>
        <v>7.9136390000000001E-2</v>
      </c>
      <c r="E313">
        <f t="shared" si="28"/>
        <v>17.98554318181818</v>
      </c>
      <c r="F313">
        <f t="shared" si="30"/>
        <v>1.7985543181818178E-2</v>
      </c>
      <c r="G313">
        <f t="shared" si="31"/>
        <v>1.6803838636363633E-2</v>
      </c>
      <c r="H313">
        <f t="shared" si="32"/>
        <v>5.7133051363636355E-6</v>
      </c>
      <c r="I313">
        <f>H313*flux_issue!$F$14</f>
        <v>1.9056353748477372E-2</v>
      </c>
      <c r="K313" s="1">
        <f t="shared" si="33"/>
        <v>1.7388459004412028E-2</v>
      </c>
      <c r="L313" s="1">
        <f t="shared" si="34"/>
        <v>3.417809747370406E-7</v>
      </c>
      <c r="S313" s="1"/>
    </row>
    <row r="314" spans="2:19" x14ac:dyDescent="0.25">
      <c r="B314">
        <v>2878.47</v>
      </c>
      <c r="C314" s="1">
        <v>7.5300000000000006E-2</v>
      </c>
      <c r="D314">
        <f t="shared" si="29"/>
        <v>7.8304470000000001E-2</v>
      </c>
      <c r="E314">
        <f t="shared" si="28"/>
        <v>17.796470454545453</v>
      </c>
      <c r="F314">
        <f t="shared" si="30"/>
        <v>1.7796470454545452E-2</v>
      </c>
      <c r="G314">
        <f t="shared" si="31"/>
        <v>1.6614765909090907E-2</v>
      </c>
      <c r="H314">
        <f t="shared" si="32"/>
        <v>5.6490204090909089E-6</v>
      </c>
      <c r="I314">
        <f>H314*flux_issue!$F$14</f>
        <v>1.8841936266075381E-2</v>
      </c>
      <c r="K314" s="1">
        <f t="shared" si="33"/>
        <v>1.7380913923464792E-2</v>
      </c>
      <c r="L314" s="1">
        <f t="shared" si="34"/>
        <v>5.8698277992904707E-7</v>
      </c>
      <c r="S314" s="1"/>
    </row>
    <row r="315" spans="2:19" x14ac:dyDescent="0.25">
      <c r="B315">
        <v>2887.73</v>
      </c>
      <c r="C315" s="1">
        <v>6.4000000000000001E-2</v>
      </c>
      <c r="D315">
        <f t="shared" si="29"/>
        <v>6.6553600000000004E-2</v>
      </c>
      <c r="E315">
        <f t="shared" si="28"/>
        <v>15.125818181818182</v>
      </c>
      <c r="F315">
        <f t="shared" si="30"/>
        <v>1.5125818181818183E-2</v>
      </c>
      <c r="G315">
        <f t="shared" si="31"/>
        <v>1.3944113636363638E-2</v>
      </c>
      <c r="H315">
        <f t="shared" si="32"/>
        <v>4.7409986363636377E-6</v>
      </c>
      <c r="I315">
        <f>H315*flux_issue!$F$14</f>
        <v>1.5813289327147196E-2</v>
      </c>
      <c r="K315" s="1">
        <f t="shared" si="33"/>
        <v>1.7366870952241625E-2</v>
      </c>
      <c r="L315" s="1">
        <f t="shared" si="34"/>
        <v>1.1715267643396283E-5</v>
      </c>
      <c r="S315" s="1"/>
    </row>
    <row r="316" spans="2:19" x14ac:dyDescent="0.25">
      <c r="B316">
        <v>2896.99</v>
      </c>
      <c r="C316" s="1">
        <v>5.9799999999999999E-2</v>
      </c>
      <c r="D316">
        <f t="shared" si="29"/>
        <v>6.2186020000000002E-2</v>
      </c>
      <c r="E316">
        <f t="shared" si="28"/>
        <v>14.133186363636364</v>
      </c>
      <c r="F316">
        <f t="shared" si="30"/>
        <v>1.4133186363636365E-2</v>
      </c>
      <c r="G316">
        <f t="shared" si="31"/>
        <v>1.295148181818182E-2</v>
      </c>
      <c r="H316">
        <f t="shared" si="32"/>
        <v>4.4035038181818194E-6</v>
      </c>
      <c r="I316">
        <f>H316*flux_issue!$F$14</f>
        <v>1.4687597544536716E-2</v>
      </c>
      <c r="K316" s="1">
        <f t="shared" si="33"/>
        <v>1.7346408388474135E-2</v>
      </c>
      <c r="L316" s="1">
        <f t="shared" si="34"/>
        <v>1.9315379558261374E-5</v>
      </c>
      <c r="S316" s="1"/>
    </row>
    <row r="317" spans="2:19" x14ac:dyDescent="0.25">
      <c r="B317">
        <v>2906.25</v>
      </c>
      <c r="C317" s="1">
        <v>8.9099999999999999E-2</v>
      </c>
      <c r="D317">
        <f t="shared" si="29"/>
        <v>9.2655089999999996E-2</v>
      </c>
      <c r="E317">
        <f t="shared" si="28"/>
        <v>21.057974999999999</v>
      </c>
      <c r="F317">
        <f t="shared" si="30"/>
        <v>2.1057975E-2</v>
      </c>
      <c r="G317">
        <f t="shared" si="31"/>
        <v>1.9876270454545455E-2</v>
      </c>
      <c r="H317">
        <f t="shared" si="32"/>
        <v>6.7579319545454551E-6</v>
      </c>
      <c r="I317">
        <f>H317*flux_issue!$F$14</f>
        <v>2.254063783750981E-2</v>
      </c>
      <c r="K317" s="1">
        <f t="shared" si="33"/>
        <v>1.7319610601770306E-2</v>
      </c>
      <c r="L317" s="1">
        <f t="shared" si="34"/>
        <v>6.5365096027922434E-6</v>
      </c>
      <c r="S317" s="1"/>
    </row>
    <row r="318" spans="2:19" x14ac:dyDescent="0.25">
      <c r="B318">
        <v>2915.51</v>
      </c>
      <c r="C318" s="1">
        <v>6.4699999999999994E-2</v>
      </c>
      <c r="D318">
        <f t="shared" si="29"/>
        <v>6.7281529999999992E-2</v>
      </c>
      <c r="E318">
        <f t="shared" si="28"/>
        <v>15.291256818181816</v>
      </c>
      <c r="F318">
        <f t="shared" si="30"/>
        <v>1.5291256818181817E-2</v>
      </c>
      <c r="G318">
        <f t="shared" si="31"/>
        <v>1.4109552272727272E-2</v>
      </c>
      <c r="H318">
        <f t="shared" si="32"/>
        <v>4.7972477727272731E-6</v>
      </c>
      <c r="I318">
        <f>H318*flux_issue!$F$14</f>
        <v>1.6000904624248937E-2</v>
      </c>
      <c r="K318" s="1">
        <f t="shared" si="33"/>
        <v>1.7286567782449944E-2</v>
      </c>
      <c r="L318" s="1">
        <f t="shared" si="34"/>
        <v>1.0093427549018411E-5</v>
      </c>
      <c r="S318" s="1"/>
    </row>
    <row r="319" spans="2:19" x14ac:dyDescent="0.25">
      <c r="B319">
        <v>2924.77</v>
      </c>
      <c r="C319">
        <v>0.109</v>
      </c>
      <c r="D319">
        <f t="shared" si="29"/>
        <v>0.11334909999999999</v>
      </c>
      <c r="E319">
        <f t="shared" si="28"/>
        <v>25.761159090909089</v>
      </c>
      <c r="F319">
        <f t="shared" si="30"/>
        <v>2.5761159090909088E-2</v>
      </c>
      <c r="G319">
        <f t="shared" si="31"/>
        <v>2.4579454545454543E-2</v>
      </c>
      <c r="H319">
        <f t="shared" si="32"/>
        <v>8.3570145454545453E-6</v>
      </c>
      <c r="I319">
        <f>H319*flux_issue!$F$14</f>
        <v>2.7874272712259451E-2</v>
      </c>
      <c r="K319" s="1">
        <f t="shared" si="33"/>
        <v>1.7247375685670443E-2</v>
      </c>
      <c r="L319" s="1">
        <f t="shared" si="34"/>
        <v>5.3759380406092915E-5</v>
      </c>
      <c r="S319" s="1"/>
    </row>
    <row r="320" spans="2:19" x14ac:dyDescent="0.25">
      <c r="B320">
        <v>2934.03</v>
      </c>
      <c r="C320" s="1">
        <v>4.0399999999999998E-2</v>
      </c>
      <c r="D320">
        <f t="shared" si="29"/>
        <v>4.2011960000000001E-2</v>
      </c>
      <c r="E320">
        <f t="shared" si="28"/>
        <v>9.5481727272727266</v>
      </c>
      <c r="F320">
        <f t="shared" si="30"/>
        <v>9.548172727272727E-3</v>
      </c>
      <c r="G320">
        <f t="shared" si="31"/>
        <v>8.3664681818181822E-3</v>
      </c>
      <c r="H320">
        <f t="shared" si="32"/>
        <v>2.8445991818181823E-6</v>
      </c>
      <c r="I320">
        <f>H320*flux_issue!$F$14</f>
        <v>9.4879735962883158E-3</v>
      </c>
      <c r="K320" s="1">
        <f t="shared" si="33"/>
        <v>1.7202135371569088E-2</v>
      </c>
      <c r="L320" s="1">
        <f t="shared" si="34"/>
        <v>7.8069014688040674E-5</v>
      </c>
      <c r="S320" s="1"/>
    </row>
    <row r="321" spans="2:19" x14ac:dyDescent="0.25">
      <c r="B321">
        <v>2943.29</v>
      </c>
      <c r="C321" s="1">
        <v>6.9400000000000003E-2</v>
      </c>
      <c r="D321">
        <f t="shared" si="29"/>
        <v>7.2169060000000007E-2</v>
      </c>
      <c r="E321">
        <f t="shared" si="28"/>
        <v>16.402059090909091</v>
      </c>
      <c r="F321">
        <f t="shared" si="30"/>
        <v>1.6402059090909093E-2</v>
      </c>
      <c r="G321">
        <f t="shared" si="31"/>
        <v>1.5220354545454548E-2</v>
      </c>
      <c r="H321">
        <f t="shared" si="32"/>
        <v>5.1749205454545463E-6</v>
      </c>
      <c r="I321">
        <f>H321*flux_issue!$F$14</f>
        <v>1.7260607333360666E-2</v>
      </c>
      <c r="K321" s="1">
        <f t="shared" si="33"/>
        <v>1.7150952942133264E-2</v>
      </c>
      <c r="L321" s="1">
        <f t="shared" si="34"/>
        <v>3.7272101692584302E-6</v>
      </c>
      <c r="S321" s="1"/>
    </row>
    <row r="322" spans="2:19" x14ac:dyDescent="0.25">
      <c r="B322">
        <v>2952.55</v>
      </c>
      <c r="C322" s="1">
        <v>4.6899999999999997E-2</v>
      </c>
      <c r="D322">
        <f t="shared" si="29"/>
        <v>4.8771309999999998E-2</v>
      </c>
      <c r="E322">
        <f t="shared" si="28"/>
        <v>11.084388636363636</v>
      </c>
      <c r="F322">
        <f t="shared" si="30"/>
        <v>1.1084388636363636E-2</v>
      </c>
      <c r="G322">
        <f t="shared" si="31"/>
        <v>9.9026840909090912E-3</v>
      </c>
      <c r="H322">
        <f t="shared" si="32"/>
        <v>3.3669125909090913E-6</v>
      </c>
      <c r="I322">
        <f>H322*flux_issue!$F$14</f>
        <v>1.1230115640804532E-2</v>
      </c>
      <c r="K322" s="1">
        <f t="shared" si="33"/>
        <v>1.7093939275493623E-2</v>
      </c>
      <c r="L322" s="1">
        <f t="shared" si="34"/>
        <v>5.1714151129813918E-5</v>
      </c>
      <c r="S322" s="1"/>
    </row>
    <row r="323" spans="2:19" x14ac:dyDescent="0.25">
      <c r="B323">
        <v>2961.81</v>
      </c>
      <c r="C323" s="1">
        <v>8.0399999999999999E-2</v>
      </c>
      <c r="D323">
        <f t="shared" si="29"/>
        <v>8.3607959999999995E-2</v>
      </c>
      <c r="E323">
        <f t="shared" si="28"/>
        <v>19.001809090909088</v>
      </c>
      <c r="F323">
        <f t="shared" si="30"/>
        <v>1.9001809090909087E-2</v>
      </c>
      <c r="G323">
        <f t="shared" si="31"/>
        <v>1.7820104545454542E-2</v>
      </c>
      <c r="H323">
        <f t="shared" si="32"/>
        <v>6.058835545454545E-6</v>
      </c>
      <c r="I323">
        <f>H323*flux_issue!$F$14</f>
        <v>2.0208847716388104E-2</v>
      </c>
      <c r="K323" s="1">
        <f t="shared" si="33"/>
        <v>1.7031209758317387E-2</v>
      </c>
      <c r="L323" s="1">
        <f t="shared" si="34"/>
        <v>6.2235498517217844E-7</v>
      </c>
      <c r="S323" s="1"/>
    </row>
    <row r="324" spans="2:19" x14ac:dyDescent="0.25">
      <c r="B324">
        <v>2971.06</v>
      </c>
      <c r="C324" s="1">
        <v>6.4399999999999999E-2</v>
      </c>
      <c r="D324">
        <f t="shared" si="29"/>
        <v>6.6969559999999997E-2</v>
      </c>
      <c r="E324">
        <f t="shared" ref="E324:E387" si="35">D324/0.0044</f>
        <v>15.220354545454544</v>
      </c>
      <c r="F324">
        <f t="shared" si="30"/>
        <v>1.5220354545454545E-2</v>
      </c>
      <c r="G324">
        <f t="shared" si="31"/>
        <v>1.403865E-2</v>
      </c>
      <c r="H324">
        <f t="shared" si="32"/>
        <v>4.7731410000000006E-6</v>
      </c>
      <c r="I324">
        <f>H324*flux_issue!$F$14</f>
        <v>1.592049806834819E-2</v>
      </c>
      <c r="K324" s="1">
        <f t="shared" si="33"/>
        <v>1.6962960777237256E-2</v>
      </c>
      <c r="L324" s="1">
        <f t="shared" si="34"/>
        <v>8.5515935218659676E-6</v>
      </c>
      <c r="S324" s="1"/>
    </row>
    <row r="325" spans="2:19" x14ac:dyDescent="0.25">
      <c r="B325">
        <v>2980.32</v>
      </c>
      <c r="C325">
        <v>0.11025</v>
      </c>
      <c r="D325">
        <f t="shared" ref="D325:D388" si="36">C325+C325*(-0.0035*(8.6-20))</f>
        <v>0.114648975</v>
      </c>
      <c r="E325">
        <f t="shared" si="35"/>
        <v>26.056585227272727</v>
      </c>
      <c r="F325">
        <f t="shared" ref="F325:F388" si="37">E325/10^3</f>
        <v>2.6056585227272729E-2</v>
      </c>
      <c r="G325">
        <f t="shared" ref="G325:G388" si="38">F325-$F$4</f>
        <v>2.4874880681818184E-2</v>
      </c>
      <c r="H325">
        <f t="shared" ref="H325:H388" si="39">G325*(340/10^6)</f>
        <v>8.4574594318181837E-6</v>
      </c>
      <c r="I325">
        <f>H325*flux_issue!$F$14</f>
        <v>2.8209300028512577E-2</v>
      </c>
      <c r="K325" s="1">
        <f t="shared" ref="K325:K388" si="40">($V$7/2)*1/SQRT(4*PI()*$V$6*$V$4*B325)*EXP(-1*($V$3-$V$4*B325)^2/(4*$V$6*$V$4*B325))</f>
        <v>1.6889168250235561E-2</v>
      </c>
      <c r="L325" s="1">
        <f t="shared" ref="L325:L388" si="41">(G325-K325)^2</f>
        <v>6.3771603039933252E-5</v>
      </c>
      <c r="S325" s="1"/>
    </row>
    <row r="326" spans="2:19" x14ac:dyDescent="0.25">
      <c r="B326">
        <v>2989.58</v>
      </c>
      <c r="C326" s="1">
        <v>7.9699999999999993E-2</v>
      </c>
      <c r="D326">
        <f t="shared" si="36"/>
        <v>8.2880029999999993E-2</v>
      </c>
      <c r="E326">
        <f t="shared" si="35"/>
        <v>18.836370454545452</v>
      </c>
      <c r="F326">
        <f t="shared" si="37"/>
        <v>1.8836370454545451E-2</v>
      </c>
      <c r="G326">
        <f t="shared" si="38"/>
        <v>1.7654665909090907E-2</v>
      </c>
      <c r="H326">
        <f t="shared" si="39"/>
        <v>6.0025864090909087E-6</v>
      </c>
      <c r="I326">
        <f>H326*flux_issue!$F$14</f>
        <v>2.0021232419286356E-2</v>
      </c>
      <c r="K326" s="1">
        <f t="shared" si="40"/>
        <v>1.6810030253660024E-2</v>
      </c>
      <c r="L326" s="1">
        <f t="shared" si="41"/>
        <v>7.1340939042515738E-7</v>
      </c>
      <c r="S326" s="1"/>
    </row>
    <row r="327" spans="2:19" x14ac:dyDescent="0.25">
      <c r="B327">
        <v>2998.84</v>
      </c>
      <c r="C327">
        <v>0.121625</v>
      </c>
      <c r="D327">
        <f t="shared" si="36"/>
        <v>0.1264778375</v>
      </c>
      <c r="E327">
        <f t="shared" si="35"/>
        <v>28.744963068181814</v>
      </c>
      <c r="F327">
        <f t="shared" si="37"/>
        <v>2.8744963068181813E-2</v>
      </c>
      <c r="G327">
        <f t="shared" si="38"/>
        <v>2.7563258522727268E-2</v>
      </c>
      <c r="H327">
        <f t="shared" si="39"/>
        <v>9.3715078977272719E-6</v>
      </c>
      <c r="I327">
        <f>H327*flux_issue!$F$14</f>
        <v>3.1258048606415949E-2</v>
      </c>
      <c r="K327" s="1">
        <f t="shared" si="40"/>
        <v>1.6725677513295522E-2</v>
      </c>
      <c r="L327" s="1">
        <f t="shared" si="41"/>
        <v>1.1745316213599562E-4</v>
      </c>
      <c r="S327" s="1"/>
    </row>
    <row r="328" spans="2:19" x14ac:dyDescent="0.25">
      <c r="B328">
        <v>3008.1</v>
      </c>
      <c r="C328">
        <v>0.12475</v>
      </c>
      <c r="D328">
        <f t="shared" si="36"/>
        <v>0.12972752500000001</v>
      </c>
      <c r="E328">
        <f t="shared" si="35"/>
        <v>29.483528409090908</v>
      </c>
      <c r="F328">
        <f t="shared" si="37"/>
        <v>2.9483528409090909E-2</v>
      </c>
      <c r="G328">
        <f t="shared" si="38"/>
        <v>2.8301823863636364E-2</v>
      </c>
      <c r="H328">
        <f t="shared" si="39"/>
        <v>9.6226201136363644E-6</v>
      </c>
      <c r="I328">
        <f>H328*flux_issue!$F$14</f>
        <v>3.2095616897048748E-2</v>
      </c>
      <c r="K328" s="1">
        <f t="shared" si="40"/>
        <v>1.6636243919517433E-2</v>
      </c>
      <c r="L328" s="1">
        <f t="shared" si="41"/>
        <v>1.3608575543262984E-4</v>
      </c>
      <c r="S328" s="1"/>
    </row>
    <row r="329" spans="2:19" x14ac:dyDescent="0.25">
      <c r="B329">
        <v>3017.36</v>
      </c>
      <c r="C329" s="1">
        <v>6.5799999999999997E-2</v>
      </c>
      <c r="D329">
        <f t="shared" si="36"/>
        <v>6.8425420000000001E-2</v>
      </c>
      <c r="E329">
        <f t="shared" si="35"/>
        <v>15.551231818181817</v>
      </c>
      <c r="F329">
        <f t="shared" si="37"/>
        <v>1.5551231818181816E-2</v>
      </c>
      <c r="G329">
        <f t="shared" si="38"/>
        <v>1.4369527272727271E-2</v>
      </c>
      <c r="H329">
        <f t="shared" si="39"/>
        <v>4.8856392727272722E-6</v>
      </c>
      <c r="I329">
        <f>H329*flux_issue!$F$14</f>
        <v>1.6295728662551679E-2</v>
      </c>
      <c r="K329" s="1">
        <f t="shared" si="40"/>
        <v>1.6541866261354177E-2</v>
      </c>
      <c r="L329" s="1">
        <f t="shared" si="41"/>
        <v>4.7190566815085664E-6</v>
      </c>
      <c r="S329" s="1"/>
    </row>
    <row r="330" spans="2:19" x14ac:dyDescent="0.25">
      <c r="B330">
        <v>3026.62</v>
      </c>
      <c r="C330" s="1">
        <v>7.4499999999999997E-2</v>
      </c>
      <c r="D330">
        <f t="shared" si="36"/>
        <v>7.7472550000000001E-2</v>
      </c>
      <c r="E330">
        <f t="shared" si="35"/>
        <v>17.607397727272726</v>
      </c>
      <c r="F330">
        <f t="shared" si="37"/>
        <v>1.7607397727272725E-2</v>
      </c>
      <c r="G330">
        <f t="shared" si="38"/>
        <v>1.642569318181818E-2</v>
      </c>
      <c r="H330">
        <f t="shared" si="39"/>
        <v>5.5847356818181815E-6</v>
      </c>
      <c r="I330">
        <f>H330*flux_issue!$F$14</f>
        <v>1.8627518783673382E-2</v>
      </c>
      <c r="K330" s="1">
        <f t="shared" si="40"/>
        <v>1.6442683962794184E-2</v>
      </c>
      <c r="L330" s="1">
        <f t="shared" si="41"/>
        <v>2.8868663817454167E-10</v>
      </c>
      <c r="S330" s="1"/>
    </row>
    <row r="331" spans="2:19" x14ac:dyDescent="0.25">
      <c r="B331">
        <v>3035.88</v>
      </c>
      <c r="C331" s="1">
        <v>8.5099999999999995E-2</v>
      </c>
      <c r="D331">
        <f t="shared" si="36"/>
        <v>8.8495489999999996E-2</v>
      </c>
      <c r="E331">
        <f t="shared" si="35"/>
        <v>20.112611363636361</v>
      </c>
      <c r="F331">
        <f t="shared" si="37"/>
        <v>2.011261136363636E-2</v>
      </c>
      <c r="G331">
        <f t="shared" si="38"/>
        <v>1.8930906818181815E-2</v>
      </c>
      <c r="H331">
        <f t="shared" si="39"/>
        <v>6.4365083181818173E-6</v>
      </c>
      <c r="I331">
        <f>H331*flux_issue!$F$14</f>
        <v>2.1468550425499826E-2</v>
      </c>
      <c r="K331" s="1">
        <f t="shared" si="40"/>
        <v>1.6338838821833915E-2</v>
      </c>
      <c r="L331" s="1">
        <f t="shared" si="41"/>
        <v>6.7188164976910171E-6</v>
      </c>
      <c r="S331" s="1"/>
    </row>
    <row r="332" spans="2:19" x14ac:dyDescent="0.25">
      <c r="B332">
        <v>3045.14</v>
      </c>
      <c r="C332" s="1">
        <v>5.6800000000000003E-2</v>
      </c>
      <c r="D332">
        <f t="shared" si="36"/>
        <v>5.9066320000000005E-2</v>
      </c>
      <c r="E332">
        <f t="shared" si="35"/>
        <v>13.424163636363637</v>
      </c>
      <c r="F332">
        <f t="shared" si="37"/>
        <v>1.3424163636363638E-2</v>
      </c>
      <c r="G332">
        <f t="shared" si="38"/>
        <v>1.2242459090909093E-2</v>
      </c>
      <c r="H332">
        <f t="shared" si="39"/>
        <v>4.1624360909090921E-6</v>
      </c>
      <c r="I332">
        <f>H332*flux_issue!$F$14</f>
        <v>1.3883531985529232E-2</v>
      </c>
      <c r="K332" s="1">
        <f t="shared" si="40"/>
        <v>1.6230474752738526E-2</v>
      </c>
      <c r="L332" s="1">
        <f t="shared" si="41"/>
        <v>1.5904268918996848E-5</v>
      </c>
      <c r="S332" s="1"/>
    </row>
    <row r="333" spans="2:19" x14ac:dyDescent="0.25">
      <c r="B333">
        <v>3054.4</v>
      </c>
      <c r="C333" s="1">
        <v>3.8899999999999997E-2</v>
      </c>
      <c r="D333">
        <f t="shared" si="36"/>
        <v>4.0452109999999999E-2</v>
      </c>
      <c r="E333">
        <f t="shared" si="35"/>
        <v>9.1936613636363624</v>
      </c>
      <c r="F333">
        <f t="shared" si="37"/>
        <v>9.1936613636363629E-3</v>
      </c>
      <c r="G333">
        <f t="shared" si="38"/>
        <v>8.0119568181818181E-3</v>
      </c>
      <c r="H333">
        <f t="shared" si="39"/>
        <v>2.7240653181818182E-6</v>
      </c>
      <c r="I333">
        <f>H333*flux_issue!$F$14</f>
        <v>9.0859408167845712E-3</v>
      </c>
      <c r="K333" s="1">
        <f t="shared" si="40"/>
        <v>1.6117737531960469E-2</v>
      </c>
      <c r="L333" s="1">
        <f t="shared" si="41"/>
        <v>6.5703680979865926E-5</v>
      </c>
      <c r="S333" s="1"/>
    </row>
    <row r="334" spans="2:19" x14ac:dyDescent="0.25">
      <c r="B334">
        <v>3063.66</v>
      </c>
      <c r="C334" s="1">
        <v>9.1300000000000006E-2</v>
      </c>
      <c r="D334">
        <f t="shared" si="36"/>
        <v>9.4942870000000013E-2</v>
      </c>
      <c r="E334">
        <f t="shared" si="35"/>
        <v>21.577925</v>
      </c>
      <c r="F334">
        <f t="shared" si="37"/>
        <v>2.1577925000000001E-2</v>
      </c>
      <c r="G334">
        <f t="shared" si="38"/>
        <v>2.0396220454545456E-2</v>
      </c>
      <c r="H334">
        <f t="shared" si="39"/>
        <v>6.9347149545454559E-6</v>
      </c>
      <c r="I334">
        <f>H334*flux_issue!$F$14</f>
        <v>2.3130285914115301E-2</v>
      </c>
      <c r="K334" s="1">
        <f t="shared" si="40"/>
        <v>1.6000774548135779E-2</v>
      </c>
      <c r="L334" s="1">
        <f t="shared" si="41"/>
        <v>1.9319944716173595E-5</v>
      </c>
      <c r="S334" s="1"/>
    </row>
    <row r="335" spans="2:19" x14ac:dyDescent="0.25">
      <c r="B335">
        <v>3072.92</v>
      </c>
      <c r="C335" s="1">
        <v>7.46E-2</v>
      </c>
      <c r="D335">
        <f t="shared" si="36"/>
        <v>7.7576539999999999E-2</v>
      </c>
      <c r="E335">
        <f t="shared" si="35"/>
        <v>17.631031818181818</v>
      </c>
      <c r="F335">
        <f t="shared" si="37"/>
        <v>1.7631031818181816E-2</v>
      </c>
      <c r="G335">
        <f t="shared" si="38"/>
        <v>1.6449327272727271E-2</v>
      </c>
      <c r="H335">
        <f t="shared" si="39"/>
        <v>5.5927712727272727E-6</v>
      </c>
      <c r="I335">
        <f>H335*flux_issue!$F$14</f>
        <v>1.8654320968973633E-2</v>
      </c>
      <c r="K335" s="1">
        <f t="shared" si="40"/>
        <v>1.5879734556551426E-2</v>
      </c>
      <c r="L335" s="1">
        <f t="shared" si="41"/>
        <v>3.2443586232057675E-7</v>
      </c>
      <c r="S335" s="1"/>
    </row>
    <row r="336" spans="2:19" x14ac:dyDescent="0.25">
      <c r="B336">
        <v>3082.18</v>
      </c>
      <c r="C336" s="1">
        <v>7.7299999999999994E-2</v>
      </c>
      <c r="D336">
        <f t="shared" si="36"/>
        <v>8.0384269999999994E-2</v>
      </c>
      <c r="E336">
        <f t="shared" si="35"/>
        <v>18.269152272727272</v>
      </c>
      <c r="F336">
        <f t="shared" si="37"/>
        <v>1.8269152272727272E-2</v>
      </c>
      <c r="G336">
        <f t="shared" si="38"/>
        <v>1.7087447727272727E-2</v>
      </c>
      <c r="H336">
        <f t="shared" si="39"/>
        <v>5.8097322272727274E-6</v>
      </c>
      <c r="I336">
        <f>H336*flux_issue!$F$14</f>
        <v>1.9377979972080371E-2</v>
      </c>
      <c r="K336" s="1">
        <f t="shared" si="40"/>
        <v>1.5754767438451073E-2</v>
      </c>
      <c r="L336" s="1">
        <f t="shared" si="41"/>
        <v>1.7760367522137654E-6</v>
      </c>
      <c r="S336" s="1"/>
    </row>
    <row r="337" spans="2:19" x14ac:dyDescent="0.25">
      <c r="B337">
        <v>3091.44</v>
      </c>
      <c r="C337" s="1">
        <v>7.2800000000000004E-2</v>
      </c>
      <c r="D337">
        <f t="shared" si="36"/>
        <v>7.5704720000000003E-2</v>
      </c>
      <c r="E337">
        <f t="shared" si="35"/>
        <v>17.205618181818181</v>
      </c>
      <c r="F337">
        <f t="shared" si="37"/>
        <v>1.7205618181818181E-2</v>
      </c>
      <c r="G337">
        <f t="shared" si="38"/>
        <v>1.6023913636363636E-2</v>
      </c>
      <c r="H337">
        <f t="shared" si="39"/>
        <v>5.4481306363636365E-6</v>
      </c>
      <c r="I337">
        <f>H337*flux_issue!$F$14</f>
        <v>1.8171881633569142E-2</v>
      </c>
      <c r="K337" s="1">
        <f t="shared" si="40"/>
        <v>1.5626023965520489E-2</v>
      </c>
      <c r="L337" s="1">
        <f t="shared" si="41"/>
        <v>1.5831619016366778E-7</v>
      </c>
      <c r="S337" s="1"/>
    </row>
    <row r="338" spans="2:19" x14ac:dyDescent="0.25">
      <c r="B338">
        <v>3100.69</v>
      </c>
      <c r="C338" s="1">
        <v>7.0499999999999993E-2</v>
      </c>
      <c r="D338">
        <f t="shared" si="36"/>
        <v>7.3312949999999988E-2</v>
      </c>
      <c r="E338">
        <f t="shared" si="35"/>
        <v>16.662034090909088</v>
      </c>
      <c r="F338">
        <f t="shared" si="37"/>
        <v>1.6662034090909088E-2</v>
      </c>
      <c r="G338">
        <f t="shared" si="38"/>
        <v>1.5480329545454544E-2</v>
      </c>
      <c r="H338">
        <f t="shared" si="39"/>
        <v>5.2633120454545454E-6</v>
      </c>
      <c r="I338">
        <f>H338*flux_issue!$F$14</f>
        <v>1.7555431371663405E-2</v>
      </c>
      <c r="K338" s="1">
        <f t="shared" si="40"/>
        <v>1.5493800416935363E-2</v>
      </c>
      <c r="L338" s="1">
        <f t="shared" si="41"/>
        <v>1.8146437845275888E-10</v>
      </c>
      <c r="S338" s="1"/>
    </row>
    <row r="339" spans="2:19" x14ac:dyDescent="0.25">
      <c r="B339">
        <v>3109.95</v>
      </c>
      <c r="C339" s="1">
        <v>7.1900000000000006E-2</v>
      </c>
      <c r="D339">
        <f t="shared" si="36"/>
        <v>7.4768810000000005E-2</v>
      </c>
      <c r="E339">
        <f t="shared" si="35"/>
        <v>16.992911363636363</v>
      </c>
      <c r="F339">
        <f t="shared" si="37"/>
        <v>1.6992911363636364E-2</v>
      </c>
      <c r="G339">
        <f t="shared" si="38"/>
        <v>1.5811206818181819E-2</v>
      </c>
      <c r="H339">
        <f t="shared" si="39"/>
        <v>5.3758103181818188E-6</v>
      </c>
      <c r="I339">
        <f>H339*flux_issue!$F$14</f>
        <v>1.7930661965866901E-2</v>
      </c>
      <c r="K339" s="1">
        <f t="shared" si="40"/>
        <v>1.5357962635445187E-2</v>
      </c>
      <c r="L339" s="1">
        <f t="shared" si="41"/>
        <v>2.0543028918459709E-7</v>
      </c>
      <c r="S339" s="1"/>
    </row>
    <row r="340" spans="2:19" x14ac:dyDescent="0.25">
      <c r="B340">
        <v>3119.21</v>
      </c>
      <c r="C340" s="1">
        <v>5.21E-2</v>
      </c>
      <c r="D340">
        <f t="shared" si="36"/>
        <v>5.4178789999999998E-2</v>
      </c>
      <c r="E340">
        <f t="shared" si="35"/>
        <v>12.313361363636362</v>
      </c>
      <c r="F340">
        <f t="shared" si="37"/>
        <v>1.2313361363636362E-2</v>
      </c>
      <c r="G340">
        <f t="shared" si="38"/>
        <v>1.1131656818181818E-2</v>
      </c>
      <c r="H340">
        <f t="shared" si="39"/>
        <v>3.7847633181818185E-6</v>
      </c>
      <c r="I340">
        <f>H340*flux_issue!$F$14</f>
        <v>1.2623829276417503E-2</v>
      </c>
      <c r="K340" s="1">
        <f t="shared" si="40"/>
        <v>1.5218803721548321E-2</v>
      </c>
      <c r="L340" s="1">
        <f t="shared" si="41"/>
        <v>1.6704769809698393E-5</v>
      </c>
      <c r="S340" s="1"/>
    </row>
    <row r="341" spans="2:19" x14ac:dyDescent="0.25">
      <c r="B341">
        <v>3128.47</v>
      </c>
      <c r="C341" s="1">
        <v>7.0599999999999996E-2</v>
      </c>
      <c r="D341">
        <f t="shared" si="36"/>
        <v>7.341694E-2</v>
      </c>
      <c r="E341">
        <f t="shared" si="35"/>
        <v>16.68566818181818</v>
      </c>
      <c r="F341">
        <f t="shared" si="37"/>
        <v>1.6685668181818179E-2</v>
      </c>
      <c r="G341">
        <f t="shared" si="38"/>
        <v>1.5503963636363634E-2</v>
      </c>
      <c r="H341">
        <f t="shared" si="39"/>
        <v>5.2713476363636357E-6</v>
      </c>
      <c r="I341">
        <f>H341*flux_issue!$F$14</f>
        <v>1.7582233556963651E-2</v>
      </c>
      <c r="K341" s="1">
        <f t="shared" si="40"/>
        <v>1.5076475767755686E-2</v>
      </c>
      <c r="L341" s="1">
        <f t="shared" si="41"/>
        <v>1.8274587780696659E-7</v>
      </c>
      <c r="S341" s="1"/>
    </row>
    <row r="342" spans="2:19" x14ac:dyDescent="0.25">
      <c r="B342">
        <v>3137.73</v>
      </c>
      <c r="C342" s="1">
        <v>8.4000000000000005E-2</v>
      </c>
      <c r="D342">
        <f t="shared" si="36"/>
        <v>8.7351600000000001E-2</v>
      </c>
      <c r="E342">
        <f t="shared" si="35"/>
        <v>19.852636363636364</v>
      </c>
      <c r="F342">
        <f t="shared" si="37"/>
        <v>1.9852636363636364E-2</v>
      </c>
      <c r="G342">
        <f t="shared" si="38"/>
        <v>1.8670931818181819E-2</v>
      </c>
      <c r="H342">
        <f t="shared" si="39"/>
        <v>6.3481168181818191E-6</v>
      </c>
      <c r="I342">
        <f>H342*flux_issue!$F$14</f>
        <v>2.1173726387197087E-2</v>
      </c>
      <c r="K342" s="1">
        <f t="shared" si="40"/>
        <v>1.4931130667509281E-2</v>
      </c>
      <c r="L342" s="1">
        <f t="shared" si="41"/>
        <v>1.3986112646571639E-5</v>
      </c>
      <c r="S342" s="1"/>
    </row>
    <row r="343" spans="2:19" x14ac:dyDescent="0.25">
      <c r="B343">
        <v>3146.99</v>
      </c>
      <c r="C343" s="1">
        <v>9.6799999999999997E-2</v>
      </c>
      <c r="D343">
        <f t="shared" si="36"/>
        <v>0.10066232</v>
      </c>
      <c r="E343">
        <f t="shared" si="35"/>
        <v>22.877799999999997</v>
      </c>
      <c r="F343">
        <f t="shared" si="37"/>
        <v>2.2877799999999997E-2</v>
      </c>
      <c r="G343">
        <f t="shared" si="38"/>
        <v>2.1696095454545452E-2</v>
      </c>
      <c r="H343">
        <f t="shared" si="39"/>
        <v>7.3766724545454539E-6</v>
      </c>
      <c r="I343">
        <f>H343*flux_issue!$F$14</f>
        <v>2.4604406105629015E-2</v>
      </c>
      <c r="K343" s="1">
        <f t="shared" si="40"/>
        <v>1.4782919916475781E-2</v>
      </c>
      <c r="L343" s="1">
        <f t="shared" si="41"/>
        <v>4.7791996020164888E-5</v>
      </c>
      <c r="S343" s="1"/>
    </row>
    <row r="344" spans="2:19" x14ac:dyDescent="0.25">
      <c r="B344">
        <v>3156.25</v>
      </c>
      <c r="C344" s="1">
        <v>4.99E-2</v>
      </c>
      <c r="D344">
        <f t="shared" si="36"/>
        <v>5.1891010000000001E-2</v>
      </c>
      <c r="E344">
        <f t="shared" si="35"/>
        <v>11.793411363636363</v>
      </c>
      <c r="F344">
        <f t="shared" si="37"/>
        <v>1.1793411363636363E-2</v>
      </c>
      <c r="G344">
        <f t="shared" si="38"/>
        <v>1.0611706818181818E-2</v>
      </c>
      <c r="H344">
        <f t="shared" si="39"/>
        <v>3.6079803181818181E-6</v>
      </c>
      <c r="I344">
        <f>H344*flux_issue!$F$14</f>
        <v>1.2034181199812014E-2</v>
      </c>
      <c r="K344" s="1">
        <f t="shared" si="40"/>
        <v>1.4631994420701263E-2</v>
      </c>
      <c r="L344" s="1">
        <f t="shared" si="41"/>
        <v>1.6162712406971545E-5</v>
      </c>
      <c r="S344" s="1"/>
    </row>
    <row r="345" spans="2:19" x14ac:dyDescent="0.25">
      <c r="B345">
        <v>3165.51</v>
      </c>
      <c r="C345" s="1">
        <v>8.4900000000000003E-2</v>
      </c>
      <c r="D345">
        <f t="shared" si="36"/>
        <v>8.828751E-2</v>
      </c>
      <c r="E345">
        <f t="shared" si="35"/>
        <v>20.065343181818182</v>
      </c>
      <c r="F345">
        <f t="shared" si="37"/>
        <v>2.0065343181818181E-2</v>
      </c>
      <c r="G345">
        <f t="shared" si="38"/>
        <v>1.8883638636363637E-2</v>
      </c>
      <c r="H345">
        <f t="shared" si="39"/>
        <v>6.4204371363636368E-6</v>
      </c>
      <c r="I345">
        <f>H345*flux_issue!$F$14</f>
        <v>2.1414946054899332E-2</v>
      </c>
      <c r="K345" s="1">
        <f t="shared" si="40"/>
        <v>1.4478504311771237E-2</v>
      </c>
      <c r="L345" s="1">
        <f t="shared" si="41"/>
        <v>1.9405208417702138E-5</v>
      </c>
      <c r="S345" s="1"/>
    </row>
    <row r="346" spans="2:19" x14ac:dyDescent="0.25">
      <c r="B346">
        <v>3174.77</v>
      </c>
      <c r="C346" s="1">
        <v>4.5900000000000003E-2</v>
      </c>
      <c r="D346">
        <f t="shared" si="36"/>
        <v>4.7731410000000002E-2</v>
      </c>
      <c r="E346">
        <f t="shared" si="35"/>
        <v>10.848047727272727</v>
      </c>
      <c r="F346">
        <f t="shared" si="37"/>
        <v>1.0848047727272726E-2</v>
      </c>
      <c r="G346">
        <f t="shared" si="38"/>
        <v>9.6663431818181812E-3</v>
      </c>
      <c r="H346">
        <f t="shared" si="39"/>
        <v>3.2865566818181816E-6</v>
      </c>
      <c r="I346">
        <f>H346*flux_issue!$F$14</f>
        <v>1.0962093787802035E-2</v>
      </c>
      <c r="K346" s="1">
        <f t="shared" si="40"/>
        <v>1.4322598769097897E-2</v>
      </c>
      <c r="L346" s="1">
        <f t="shared" si="41"/>
        <v>2.1680716094073574E-5</v>
      </c>
      <c r="S346" s="1"/>
    </row>
    <row r="347" spans="2:19" x14ac:dyDescent="0.25">
      <c r="B347">
        <v>3184.03</v>
      </c>
      <c r="C347" s="1">
        <v>9.6000000000000002E-2</v>
      </c>
      <c r="D347">
        <f t="shared" si="36"/>
        <v>9.98304E-2</v>
      </c>
      <c r="E347">
        <f t="shared" si="35"/>
        <v>22.68872727272727</v>
      </c>
      <c r="F347">
        <f t="shared" si="37"/>
        <v>2.268872727272727E-2</v>
      </c>
      <c r="G347">
        <f t="shared" si="38"/>
        <v>2.1507022727272725E-2</v>
      </c>
      <c r="H347">
        <f t="shared" si="39"/>
        <v>7.3123877272727274E-6</v>
      </c>
      <c r="I347">
        <f>H347*flux_issue!$F$14</f>
        <v>2.4389988623227023E-2</v>
      </c>
      <c r="K347" s="1">
        <f t="shared" si="40"/>
        <v>1.4164425849434611E-2</v>
      </c>
      <c r="L347" s="1">
        <f t="shared" si="41"/>
        <v>5.3913728910438027E-5</v>
      </c>
      <c r="S347" s="1"/>
    </row>
    <row r="348" spans="2:19" x14ac:dyDescent="0.25">
      <c r="B348">
        <v>3193.29</v>
      </c>
      <c r="C348" s="1">
        <v>4.3900000000000002E-2</v>
      </c>
      <c r="D348">
        <f t="shared" si="36"/>
        <v>4.5651610000000002E-2</v>
      </c>
      <c r="E348">
        <f t="shared" si="35"/>
        <v>10.37536590909091</v>
      </c>
      <c r="F348">
        <f t="shared" si="37"/>
        <v>1.0375365909090909E-2</v>
      </c>
      <c r="G348">
        <f t="shared" si="38"/>
        <v>9.1936613636363646E-3</v>
      </c>
      <c r="H348">
        <f t="shared" si="39"/>
        <v>3.125844863636364E-6</v>
      </c>
      <c r="I348">
        <f>H348*flux_issue!$F$14</f>
        <v>1.0426050081797048E-2</v>
      </c>
      <c r="K348" s="1">
        <f t="shared" si="40"/>
        <v>1.4004132323696971E-2</v>
      </c>
      <c r="L348" s="1">
        <f t="shared" si="41"/>
        <v>2.3140630857586411E-5</v>
      </c>
      <c r="S348" s="1"/>
    </row>
    <row r="349" spans="2:19" x14ac:dyDescent="0.25">
      <c r="B349">
        <v>3202.55</v>
      </c>
      <c r="C349" s="1">
        <v>6.8400000000000002E-2</v>
      </c>
      <c r="D349">
        <f t="shared" si="36"/>
        <v>7.1129159999999997E-2</v>
      </c>
      <c r="E349">
        <f t="shared" si="35"/>
        <v>16.165718181818182</v>
      </c>
      <c r="F349">
        <f t="shared" si="37"/>
        <v>1.6165718181818181E-2</v>
      </c>
      <c r="G349">
        <f t="shared" si="38"/>
        <v>1.4984013636363636E-2</v>
      </c>
      <c r="H349">
        <f t="shared" si="39"/>
        <v>5.0945646363636367E-6</v>
      </c>
      <c r="I349">
        <f>H349*flux_issue!$F$14</f>
        <v>1.6992585480358167E-2</v>
      </c>
      <c r="K349" s="1">
        <f t="shared" si="40"/>
        <v>1.3841863521149109E-2</v>
      </c>
      <c r="L349" s="1">
        <f t="shared" si="41"/>
        <v>1.304506885684557E-6</v>
      </c>
      <c r="S349" s="1"/>
    </row>
    <row r="350" spans="2:19" x14ac:dyDescent="0.25">
      <c r="B350">
        <v>3211.81</v>
      </c>
      <c r="C350" s="1">
        <v>7.0699999999999999E-2</v>
      </c>
      <c r="D350">
        <f t="shared" si="36"/>
        <v>7.3520929999999998E-2</v>
      </c>
      <c r="E350">
        <f t="shared" si="35"/>
        <v>16.709302272727271</v>
      </c>
      <c r="F350">
        <f t="shared" si="37"/>
        <v>1.670930227272727E-2</v>
      </c>
      <c r="G350">
        <f t="shared" si="38"/>
        <v>1.5527597727272725E-2</v>
      </c>
      <c r="H350">
        <f t="shared" si="39"/>
        <v>5.2793832272727269E-6</v>
      </c>
      <c r="I350">
        <f>H350*flux_issue!$F$14</f>
        <v>1.7609035742263902E-2</v>
      </c>
      <c r="K350" s="1">
        <f t="shared" si="40"/>
        <v>1.3677763180994802E-2</v>
      </c>
      <c r="L350" s="1">
        <f t="shared" si="41"/>
        <v>3.421887848603252E-6</v>
      </c>
      <c r="S350" s="1"/>
    </row>
    <row r="351" spans="2:19" x14ac:dyDescent="0.25">
      <c r="B351">
        <v>3221.06</v>
      </c>
      <c r="C351">
        <v>0.10050000000000001</v>
      </c>
      <c r="D351">
        <f t="shared" si="36"/>
        <v>0.10450995</v>
      </c>
      <c r="E351">
        <f t="shared" si="35"/>
        <v>23.752261363636364</v>
      </c>
      <c r="F351">
        <f t="shared" si="37"/>
        <v>2.3752261363636364E-2</v>
      </c>
      <c r="G351">
        <f t="shared" si="38"/>
        <v>2.2570556818181819E-2</v>
      </c>
      <c r="H351">
        <f t="shared" si="39"/>
        <v>7.6739893181818191E-6</v>
      </c>
      <c r="I351">
        <f>H351*flux_issue!$F$14</f>
        <v>2.5596086961738252E-2</v>
      </c>
      <c r="K351" s="1">
        <f t="shared" si="40"/>
        <v>1.3512153210876954E-2</v>
      </c>
      <c r="L351" s="1">
        <f t="shared" si="41"/>
        <v>8.2054675912833798E-5</v>
      </c>
      <c r="S351" s="1"/>
    </row>
    <row r="352" spans="2:19" x14ac:dyDescent="0.25">
      <c r="B352">
        <v>3230.32</v>
      </c>
      <c r="C352" s="1">
        <v>4.8300000000000003E-2</v>
      </c>
      <c r="D352">
        <f t="shared" si="36"/>
        <v>5.0227170000000002E-2</v>
      </c>
      <c r="E352">
        <f t="shared" si="35"/>
        <v>11.415265909090909</v>
      </c>
      <c r="F352">
        <f t="shared" si="37"/>
        <v>1.1415265909090909E-2</v>
      </c>
      <c r="G352">
        <f t="shared" si="38"/>
        <v>1.0233561363636364E-2</v>
      </c>
      <c r="H352">
        <f t="shared" si="39"/>
        <v>3.4794108636363642E-6</v>
      </c>
      <c r="I352">
        <f>H352*flux_issue!$F$14</f>
        <v>1.1605346235008024E-2</v>
      </c>
      <c r="K352" s="1">
        <f t="shared" si="40"/>
        <v>1.3344815553706778E-2</v>
      </c>
      <c r="L352" s="1">
        <f t="shared" si="41"/>
        <v>9.6799026352307044E-6</v>
      </c>
      <c r="S352" s="1"/>
    </row>
    <row r="353" spans="2:19" x14ac:dyDescent="0.25">
      <c r="B353">
        <v>3239.58</v>
      </c>
      <c r="C353" s="1">
        <v>4.9399999999999999E-2</v>
      </c>
      <c r="D353">
        <f t="shared" si="36"/>
        <v>5.1371059999999996E-2</v>
      </c>
      <c r="E353">
        <f t="shared" si="35"/>
        <v>11.675240909090908</v>
      </c>
      <c r="F353">
        <f t="shared" si="37"/>
        <v>1.1675240909090908E-2</v>
      </c>
      <c r="G353">
        <f t="shared" si="38"/>
        <v>1.0493536363636364E-2</v>
      </c>
      <c r="H353">
        <f t="shared" si="39"/>
        <v>3.5678023636363637E-6</v>
      </c>
      <c r="I353">
        <f>H353*flux_issue!$F$14</f>
        <v>1.1900170273310766E-2</v>
      </c>
      <c r="K353" s="1">
        <f t="shared" si="40"/>
        <v>1.3176066515391861E-2</v>
      </c>
      <c r="L353" s="1">
        <f t="shared" si="41"/>
        <v>7.1959680150773738E-6</v>
      </c>
      <c r="S353" s="1"/>
    </row>
    <row r="354" spans="2:19" x14ac:dyDescent="0.25">
      <c r="B354">
        <v>3248.84</v>
      </c>
      <c r="C354">
        <v>0.10050000000000001</v>
      </c>
      <c r="D354">
        <f t="shared" si="36"/>
        <v>0.10450995</v>
      </c>
      <c r="E354">
        <f t="shared" si="35"/>
        <v>23.752261363636364</v>
      </c>
      <c r="F354">
        <f t="shared" si="37"/>
        <v>2.3752261363636364E-2</v>
      </c>
      <c r="G354">
        <f t="shared" si="38"/>
        <v>2.2570556818181819E-2</v>
      </c>
      <c r="H354">
        <f t="shared" si="39"/>
        <v>7.6739893181818191E-6</v>
      </c>
      <c r="I354">
        <f>H354*flux_issue!$F$14</f>
        <v>2.5596086961738252E-2</v>
      </c>
      <c r="K354" s="1">
        <f t="shared" si="40"/>
        <v>1.3006042141588178E-2</v>
      </c>
      <c r="L354" s="1">
        <f t="shared" si="41"/>
        <v>9.147994099877518E-5</v>
      </c>
      <c r="S354" s="1"/>
    </row>
    <row r="355" spans="2:19" x14ac:dyDescent="0.25">
      <c r="B355">
        <v>3258.1</v>
      </c>
      <c r="C355" s="1">
        <v>5.5899999999999998E-2</v>
      </c>
      <c r="D355">
        <f t="shared" si="36"/>
        <v>5.813041E-2</v>
      </c>
      <c r="E355">
        <f t="shared" si="35"/>
        <v>13.211456818181817</v>
      </c>
      <c r="F355">
        <f t="shared" si="37"/>
        <v>1.3211456818181817E-2</v>
      </c>
      <c r="G355">
        <f t="shared" si="38"/>
        <v>1.2029752272727273E-2</v>
      </c>
      <c r="H355">
        <f t="shared" si="39"/>
        <v>4.0901157727272727E-6</v>
      </c>
      <c r="I355">
        <f>H355*flux_issue!$F$14</f>
        <v>1.3642312317826982E-2</v>
      </c>
      <c r="K355" s="1">
        <f t="shared" si="40"/>
        <v>1.2834876257143329E-2</v>
      </c>
      <c r="L355" s="1">
        <f t="shared" si="41"/>
        <v>6.4822463028198709E-7</v>
      </c>
      <c r="S355" s="1"/>
    </row>
    <row r="356" spans="2:19" x14ac:dyDescent="0.25">
      <c r="B356">
        <v>3267.36</v>
      </c>
      <c r="C356" s="1">
        <v>4.4600000000000001E-2</v>
      </c>
      <c r="D356">
        <f t="shared" si="36"/>
        <v>4.6379540000000004E-2</v>
      </c>
      <c r="E356">
        <f t="shared" si="35"/>
        <v>10.540804545454545</v>
      </c>
      <c r="F356">
        <f t="shared" si="37"/>
        <v>1.0540804545454545E-2</v>
      </c>
      <c r="G356">
        <f t="shared" si="38"/>
        <v>9.3591000000000004E-3</v>
      </c>
      <c r="H356">
        <f t="shared" si="39"/>
        <v>3.1820940000000003E-6</v>
      </c>
      <c r="I356">
        <f>H356*flux_issue!$F$14</f>
        <v>1.0613665378898792E-2</v>
      </c>
      <c r="K356" s="1">
        <f t="shared" si="40"/>
        <v>1.2662700361940719E-2</v>
      </c>
      <c r="L356" s="1">
        <f t="shared" si="41"/>
        <v>1.0913775351414849E-5</v>
      </c>
      <c r="S356" s="1"/>
    </row>
    <row r="357" spans="2:19" x14ac:dyDescent="0.25">
      <c r="B357">
        <v>3276.62</v>
      </c>
      <c r="C357" s="1">
        <v>3.1600000000000003E-2</v>
      </c>
      <c r="D357">
        <f t="shared" si="36"/>
        <v>3.2860840000000002E-2</v>
      </c>
      <c r="E357">
        <f t="shared" si="35"/>
        <v>7.4683727272727269</v>
      </c>
      <c r="F357">
        <f t="shared" si="37"/>
        <v>7.4683727272727273E-3</v>
      </c>
      <c r="G357">
        <f t="shared" si="38"/>
        <v>6.2866681818181816E-3</v>
      </c>
      <c r="H357">
        <f t="shared" si="39"/>
        <v>2.1374671818181819E-6</v>
      </c>
      <c r="I357">
        <f>H357*flux_issue!$F$14</f>
        <v>7.1293812898663607E-3</v>
      </c>
      <c r="K357" s="1">
        <f t="shared" si="40"/>
        <v>1.2489643533944357E-2</v>
      </c>
      <c r="L357" s="1">
        <f t="shared" si="41"/>
        <v>3.8476903219084854E-5</v>
      </c>
      <c r="S357" s="1"/>
    </row>
    <row r="358" spans="2:19" x14ac:dyDescent="0.25">
      <c r="B358">
        <v>3285.88</v>
      </c>
      <c r="C358" s="1">
        <v>5.0099999999999999E-2</v>
      </c>
      <c r="D358">
        <f t="shared" si="36"/>
        <v>5.2098989999999998E-2</v>
      </c>
      <c r="E358">
        <f t="shared" si="35"/>
        <v>11.840679545454543</v>
      </c>
      <c r="F358">
        <f t="shared" si="37"/>
        <v>1.1840679545454544E-2</v>
      </c>
      <c r="G358">
        <f t="shared" si="38"/>
        <v>1.0658974999999999E-2</v>
      </c>
      <c r="H358">
        <f t="shared" si="39"/>
        <v>3.6240515E-6</v>
      </c>
      <c r="I358">
        <f>H358*flux_issue!$F$14</f>
        <v>1.2087785570412513E-2</v>
      </c>
      <c r="K358" s="1">
        <f t="shared" si="40"/>
        <v>1.2315832339356361E-2</v>
      </c>
      <c r="L358" s="1">
        <f t="shared" si="41"/>
        <v>2.7451762429790426E-6</v>
      </c>
      <c r="S358" s="1"/>
    </row>
    <row r="359" spans="2:19" x14ac:dyDescent="0.25">
      <c r="B359">
        <v>3295.14</v>
      </c>
      <c r="C359" s="1">
        <v>2.93E-2</v>
      </c>
      <c r="D359">
        <f t="shared" si="36"/>
        <v>3.0469070000000001E-2</v>
      </c>
      <c r="E359">
        <f t="shared" si="35"/>
        <v>6.924788636363636</v>
      </c>
      <c r="F359">
        <f t="shared" si="37"/>
        <v>6.9247886363636357E-3</v>
      </c>
      <c r="G359">
        <f t="shared" si="38"/>
        <v>5.74308409090909E-3</v>
      </c>
      <c r="H359">
        <f t="shared" si="39"/>
        <v>1.9526485909090908E-6</v>
      </c>
      <c r="I359">
        <f>H359*flux_issue!$F$14</f>
        <v>6.5129310279606221E-3</v>
      </c>
      <c r="K359" s="1">
        <f t="shared" si="40"/>
        <v>1.2141390749787134E-2</v>
      </c>
      <c r="L359" s="1">
        <f t="shared" si="41"/>
        <v>4.0938328101043113E-5</v>
      </c>
      <c r="S359" s="1"/>
    </row>
    <row r="360" spans="2:19" x14ac:dyDescent="0.25">
      <c r="B360">
        <v>3304.4</v>
      </c>
      <c r="C360" s="1">
        <v>4.5600000000000002E-2</v>
      </c>
      <c r="D360">
        <f t="shared" si="36"/>
        <v>4.741944E-2</v>
      </c>
      <c r="E360">
        <f t="shared" si="35"/>
        <v>10.777145454545455</v>
      </c>
      <c r="F360">
        <f t="shared" si="37"/>
        <v>1.0777145454545455E-2</v>
      </c>
      <c r="G360">
        <f t="shared" si="38"/>
        <v>9.5954409090909104E-3</v>
      </c>
      <c r="H360">
        <f t="shared" si="39"/>
        <v>3.2624499090909099E-6</v>
      </c>
      <c r="I360">
        <f>H360*flux_issue!$F$14</f>
        <v>1.0881687231901289E-2</v>
      </c>
      <c r="K360" s="1">
        <f t="shared" si="40"/>
        <v>1.1966440066326797E-2</v>
      </c>
      <c r="L360" s="1">
        <f t="shared" si="41"/>
        <v>5.6216370036132825E-6</v>
      </c>
      <c r="S360" s="1"/>
    </row>
    <row r="361" spans="2:19" x14ac:dyDescent="0.25">
      <c r="B361">
        <v>3313.66</v>
      </c>
      <c r="C361" s="1">
        <v>4.1000000000000002E-2</v>
      </c>
      <c r="D361">
        <f t="shared" si="36"/>
        <v>4.2635900000000004E-2</v>
      </c>
      <c r="E361">
        <f t="shared" si="35"/>
        <v>9.6899772727272726</v>
      </c>
      <c r="F361">
        <f t="shared" si="37"/>
        <v>9.689977272727272E-3</v>
      </c>
      <c r="G361">
        <f t="shared" si="38"/>
        <v>8.5082727272727272E-3</v>
      </c>
      <c r="H361">
        <f t="shared" si="39"/>
        <v>2.8928127272727274E-6</v>
      </c>
      <c r="I361">
        <f>H361*flux_issue!$F$14</f>
        <v>9.648786708089812E-3</v>
      </c>
      <c r="K361" s="1">
        <f t="shared" si="40"/>
        <v>1.1791098850396035E-2</v>
      </c>
      <c r="L361" s="1">
        <f t="shared" si="41"/>
        <v>1.0776947354660805E-5</v>
      </c>
      <c r="S361" s="1"/>
    </row>
    <row r="362" spans="2:19" x14ac:dyDescent="0.25">
      <c r="B362">
        <v>3322.92</v>
      </c>
      <c r="C362" s="1">
        <v>3.3000000000000002E-2</v>
      </c>
      <c r="D362">
        <f t="shared" si="36"/>
        <v>3.4316699999999999E-2</v>
      </c>
      <c r="E362">
        <f t="shared" si="35"/>
        <v>7.7992499999999989</v>
      </c>
      <c r="F362">
        <f t="shared" si="37"/>
        <v>7.7992499999999989E-3</v>
      </c>
      <c r="G362">
        <f t="shared" si="38"/>
        <v>6.6175454545454532E-3</v>
      </c>
      <c r="H362">
        <f t="shared" si="39"/>
        <v>2.2499654545454544E-6</v>
      </c>
      <c r="I362">
        <f>H362*flux_issue!$F$14</f>
        <v>7.5046118840698525E-3</v>
      </c>
      <c r="K362" s="1">
        <f t="shared" si="40"/>
        <v>1.1615482861244412E-2</v>
      </c>
      <c r="L362" s="1">
        <f t="shared" si="41"/>
        <v>2.4979378321280718E-5</v>
      </c>
      <c r="S362" s="1"/>
    </row>
    <row r="363" spans="2:19" x14ac:dyDescent="0.25">
      <c r="B363">
        <v>3332.18</v>
      </c>
      <c r="C363" s="1">
        <v>4.99E-2</v>
      </c>
      <c r="D363">
        <f t="shared" si="36"/>
        <v>5.1891010000000001E-2</v>
      </c>
      <c r="E363">
        <f t="shared" si="35"/>
        <v>11.793411363636363</v>
      </c>
      <c r="F363">
        <f t="shared" si="37"/>
        <v>1.1793411363636363E-2</v>
      </c>
      <c r="G363">
        <f t="shared" si="38"/>
        <v>1.0611706818181818E-2</v>
      </c>
      <c r="H363">
        <f t="shared" si="39"/>
        <v>3.6079803181818181E-6</v>
      </c>
      <c r="I363">
        <f>H363*flux_issue!$F$14</f>
        <v>1.2034181199812014E-2</v>
      </c>
      <c r="K363" s="1">
        <f t="shared" si="40"/>
        <v>1.1439704999955884E-2</v>
      </c>
      <c r="L363" s="1">
        <f t="shared" si="41"/>
        <v>6.8558098902115964E-7</v>
      </c>
      <c r="S363" s="1"/>
    </row>
    <row r="364" spans="2:19" x14ac:dyDescent="0.25">
      <c r="B364">
        <v>3341.44</v>
      </c>
      <c r="C364" s="1">
        <v>4.9099999999999998E-2</v>
      </c>
      <c r="D364">
        <f t="shared" si="36"/>
        <v>5.1059090000000001E-2</v>
      </c>
      <c r="E364">
        <f t="shared" si="35"/>
        <v>11.604338636363636</v>
      </c>
      <c r="F364">
        <f t="shared" si="37"/>
        <v>1.1604338636363636E-2</v>
      </c>
      <c r="G364">
        <f t="shared" si="38"/>
        <v>1.0422634090909091E-2</v>
      </c>
      <c r="H364">
        <f t="shared" si="39"/>
        <v>3.5436955909090912E-6</v>
      </c>
      <c r="I364">
        <f>H364*flux_issue!$F$14</f>
        <v>1.1819763717410019E-2</v>
      </c>
      <c r="K364" s="1">
        <f t="shared" si="40"/>
        <v>1.1263875259812168E-2</v>
      </c>
      <c r="L364" s="1">
        <f t="shared" si="41"/>
        <v>7.0768670425741497E-7</v>
      </c>
      <c r="S364" s="1"/>
    </row>
    <row r="365" spans="2:19" x14ac:dyDescent="0.25">
      <c r="B365">
        <v>3350.69</v>
      </c>
      <c r="C365" s="1">
        <v>5.8099999999999999E-2</v>
      </c>
      <c r="D365">
        <f t="shared" si="36"/>
        <v>6.0418189999999997E-2</v>
      </c>
      <c r="E365">
        <f t="shared" si="35"/>
        <v>13.731406818181817</v>
      </c>
      <c r="F365">
        <f t="shared" si="37"/>
        <v>1.3731406818181817E-2</v>
      </c>
      <c r="G365">
        <f t="shared" si="38"/>
        <v>1.2549702272727272E-2</v>
      </c>
      <c r="H365">
        <f t="shared" si="39"/>
        <v>4.2668987727272726E-6</v>
      </c>
      <c r="I365">
        <f>H365*flux_issue!$F$14</f>
        <v>1.4231960394432471E-2</v>
      </c>
      <c r="K365" s="1">
        <f t="shared" si="40"/>
        <v>1.108829043679573E-2</v>
      </c>
      <c r="L365" s="1">
        <f t="shared" si="41"/>
        <v>2.1357245542008002E-6</v>
      </c>
      <c r="S365" s="1"/>
    </row>
    <row r="366" spans="2:19" x14ac:dyDescent="0.25">
      <c r="B366">
        <v>3359.95</v>
      </c>
      <c r="C366" s="1">
        <v>5.8500000000000003E-2</v>
      </c>
      <c r="D366">
        <f t="shared" si="36"/>
        <v>6.0834150000000003E-2</v>
      </c>
      <c r="E366">
        <f t="shared" si="35"/>
        <v>13.825943181818182</v>
      </c>
      <c r="F366">
        <f t="shared" si="37"/>
        <v>1.3825943181818182E-2</v>
      </c>
      <c r="G366">
        <f t="shared" si="38"/>
        <v>1.2644238636363637E-2</v>
      </c>
      <c r="H366">
        <f t="shared" si="39"/>
        <v>4.2990411363636372E-6</v>
      </c>
      <c r="I366">
        <f>H366*flux_issue!$F$14</f>
        <v>1.4339169135633472E-2</v>
      </c>
      <c r="K366" s="1">
        <f t="shared" si="40"/>
        <v>1.0912674849462319E-2</v>
      </c>
      <c r="L366" s="1">
        <f t="shared" si="41"/>
        <v>2.9983131481080352E-6</v>
      </c>
      <c r="S366" s="1"/>
    </row>
    <row r="367" spans="2:19" x14ac:dyDescent="0.25">
      <c r="B367">
        <v>3369.21</v>
      </c>
      <c r="C367" s="1">
        <v>3.6499999999999998E-2</v>
      </c>
      <c r="D367">
        <f t="shared" si="36"/>
        <v>3.795635E-2</v>
      </c>
      <c r="E367">
        <f t="shared" si="35"/>
        <v>8.6264431818181819</v>
      </c>
      <c r="F367">
        <f t="shared" si="37"/>
        <v>8.6264431818181813E-3</v>
      </c>
      <c r="G367">
        <f t="shared" si="38"/>
        <v>7.4447386363636356E-3</v>
      </c>
      <c r="H367">
        <f t="shared" si="39"/>
        <v>2.5312111363636365E-6</v>
      </c>
      <c r="I367">
        <f>H367*flux_issue!$F$14</f>
        <v>8.442688369578585E-3</v>
      </c>
      <c r="K367" s="1">
        <f t="shared" si="40"/>
        <v>1.0737319404515241E-2</v>
      </c>
      <c r="L367" s="1">
        <f t="shared" si="41"/>
        <v>1.0841088114801817E-5</v>
      </c>
      <c r="S367" s="1"/>
    </row>
    <row r="368" spans="2:19" x14ac:dyDescent="0.25">
      <c r="B368">
        <v>3378.47</v>
      </c>
      <c r="C368" s="1">
        <v>2.6800000000000001E-2</v>
      </c>
      <c r="D368">
        <f t="shared" si="36"/>
        <v>2.786932E-2</v>
      </c>
      <c r="E368">
        <f t="shared" si="35"/>
        <v>6.3339363636363633</v>
      </c>
      <c r="F368">
        <f t="shared" si="37"/>
        <v>6.3339363636363633E-3</v>
      </c>
      <c r="G368">
        <f t="shared" si="38"/>
        <v>5.1522318181818176E-3</v>
      </c>
      <c r="H368">
        <f t="shared" si="39"/>
        <v>1.7517588181818182E-6</v>
      </c>
      <c r="I368">
        <f>H368*flux_issue!$F$14</f>
        <v>5.8428763954543857E-3</v>
      </c>
      <c r="K368" s="1">
        <f t="shared" si="40"/>
        <v>1.0562322092519682E-2</v>
      </c>
      <c r="L368" s="1">
        <f t="shared" si="41"/>
        <v>2.9269076776485147E-5</v>
      </c>
      <c r="S368" s="1"/>
    </row>
    <row r="369" spans="2:19" x14ac:dyDescent="0.25">
      <c r="B369">
        <v>3387.73</v>
      </c>
      <c r="C369" s="1">
        <v>2.86E-2</v>
      </c>
      <c r="D369">
        <f t="shared" si="36"/>
        <v>2.9741139999999999E-2</v>
      </c>
      <c r="E369">
        <f t="shared" si="35"/>
        <v>6.7593499999999995</v>
      </c>
      <c r="F369">
        <f t="shared" si="37"/>
        <v>6.7593499999999999E-3</v>
      </c>
      <c r="G369">
        <f t="shared" si="38"/>
        <v>5.5776454545454542E-3</v>
      </c>
      <c r="H369">
        <f t="shared" si="39"/>
        <v>1.8963994545454546E-6</v>
      </c>
      <c r="I369">
        <f>H369*flux_issue!$F$14</f>
        <v>6.3253157308588758E-3</v>
      </c>
      <c r="K369" s="1">
        <f t="shared" si="40"/>
        <v>1.0387777837756879E-2</v>
      </c>
      <c r="L369" s="1">
        <f t="shared" si="41"/>
        <v>2.3137373544019215E-5</v>
      </c>
      <c r="S369" s="1"/>
    </row>
    <row r="370" spans="2:19" x14ac:dyDescent="0.25">
      <c r="B370">
        <v>3396.99</v>
      </c>
      <c r="C370" s="1">
        <v>4.0399999999999998E-2</v>
      </c>
      <c r="D370">
        <f t="shared" si="36"/>
        <v>4.2011960000000001E-2</v>
      </c>
      <c r="E370">
        <f t="shared" si="35"/>
        <v>9.5481727272727266</v>
      </c>
      <c r="F370">
        <f t="shared" si="37"/>
        <v>9.548172727272727E-3</v>
      </c>
      <c r="G370">
        <f t="shared" si="38"/>
        <v>8.3664681818181822E-3</v>
      </c>
      <c r="H370">
        <f t="shared" si="39"/>
        <v>2.8445991818181823E-6</v>
      </c>
      <c r="I370">
        <f>H370*flux_issue!$F$14</f>
        <v>9.4879735962883158E-3</v>
      </c>
      <c r="K370" s="1">
        <f t="shared" si="40"/>
        <v>1.0213778483238912E-2</v>
      </c>
      <c r="L370" s="1">
        <f t="shared" si="41"/>
        <v>3.4125553497351482E-6</v>
      </c>
      <c r="S370" s="1"/>
    </row>
    <row r="371" spans="2:19" x14ac:dyDescent="0.25">
      <c r="B371">
        <v>3406.25</v>
      </c>
      <c r="C371" s="1">
        <v>4.5499999999999999E-2</v>
      </c>
      <c r="D371">
        <f t="shared" si="36"/>
        <v>4.7315450000000002E-2</v>
      </c>
      <c r="E371">
        <f t="shared" si="35"/>
        <v>10.753511363636363</v>
      </c>
      <c r="F371">
        <f t="shared" si="37"/>
        <v>1.0753511363636363E-2</v>
      </c>
      <c r="G371">
        <f t="shared" si="38"/>
        <v>9.5718068181818178E-3</v>
      </c>
      <c r="H371">
        <f t="shared" si="39"/>
        <v>3.2544143181818184E-6</v>
      </c>
      <c r="I371">
        <f>H371*flux_issue!$F$14</f>
        <v>1.0854885046601037E-2</v>
      </c>
      <c r="K371" s="1">
        <f t="shared" si="40"/>
        <v>1.0040412780871585E-2</v>
      </c>
      <c r="L371" s="1">
        <f t="shared" si="41"/>
        <v>2.1959154826840317E-7</v>
      </c>
      <c r="S371" s="1"/>
    </row>
    <row r="372" spans="2:19" x14ac:dyDescent="0.25">
      <c r="B372">
        <v>3415.51</v>
      </c>
      <c r="C372" s="1">
        <v>2.5999999999999999E-2</v>
      </c>
      <c r="D372">
        <f t="shared" si="36"/>
        <v>2.70374E-2</v>
      </c>
      <c r="E372">
        <f t="shared" si="35"/>
        <v>6.1448636363636355</v>
      </c>
      <c r="F372">
        <f t="shared" si="37"/>
        <v>6.1448636363636358E-3</v>
      </c>
      <c r="G372">
        <f t="shared" si="38"/>
        <v>4.9631590909090901E-3</v>
      </c>
      <c r="H372">
        <f t="shared" si="39"/>
        <v>1.6874740909090908E-6</v>
      </c>
      <c r="I372">
        <f>H372*flux_issue!$F$14</f>
        <v>5.6284589130523891E-3</v>
      </c>
      <c r="K372" s="1">
        <f t="shared" si="40"/>
        <v>9.8677663865767463E-3</v>
      </c>
      <c r="L372" s="1">
        <f t="shared" si="41"/>
        <v>2.4055172724716399E-5</v>
      </c>
      <c r="S372" s="1"/>
    </row>
    <row r="373" spans="2:19" x14ac:dyDescent="0.25">
      <c r="B373">
        <v>3424.77</v>
      </c>
      <c r="C373" s="1">
        <v>1.9400000000000001E-2</v>
      </c>
      <c r="D373">
        <f t="shared" si="36"/>
        <v>2.0174060000000001E-2</v>
      </c>
      <c r="E373">
        <f t="shared" si="35"/>
        <v>4.5850136363636365</v>
      </c>
      <c r="F373">
        <f t="shared" si="37"/>
        <v>4.585013636363636E-3</v>
      </c>
      <c r="G373">
        <f t="shared" si="38"/>
        <v>3.4033090909090903E-3</v>
      </c>
      <c r="H373">
        <f t="shared" si="39"/>
        <v>1.1571250909090909E-6</v>
      </c>
      <c r="I373">
        <f>H373*flux_issue!$F$14</f>
        <v>3.8595146832359241E-3</v>
      </c>
      <c r="K373" s="1">
        <f t="shared" si="40"/>
        <v>9.6959218601831623E-3</v>
      </c>
      <c r="L373" s="1">
        <f t="shared" si="41"/>
        <v>3.9596975464031102E-5</v>
      </c>
      <c r="S373" s="1"/>
    </row>
    <row r="374" spans="2:19" x14ac:dyDescent="0.25">
      <c r="B374">
        <v>3434.03</v>
      </c>
      <c r="C374" s="1">
        <v>5.33E-2</v>
      </c>
      <c r="D374">
        <f t="shared" si="36"/>
        <v>5.5426669999999997E-2</v>
      </c>
      <c r="E374">
        <f t="shared" si="35"/>
        <v>12.596970454545453</v>
      </c>
      <c r="F374">
        <f t="shared" si="37"/>
        <v>1.2596970454545452E-2</v>
      </c>
      <c r="G374">
        <f t="shared" si="38"/>
        <v>1.1415265909090908E-2</v>
      </c>
      <c r="H374">
        <f t="shared" si="39"/>
        <v>3.8811904090909091E-6</v>
      </c>
      <c r="I374">
        <f>H374*flux_issue!$F$14</f>
        <v>1.2945455500020497E-2</v>
      </c>
      <c r="K374" s="1">
        <f t="shared" si="40"/>
        <v>9.5249586698934775E-3</v>
      </c>
      <c r="L374" s="1">
        <f t="shared" si="41"/>
        <v>3.57326145856221E-6</v>
      </c>
      <c r="S374" s="1"/>
    </row>
    <row r="375" spans="2:19" x14ac:dyDescent="0.25">
      <c r="B375">
        <v>3443.29</v>
      </c>
      <c r="C375" s="1">
        <v>4.8099999999999997E-2</v>
      </c>
      <c r="D375">
        <f t="shared" si="36"/>
        <v>5.0019189999999998E-2</v>
      </c>
      <c r="E375">
        <f t="shared" si="35"/>
        <v>11.367997727272726</v>
      </c>
      <c r="F375">
        <f t="shared" si="37"/>
        <v>1.1367997727272726E-2</v>
      </c>
      <c r="G375">
        <f t="shared" si="38"/>
        <v>1.0186293181818181E-2</v>
      </c>
      <c r="H375">
        <f t="shared" si="39"/>
        <v>3.4633396818181819E-6</v>
      </c>
      <c r="I375">
        <f>H375*flux_issue!$F$14</f>
        <v>1.1551741864407524E-2</v>
      </c>
      <c r="K375" s="1">
        <f t="shared" si="40"/>
        <v>9.354953201134001E-3</v>
      </c>
      <c r="L375" s="1">
        <f t="shared" si="41"/>
        <v>6.9112616348397289E-7</v>
      </c>
      <c r="S375" s="1"/>
    </row>
    <row r="376" spans="2:19" x14ac:dyDescent="0.25">
      <c r="B376">
        <v>3452.55</v>
      </c>
      <c r="C376" s="1">
        <v>5.5599999999999997E-2</v>
      </c>
      <c r="D376">
        <f t="shared" si="36"/>
        <v>5.7818439999999999E-2</v>
      </c>
      <c r="E376">
        <f t="shared" si="35"/>
        <v>13.140554545454544</v>
      </c>
      <c r="F376">
        <f t="shared" si="37"/>
        <v>1.3140554545454543E-2</v>
      </c>
      <c r="G376">
        <f t="shared" si="38"/>
        <v>1.1958849999999998E-2</v>
      </c>
      <c r="H376">
        <f t="shared" si="39"/>
        <v>4.0660089999999993E-6</v>
      </c>
      <c r="I376">
        <f>H376*flux_issue!$F$14</f>
        <v>1.3561905761926231E-2</v>
      </c>
      <c r="K376" s="1">
        <f t="shared" si="40"/>
        <v>9.1859787695932026E-3</v>
      </c>
      <c r="L376" s="1">
        <f t="shared" si="41"/>
        <v>7.6888148604176975E-6</v>
      </c>
      <c r="S376" s="1"/>
    </row>
    <row r="377" spans="2:19" x14ac:dyDescent="0.25">
      <c r="B377">
        <v>3461.81</v>
      </c>
      <c r="C377" s="1">
        <v>4.2999999999999997E-2</v>
      </c>
      <c r="D377">
        <f t="shared" si="36"/>
        <v>4.4715699999999997E-2</v>
      </c>
      <c r="E377">
        <f t="shared" si="35"/>
        <v>10.16265909090909</v>
      </c>
      <c r="F377">
        <f t="shared" si="37"/>
        <v>1.016265909090909E-2</v>
      </c>
      <c r="G377">
        <f t="shared" si="38"/>
        <v>8.9809545454545454E-3</v>
      </c>
      <c r="H377">
        <f t="shared" si="39"/>
        <v>3.0535245454545455E-6</v>
      </c>
      <c r="I377">
        <f>H377*flux_issue!$F$14</f>
        <v>1.0184830414094801E-2</v>
      </c>
      <c r="K377" s="1">
        <f t="shared" si="40"/>
        <v>9.0181056382551816E-3</v>
      </c>
      <c r="L377" s="1">
        <f t="shared" si="41"/>
        <v>1.3802036962814772E-9</v>
      </c>
      <c r="S377" s="1"/>
    </row>
    <row r="378" spans="2:19" x14ac:dyDescent="0.25">
      <c r="B378">
        <v>3471.06</v>
      </c>
      <c r="C378" s="1">
        <v>2.75E-2</v>
      </c>
      <c r="D378">
        <f t="shared" si="36"/>
        <v>2.8597250000000001E-2</v>
      </c>
      <c r="E378">
        <f t="shared" si="35"/>
        <v>6.4993749999999997</v>
      </c>
      <c r="F378">
        <f t="shared" si="37"/>
        <v>6.4993749999999999E-3</v>
      </c>
      <c r="G378">
        <f t="shared" si="38"/>
        <v>5.3176704545454543E-3</v>
      </c>
      <c r="H378">
        <f t="shared" si="39"/>
        <v>1.8080079545454546E-6</v>
      </c>
      <c r="I378">
        <f>H378*flux_issue!$F$14</f>
        <v>6.030491692556132E-3</v>
      </c>
      <c r="K378" s="1">
        <f t="shared" si="40"/>
        <v>8.8515804111750016E-3</v>
      </c>
      <c r="L378" s="1">
        <f t="shared" si="41"/>
        <v>1.2488519581565448E-5</v>
      </c>
      <c r="S378" s="1"/>
    </row>
    <row r="379" spans="2:19" x14ac:dyDescent="0.25">
      <c r="B379">
        <v>3480.32</v>
      </c>
      <c r="C379" s="1">
        <v>3.7400000000000003E-2</v>
      </c>
      <c r="D379">
        <f t="shared" si="36"/>
        <v>3.8892260000000005E-2</v>
      </c>
      <c r="E379">
        <f t="shared" si="35"/>
        <v>8.8391500000000001</v>
      </c>
      <c r="F379">
        <f t="shared" si="37"/>
        <v>8.8391500000000005E-3</v>
      </c>
      <c r="G379">
        <f t="shared" si="38"/>
        <v>7.6574454545454548E-3</v>
      </c>
      <c r="H379">
        <f t="shared" si="39"/>
        <v>2.603531454545455E-6</v>
      </c>
      <c r="I379">
        <f>H379*flux_issue!$F$14</f>
        <v>8.6839080372808318E-3</v>
      </c>
      <c r="K379" s="1">
        <f t="shared" si="40"/>
        <v>8.6861072013241884E-3</v>
      </c>
      <c r="L379" s="1">
        <f t="shared" si="41"/>
        <v>1.0581449892858754E-6</v>
      </c>
      <c r="S379" s="1"/>
    </row>
    <row r="380" spans="2:19" x14ac:dyDescent="0.25">
      <c r="B380">
        <v>3489.58</v>
      </c>
      <c r="C380" s="1">
        <v>3.85E-2</v>
      </c>
      <c r="D380">
        <f t="shared" si="36"/>
        <v>4.003615E-2</v>
      </c>
      <c r="E380">
        <f t="shared" si="35"/>
        <v>9.099124999999999</v>
      </c>
      <c r="F380">
        <f t="shared" si="37"/>
        <v>9.0991249999999996E-3</v>
      </c>
      <c r="G380">
        <f t="shared" si="38"/>
        <v>7.9174204545454548E-3</v>
      </c>
      <c r="H380">
        <f t="shared" si="39"/>
        <v>2.691922954545455E-6</v>
      </c>
      <c r="I380">
        <f>H380*flux_issue!$F$14</f>
        <v>8.9787320755835755E-3</v>
      </c>
      <c r="K380" s="1">
        <f t="shared" si="40"/>
        <v>8.5219279260609088E-3</v>
      </c>
      <c r="L380" s="1">
        <f t="shared" si="41"/>
        <v>3.6542928311800752E-7</v>
      </c>
      <c r="S380" s="1"/>
    </row>
    <row r="381" spans="2:19" x14ac:dyDescent="0.25">
      <c r="B381">
        <v>3498.84</v>
      </c>
      <c r="C381" s="1">
        <v>4.48E-2</v>
      </c>
      <c r="D381">
        <f t="shared" si="36"/>
        <v>4.658752E-2</v>
      </c>
      <c r="E381">
        <f t="shared" si="35"/>
        <v>10.588072727272726</v>
      </c>
      <c r="F381">
        <f t="shared" si="37"/>
        <v>1.0588072727272725E-2</v>
      </c>
      <c r="G381">
        <f t="shared" si="38"/>
        <v>9.4063681818181803E-3</v>
      </c>
      <c r="H381">
        <f t="shared" si="39"/>
        <v>3.1981651818181817E-6</v>
      </c>
      <c r="I381">
        <f>H381*flux_issue!$F$14</f>
        <v>1.0667269749499291E-2</v>
      </c>
      <c r="K381" s="1">
        <f t="shared" si="40"/>
        <v>8.359100884199366E-3</v>
      </c>
      <c r="L381" s="1">
        <f t="shared" si="41"/>
        <v>1.0967687926618143E-6</v>
      </c>
      <c r="S381" s="1"/>
    </row>
    <row r="382" spans="2:19" x14ac:dyDescent="0.25">
      <c r="B382">
        <v>3508.1</v>
      </c>
      <c r="C382" s="1">
        <v>4.0300000000000002E-2</v>
      </c>
      <c r="D382">
        <f t="shared" si="36"/>
        <v>4.1907970000000003E-2</v>
      </c>
      <c r="E382">
        <f t="shared" si="35"/>
        <v>9.5245386363636371</v>
      </c>
      <c r="F382">
        <f t="shared" si="37"/>
        <v>9.5245386363636379E-3</v>
      </c>
      <c r="G382">
        <f t="shared" si="38"/>
        <v>8.3428340909090931E-3</v>
      </c>
      <c r="H382">
        <f t="shared" si="39"/>
        <v>2.836563590909092E-6</v>
      </c>
      <c r="I382">
        <f>H382*flux_issue!$F$14</f>
        <v>9.4611714109880674E-3</v>
      </c>
      <c r="K382" s="1">
        <f t="shared" si="40"/>
        <v>8.1976814601688701E-3</v>
      </c>
      <c r="L382" s="1">
        <f t="shared" si="41"/>
        <v>2.1069286210807538E-8</v>
      </c>
      <c r="S382" s="1"/>
    </row>
    <row r="383" spans="2:19" x14ac:dyDescent="0.25">
      <c r="B383">
        <v>3517.36</v>
      </c>
      <c r="C383" s="1">
        <v>4.8099999999999997E-2</v>
      </c>
      <c r="D383">
        <f t="shared" si="36"/>
        <v>5.0019189999999998E-2</v>
      </c>
      <c r="E383">
        <f t="shared" si="35"/>
        <v>11.367997727272726</v>
      </c>
      <c r="F383">
        <f t="shared" si="37"/>
        <v>1.1367997727272726E-2</v>
      </c>
      <c r="G383">
        <f t="shared" si="38"/>
        <v>1.0186293181818181E-2</v>
      </c>
      <c r="H383">
        <f t="shared" si="39"/>
        <v>3.4633396818181819E-6</v>
      </c>
      <c r="I383">
        <f>H383*flux_issue!$F$14</f>
        <v>1.1551741864407524E-2</v>
      </c>
      <c r="K383" s="1">
        <f t="shared" si="40"/>
        <v>8.0377221609951224E-3</v>
      </c>
      <c r="L383" s="1">
        <f t="shared" si="41"/>
        <v>4.6163574315206405E-6</v>
      </c>
      <c r="S383" s="1"/>
    </row>
    <row r="384" spans="2:19" x14ac:dyDescent="0.25">
      <c r="B384">
        <v>3526.62</v>
      </c>
      <c r="C384" s="1">
        <v>3.4000000000000002E-2</v>
      </c>
      <c r="D384">
        <f t="shared" si="36"/>
        <v>3.5356600000000002E-2</v>
      </c>
      <c r="E384">
        <f t="shared" si="35"/>
        <v>8.0355909090909083</v>
      </c>
      <c r="F384">
        <f t="shared" si="37"/>
        <v>8.0355909090909089E-3</v>
      </c>
      <c r="G384">
        <f t="shared" si="38"/>
        <v>6.8538863636363632E-3</v>
      </c>
      <c r="H384">
        <f t="shared" si="39"/>
        <v>2.3303213636363636E-6</v>
      </c>
      <c r="I384">
        <f>H384*flux_issue!$F$14</f>
        <v>7.7726337370723477E-3</v>
      </c>
      <c r="K384" s="1">
        <f t="shared" si="40"/>
        <v>7.8792726559543513E-3</v>
      </c>
      <c r="L384" s="1">
        <f t="shared" si="41"/>
        <v>1.0514170484736303E-6</v>
      </c>
      <c r="S384" s="1"/>
    </row>
    <row r="385" spans="2:19" x14ac:dyDescent="0.25">
      <c r="B385">
        <v>3535.88</v>
      </c>
      <c r="C385" s="1">
        <v>4.0899999999999999E-2</v>
      </c>
      <c r="D385">
        <f t="shared" si="36"/>
        <v>4.2531909999999999E-2</v>
      </c>
      <c r="E385">
        <f t="shared" si="35"/>
        <v>9.6663431818181813</v>
      </c>
      <c r="F385">
        <f t="shared" si="37"/>
        <v>9.6663431818181812E-3</v>
      </c>
      <c r="G385">
        <f t="shared" si="38"/>
        <v>8.4846386363636363E-3</v>
      </c>
      <c r="H385">
        <f t="shared" si="39"/>
        <v>2.8847771363636367E-6</v>
      </c>
      <c r="I385">
        <f>H385*flux_issue!$F$14</f>
        <v>9.6219845227895617E-3</v>
      </c>
      <c r="K385" s="1">
        <f t="shared" si="40"/>
        <v>7.7223798187205312E-3</v>
      </c>
      <c r="L385" s="1">
        <f t="shared" si="41"/>
        <v>5.8103850507466463E-7</v>
      </c>
      <c r="S385" s="1"/>
    </row>
    <row r="386" spans="2:19" x14ac:dyDescent="0.25">
      <c r="B386">
        <v>3545.14</v>
      </c>
      <c r="C386" s="1">
        <v>2.69E-2</v>
      </c>
      <c r="D386">
        <f t="shared" si="36"/>
        <v>2.7973310000000001E-2</v>
      </c>
      <c r="E386">
        <f t="shared" si="35"/>
        <v>6.3575704545454546</v>
      </c>
      <c r="F386">
        <f t="shared" si="37"/>
        <v>6.357570454545455E-3</v>
      </c>
      <c r="G386">
        <f t="shared" si="38"/>
        <v>5.1758659090909093E-3</v>
      </c>
      <c r="H386">
        <f t="shared" si="39"/>
        <v>1.7597944090909093E-6</v>
      </c>
      <c r="I386">
        <f>H386*flux_issue!$F$14</f>
        <v>5.8696785807546359E-3</v>
      </c>
      <c r="K386" s="1">
        <f t="shared" si="40"/>
        <v>7.5670877718294737E-3</v>
      </c>
      <c r="L386" s="1">
        <f t="shared" si="41"/>
        <v>5.7179419968388898E-6</v>
      </c>
      <c r="S386" s="1"/>
    </row>
    <row r="387" spans="2:19" x14ac:dyDescent="0.25">
      <c r="B387">
        <v>3554.4</v>
      </c>
      <c r="C387" s="1">
        <v>2.24E-2</v>
      </c>
      <c r="D387">
        <f t="shared" si="36"/>
        <v>2.329376E-2</v>
      </c>
      <c r="E387">
        <f t="shared" si="35"/>
        <v>5.294036363636363</v>
      </c>
      <c r="F387">
        <f t="shared" si="37"/>
        <v>5.2940363636363626E-3</v>
      </c>
      <c r="G387">
        <f t="shared" si="38"/>
        <v>4.1123318181818169E-3</v>
      </c>
      <c r="H387">
        <f t="shared" si="39"/>
        <v>1.3981928181818177E-6</v>
      </c>
      <c r="I387">
        <f>H387*flux_issue!$F$14</f>
        <v>4.6635802422434073E-3</v>
      </c>
      <c r="K387" s="1">
        <f t="shared" si="40"/>
        <v>7.413437933286816E-3</v>
      </c>
      <c r="L387" s="1">
        <f t="shared" si="41"/>
        <v>1.089730158318362E-5</v>
      </c>
      <c r="S387" s="1"/>
    </row>
    <row r="388" spans="2:19" x14ac:dyDescent="0.25">
      <c r="B388">
        <v>3563.66</v>
      </c>
      <c r="C388" s="1">
        <v>1.8499999999999999E-2</v>
      </c>
      <c r="D388">
        <f t="shared" si="36"/>
        <v>1.9238149999999999E-2</v>
      </c>
      <c r="E388">
        <f t="shared" ref="E388:E451" si="42">D388/0.0044</f>
        <v>4.3723068181818174</v>
      </c>
      <c r="F388">
        <f t="shared" si="37"/>
        <v>4.3723068181818177E-3</v>
      </c>
      <c r="G388">
        <f t="shared" si="38"/>
        <v>3.190602272727272E-3</v>
      </c>
      <c r="H388">
        <f t="shared" si="39"/>
        <v>1.0848047727272726E-6</v>
      </c>
      <c r="I388">
        <f>H388*flux_issue!$F$14</f>
        <v>3.6182950155336786E-3</v>
      </c>
      <c r="K388" s="1">
        <f t="shared" si="40"/>
        <v>7.2614690651509328E-3</v>
      </c>
      <c r="L388" s="1">
        <f t="shared" si="41"/>
        <v>1.6571956441657703E-5</v>
      </c>
      <c r="S388" s="1"/>
    </row>
    <row r="389" spans="2:19" x14ac:dyDescent="0.25">
      <c r="B389">
        <v>3572.92</v>
      </c>
      <c r="C389" s="1">
        <v>3.1800000000000002E-2</v>
      </c>
      <c r="D389">
        <f t="shared" ref="D389:D452" si="43">C389+C389*(-0.0035*(8.6-20))</f>
        <v>3.3068819999999999E-2</v>
      </c>
      <c r="E389">
        <f t="shared" si="42"/>
        <v>7.5156409090909087</v>
      </c>
      <c r="F389">
        <f t="shared" ref="F389:F452" si="44">E389/10^3</f>
        <v>7.515640909090909E-3</v>
      </c>
      <c r="G389">
        <f t="shared" ref="G389:G452" si="45">F389-$F$4</f>
        <v>6.3339363636363633E-3</v>
      </c>
      <c r="H389">
        <f t="shared" ref="H389:H452" si="46">G389*(340/10^6)</f>
        <v>2.1535383636363637E-6</v>
      </c>
      <c r="I389">
        <f>H389*flux_issue!$F$14</f>
        <v>7.1829856604668594E-3</v>
      </c>
      <c r="K389" s="1">
        <f t="shared" ref="K389:K452" si="47">($V$7/2)*1/SQRT(4*PI()*$V$6*$V$4*B389)*EXP(-1*($V$3-$V$4*B389)^2/(4*$V$6*$V$4*B389))</f>
        <v>7.1112173239253288E-3</v>
      </c>
      <c r="L389" s="1">
        <f t="shared" ref="L389:L452" si="48">(G389-K389)^2</f>
        <v>6.0416569122773638E-7</v>
      </c>
      <c r="S389" s="1"/>
    </row>
    <row r="390" spans="2:19" x14ac:dyDescent="0.25">
      <c r="B390">
        <v>3582.18</v>
      </c>
      <c r="C390" s="1">
        <v>3.9100000000000003E-2</v>
      </c>
      <c r="D390">
        <f t="shared" si="43"/>
        <v>4.0660090000000003E-2</v>
      </c>
      <c r="E390">
        <f t="shared" si="42"/>
        <v>9.240929545454545</v>
      </c>
      <c r="F390">
        <f t="shared" si="44"/>
        <v>9.2409295454545445E-3</v>
      </c>
      <c r="G390">
        <f t="shared" si="45"/>
        <v>8.0592249999999997E-3</v>
      </c>
      <c r="H390">
        <f t="shared" si="46"/>
        <v>2.7401365000000001E-6</v>
      </c>
      <c r="I390">
        <f>H390*flux_issue!$F$14</f>
        <v>9.1395451873850717E-3</v>
      </c>
      <c r="K390" s="1">
        <f t="shared" si="47"/>
        <v>6.9627163125994731E-3</v>
      </c>
      <c r="L390" s="1">
        <f t="shared" si="48"/>
        <v>1.2023313015448258E-6</v>
      </c>
      <c r="S390" s="1"/>
    </row>
    <row r="391" spans="2:19" x14ac:dyDescent="0.25">
      <c r="B391">
        <v>3591.44</v>
      </c>
      <c r="C391" s="1">
        <v>2.6800000000000001E-2</v>
      </c>
      <c r="D391">
        <f t="shared" si="43"/>
        <v>2.786932E-2</v>
      </c>
      <c r="E391">
        <f t="shared" si="42"/>
        <v>6.3339363636363633</v>
      </c>
      <c r="F391">
        <f t="shared" si="44"/>
        <v>6.3339363636363633E-3</v>
      </c>
      <c r="G391">
        <f t="shared" si="45"/>
        <v>5.1522318181818176E-3</v>
      </c>
      <c r="H391">
        <f t="shared" si="46"/>
        <v>1.7517588181818182E-6</v>
      </c>
      <c r="I391">
        <f>H391*flux_issue!$F$14</f>
        <v>5.8428763954543857E-3</v>
      </c>
      <c r="K391" s="1">
        <f t="shared" si="47"/>
        <v>6.8159971341810932E-3</v>
      </c>
      <c r="L391" s="1">
        <f t="shared" si="48"/>
        <v>2.7681150267221692E-6</v>
      </c>
      <c r="S391" s="1"/>
    </row>
    <row r="392" spans="2:19" x14ac:dyDescent="0.25">
      <c r="B392">
        <v>3600.69</v>
      </c>
      <c r="C392" s="1">
        <v>2.7300000000000001E-2</v>
      </c>
      <c r="D392">
        <f t="shared" si="43"/>
        <v>2.8389270000000001E-2</v>
      </c>
      <c r="E392">
        <f t="shared" si="42"/>
        <v>6.452106818181818</v>
      </c>
      <c r="F392">
        <f t="shared" si="44"/>
        <v>6.4521068181818183E-3</v>
      </c>
      <c r="G392">
        <f t="shared" si="45"/>
        <v>5.2704022727272726E-3</v>
      </c>
      <c r="H392">
        <f t="shared" si="46"/>
        <v>1.7919367727272728E-6</v>
      </c>
      <c r="I392">
        <f>H392*flux_issue!$F$14</f>
        <v>5.9768873219556333E-3</v>
      </c>
      <c r="K392" s="1">
        <f t="shared" si="47"/>
        <v>6.6712439492472436E-3</v>
      </c>
      <c r="L392" s="1">
        <f t="shared" si="48"/>
        <v>1.9623574026752829E-6</v>
      </c>
      <c r="S392" s="1"/>
    </row>
    <row r="393" spans="2:19" x14ac:dyDescent="0.25">
      <c r="B393">
        <v>3609.95</v>
      </c>
      <c r="C393" s="1">
        <v>4.0500000000000001E-2</v>
      </c>
      <c r="D393">
        <f t="shared" si="43"/>
        <v>4.2115949999999999E-2</v>
      </c>
      <c r="E393">
        <f t="shared" si="42"/>
        <v>9.5718068181818179</v>
      </c>
      <c r="F393">
        <f t="shared" si="44"/>
        <v>9.5718068181818178E-3</v>
      </c>
      <c r="G393">
        <f t="shared" si="45"/>
        <v>8.390102272727273E-3</v>
      </c>
      <c r="H393">
        <f t="shared" si="46"/>
        <v>2.852634772727273E-6</v>
      </c>
      <c r="I393">
        <f>H393*flux_issue!$F$14</f>
        <v>9.5147757815885643E-3</v>
      </c>
      <c r="K393" s="1">
        <f t="shared" si="47"/>
        <v>6.5281700244196146E-3</v>
      </c>
      <c r="L393" s="1">
        <f t="shared" si="48"/>
        <v>3.4667916972880118E-6</v>
      </c>
      <c r="S393" s="1"/>
    </row>
    <row r="394" spans="2:19" x14ac:dyDescent="0.25">
      <c r="B394">
        <v>3619.21</v>
      </c>
      <c r="C394" s="1">
        <v>2.2599999999999999E-2</v>
      </c>
      <c r="D394">
        <f t="shared" si="43"/>
        <v>2.350174E-2</v>
      </c>
      <c r="E394">
        <f t="shared" si="42"/>
        <v>5.3413045454545456</v>
      </c>
      <c r="F394">
        <f t="shared" si="44"/>
        <v>5.341304545454546E-3</v>
      </c>
      <c r="G394">
        <f t="shared" si="45"/>
        <v>4.1596000000000003E-3</v>
      </c>
      <c r="H394">
        <f t="shared" si="46"/>
        <v>1.4142640000000002E-6</v>
      </c>
      <c r="I394">
        <f>H394*flux_issue!$F$14</f>
        <v>4.7171846128439086E-3</v>
      </c>
      <c r="K394" s="1">
        <f t="shared" si="47"/>
        <v>6.3869567715419675E-3</v>
      </c>
      <c r="L394" s="1">
        <f t="shared" si="48"/>
        <v>4.9611181877338556E-6</v>
      </c>
      <c r="S394" s="1"/>
    </row>
    <row r="395" spans="2:19" x14ac:dyDescent="0.25">
      <c r="B395">
        <v>3628.47</v>
      </c>
      <c r="C395" s="1">
        <v>5.3100000000000001E-2</v>
      </c>
      <c r="D395">
        <f t="shared" si="43"/>
        <v>5.5218690000000001E-2</v>
      </c>
      <c r="E395">
        <f t="shared" si="42"/>
        <v>12.549702272727272</v>
      </c>
      <c r="F395">
        <f t="shared" si="44"/>
        <v>1.2549702272727272E-2</v>
      </c>
      <c r="G395">
        <f t="shared" si="45"/>
        <v>1.1367997727272728E-2</v>
      </c>
      <c r="H395">
        <f t="shared" si="46"/>
        <v>3.8651192272727277E-6</v>
      </c>
      <c r="I395">
        <f>H395*flux_issue!$F$14</f>
        <v>1.2891851129419998E-2</v>
      </c>
      <c r="K395" s="1">
        <f t="shared" si="47"/>
        <v>6.2476258560266867E-3</v>
      </c>
      <c r="L395" s="1">
        <f t="shared" si="48"/>
        <v>2.6218208099847682E-5</v>
      </c>
      <c r="S395" s="1"/>
    </row>
    <row r="396" spans="2:19" x14ac:dyDescent="0.25">
      <c r="B396">
        <v>3637.73</v>
      </c>
      <c r="C396" s="1">
        <v>2.1399999999999999E-2</v>
      </c>
      <c r="D396">
        <f t="shared" si="43"/>
        <v>2.225386E-2</v>
      </c>
      <c r="E396">
        <f t="shared" si="42"/>
        <v>5.0576954545454544</v>
      </c>
      <c r="F396">
        <f t="shared" si="44"/>
        <v>5.0576954545454543E-3</v>
      </c>
      <c r="G396">
        <f t="shared" si="45"/>
        <v>3.8759909090909086E-3</v>
      </c>
      <c r="H396">
        <f t="shared" si="46"/>
        <v>1.3178369090909089E-6</v>
      </c>
      <c r="I396">
        <f>H396*flux_issue!$F$14</f>
        <v>4.3955583892409129E-3</v>
      </c>
      <c r="K396" s="1">
        <f t="shared" si="47"/>
        <v>6.110196728093647E-3</v>
      </c>
      <c r="L396" s="1">
        <f t="shared" si="48"/>
        <v>4.9916756416656968E-6</v>
      </c>
      <c r="S396" s="1"/>
    </row>
    <row r="397" spans="2:19" x14ac:dyDescent="0.25">
      <c r="B397">
        <v>3646.99</v>
      </c>
      <c r="C397" s="1">
        <v>3.15E-2</v>
      </c>
      <c r="D397">
        <f t="shared" si="43"/>
        <v>3.2756849999999997E-2</v>
      </c>
      <c r="E397">
        <f t="shared" si="42"/>
        <v>7.4447386363636356</v>
      </c>
      <c r="F397">
        <f t="shared" si="44"/>
        <v>7.4447386363636356E-3</v>
      </c>
      <c r="G397">
        <f t="shared" si="45"/>
        <v>6.2630340909090899E-3</v>
      </c>
      <c r="H397">
        <f t="shared" si="46"/>
        <v>2.1294315909090907E-6</v>
      </c>
      <c r="I397">
        <f>H397*flux_issue!$F$14</f>
        <v>7.1025791045661105E-3</v>
      </c>
      <c r="K397" s="1">
        <f t="shared" si="47"/>
        <v>5.974686682207569E-3</v>
      </c>
      <c r="L397" s="1">
        <f t="shared" si="48"/>
        <v>8.3144228104881975E-8</v>
      </c>
      <c r="S397" s="1"/>
    </row>
    <row r="398" spans="2:19" x14ac:dyDescent="0.25">
      <c r="B398">
        <v>3656.25</v>
      </c>
      <c r="C398" s="1">
        <v>3.1300000000000001E-2</v>
      </c>
      <c r="D398">
        <f t="shared" si="43"/>
        <v>3.2548870000000001E-2</v>
      </c>
      <c r="E398">
        <f t="shared" si="42"/>
        <v>7.3974704545454539</v>
      </c>
      <c r="F398">
        <f t="shared" si="44"/>
        <v>7.397470454545454E-3</v>
      </c>
      <c r="G398">
        <f t="shared" si="45"/>
        <v>6.2157659090909083E-3</v>
      </c>
      <c r="H398">
        <f t="shared" si="46"/>
        <v>2.1133604090909089E-6</v>
      </c>
      <c r="I398">
        <f>H398*flux_issue!$F$14</f>
        <v>7.0489747339656109E-3</v>
      </c>
      <c r="K398" s="1">
        <f t="shared" si="47"/>
        <v>5.8411109170363323E-3</v>
      </c>
      <c r="L398" s="1">
        <f t="shared" si="48"/>
        <v>1.4036636307141437E-7</v>
      </c>
      <c r="S398" s="1"/>
    </row>
    <row r="399" spans="2:19" x14ac:dyDescent="0.25">
      <c r="B399">
        <v>3665.51</v>
      </c>
      <c r="C399" s="1">
        <v>4.8099999999999997E-2</v>
      </c>
      <c r="D399">
        <f t="shared" si="43"/>
        <v>5.0019189999999998E-2</v>
      </c>
      <c r="E399">
        <f t="shared" si="42"/>
        <v>11.367997727272726</v>
      </c>
      <c r="F399">
        <f t="shared" si="44"/>
        <v>1.1367997727272726E-2</v>
      </c>
      <c r="G399">
        <f t="shared" si="45"/>
        <v>1.0186293181818181E-2</v>
      </c>
      <c r="H399">
        <f t="shared" si="46"/>
        <v>3.4633396818181819E-6</v>
      </c>
      <c r="I399">
        <f>H399*flux_issue!$F$14</f>
        <v>1.1551741864407524E-2</v>
      </c>
      <c r="K399" s="1">
        <f t="shared" si="47"/>
        <v>5.7094825958111332E-3</v>
      </c>
      <c r="L399" s="1">
        <f t="shared" si="48"/>
        <v>2.0041833022984766E-5</v>
      </c>
      <c r="S399" s="1"/>
    </row>
    <row r="400" spans="2:19" x14ac:dyDescent="0.25">
      <c r="B400">
        <v>3674.77</v>
      </c>
      <c r="C400" s="1">
        <v>2.2499999999999999E-2</v>
      </c>
      <c r="D400">
        <f t="shared" si="43"/>
        <v>2.3397749999999998E-2</v>
      </c>
      <c r="E400">
        <f t="shared" si="42"/>
        <v>5.3176704545454543</v>
      </c>
      <c r="F400">
        <f t="shared" si="44"/>
        <v>5.3176704545454543E-3</v>
      </c>
      <c r="G400">
        <f t="shared" si="45"/>
        <v>4.1359659090909086E-3</v>
      </c>
      <c r="H400">
        <f t="shared" si="46"/>
        <v>1.4062284090909091E-6</v>
      </c>
      <c r="I400">
        <f>H400*flux_issue!$F$14</f>
        <v>4.6903824275436583E-3</v>
      </c>
      <c r="K400" s="1">
        <f t="shared" si="47"/>
        <v>5.5798129069734989E-3</v>
      </c>
      <c r="L400" s="1">
        <f t="shared" si="48"/>
        <v>2.0846941532945688E-6</v>
      </c>
      <c r="S400" s="1"/>
    </row>
    <row r="401" spans="2:19" x14ac:dyDescent="0.25">
      <c r="B401">
        <v>3684.03</v>
      </c>
      <c r="C401" s="1">
        <v>3.7400000000000003E-2</v>
      </c>
      <c r="D401">
        <f t="shared" si="43"/>
        <v>3.8892260000000005E-2</v>
      </c>
      <c r="E401">
        <f t="shared" si="42"/>
        <v>8.8391500000000001</v>
      </c>
      <c r="F401">
        <f t="shared" si="44"/>
        <v>8.8391500000000005E-3</v>
      </c>
      <c r="G401">
        <f t="shared" si="45"/>
        <v>7.6574454545454548E-3</v>
      </c>
      <c r="H401">
        <f t="shared" si="46"/>
        <v>2.603531454545455E-6</v>
      </c>
      <c r="I401">
        <f>H401*flux_issue!$F$14</f>
        <v>8.6839080372808318E-3</v>
      </c>
      <c r="K401" s="1">
        <f t="shared" si="47"/>
        <v>5.4521111249996521E-3</v>
      </c>
      <c r="L401" s="1">
        <f t="shared" si="48"/>
        <v>4.8634995050732356E-6</v>
      </c>
      <c r="S401" s="1"/>
    </row>
    <row r="402" spans="2:19" x14ac:dyDescent="0.25">
      <c r="B402">
        <v>3693.29</v>
      </c>
      <c r="C402" s="1">
        <v>1.7399999999999999E-2</v>
      </c>
      <c r="D402">
        <f t="shared" si="43"/>
        <v>1.8094259999999997E-2</v>
      </c>
      <c r="E402">
        <f t="shared" si="42"/>
        <v>4.1123318181818176</v>
      </c>
      <c r="F402">
        <f t="shared" si="44"/>
        <v>4.1123318181818178E-3</v>
      </c>
      <c r="G402">
        <f t="shared" si="45"/>
        <v>2.9306272727272721E-3</v>
      </c>
      <c r="H402">
        <f t="shared" si="46"/>
        <v>9.9641327272727262E-7</v>
      </c>
      <c r="I402">
        <f>H402*flux_issue!$F$14</f>
        <v>3.3234709772309344E-3</v>
      </c>
      <c r="K402" s="1">
        <f t="shared" si="47"/>
        <v>5.3263846712974048E-3</v>
      </c>
      <c r="L402" s="1">
        <f t="shared" si="48"/>
        <v>5.7396535128035295E-6</v>
      </c>
      <c r="S402" s="1"/>
    </row>
    <row r="403" spans="2:19" x14ac:dyDescent="0.25">
      <c r="B403">
        <v>3702.55</v>
      </c>
      <c r="C403" s="1">
        <v>1.8599999999999998E-2</v>
      </c>
      <c r="D403">
        <f t="shared" si="43"/>
        <v>1.9342139999999997E-2</v>
      </c>
      <c r="E403">
        <f t="shared" si="42"/>
        <v>4.3959409090909078</v>
      </c>
      <c r="F403">
        <f t="shared" si="44"/>
        <v>4.3959409090909077E-3</v>
      </c>
      <c r="G403">
        <f t="shared" si="45"/>
        <v>3.214236363636362E-3</v>
      </c>
      <c r="H403">
        <f t="shared" si="46"/>
        <v>1.0928403636363631E-6</v>
      </c>
      <c r="I403">
        <f>H403*flux_issue!$F$14</f>
        <v>3.6450972008339267E-3</v>
      </c>
      <c r="K403" s="1">
        <f t="shared" si="47"/>
        <v>5.2026391750753737E-3</v>
      </c>
      <c r="L403" s="1">
        <f t="shared" si="48"/>
        <v>3.9537457405385658E-6</v>
      </c>
      <c r="S403" s="1"/>
    </row>
    <row r="404" spans="2:19" x14ac:dyDescent="0.25">
      <c r="B404">
        <v>3711.81</v>
      </c>
      <c r="C404" s="1">
        <v>1.8800000000000001E-2</v>
      </c>
      <c r="D404">
        <f t="shared" si="43"/>
        <v>1.9550120000000001E-2</v>
      </c>
      <c r="E404">
        <f t="shared" si="42"/>
        <v>4.4432090909090904</v>
      </c>
      <c r="F404">
        <f t="shared" si="44"/>
        <v>4.4432090909090902E-3</v>
      </c>
      <c r="G404">
        <f t="shared" si="45"/>
        <v>3.2615045454545445E-3</v>
      </c>
      <c r="H404">
        <f t="shared" si="46"/>
        <v>1.1089115454545451E-6</v>
      </c>
      <c r="I404">
        <f>H404*flux_issue!$F$14</f>
        <v>3.6987015714344262E-3</v>
      </c>
      <c r="K404" s="1">
        <f t="shared" si="47"/>
        <v>5.0808785340896324E-3</v>
      </c>
      <c r="L404" s="1">
        <f t="shared" si="48"/>
        <v>3.310121710521949E-6</v>
      </c>
      <c r="S404" s="1"/>
    </row>
    <row r="405" spans="2:19" x14ac:dyDescent="0.25">
      <c r="B405">
        <v>3721.06</v>
      </c>
      <c r="C405" s="1">
        <v>1.9E-2</v>
      </c>
      <c r="D405">
        <f t="shared" si="43"/>
        <v>1.9758100000000001E-2</v>
      </c>
      <c r="E405">
        <f t="shared" si="42"/>
        <v>4.490477272727273</v>
      </c>
      <c r="F405">
        <f t="shared" si="44"/>
        <v>4.4904772727272727E-3</v>
      </c>
      <c r="G405">
        <f t="shared" si="45"/>
        <v>3.308772727272727E-3</v>
      </c>
      <c r="H405">
        <f t="shared" si="46"/>
        <v>1.1249827272727272E-6</v>
      </c>
      <c r="I405">
        <f>H405*flux_issue!$F$14</f>
        <v>3.7523059420349262E-3</v>
      </c>
      <c r="K405" s="1">
        <f t="shared" si="47"/>
        <v>4.9612332481301863E-3</v>
      </c>
      <c r="L405" s="1">
        <f t="shared" si="48"/>
        <v>2.7306257729925058E-6</v>
      </c>
      <c r="S405" s="1"/>
    </row>
    <row r="406" spans="2:19" x14ac:dyDescent="0.25">
      <c r="B406">
        <v>3730.32</v>
      </c>
      <c r="C406" s="1">
        <v>1.95E-2</v>
      </c>
      <c r="D406">
        <f t="shared" si="43"/>
        <v>2.0278049999999999E-2</v>
      </c>
      <c r="E406">
        <f t="shared" si="42"/>
        <v>4.6086477272727269</v>
      </c>
      <c r="F406">
        <f t="shared" si="44"/>
        <v>4.6086477272727269E-3</v>
      </c>
      <c r="G406">
        <f t="shared" si="45"/>
        <v>3.4269431818181812E-3</v>
      </c>
      <c r="H406">
        <f t="shared" si="46"/>
        <v>1.1651606818181816E-6</v>
      </c>
      <c r="I406">
        <f>H406*flux_issue!$F$14</f>
        <v>3.886316868536173E-3</v>
      </c>
      <c r="K406" s="1">
        <f t="shared" si="47"/>
        <v>4.8434452411310327E-3</v>
      </c>
      <c r="L406" s="1">
        <f t="shared" si="48"/>
        <v>2.0064780840375493E-6</v>
      </c>
      <c r="S406" s="1"/>
    </row>
    <row r="407" spans="2:19" x14ac:dyDescent="0.25">
      <c r="B407">
        <v>3739.58</v>
      </c>
      <c r="C407" s="1">
        <v>2.3599999999999999E-2</v>
      </c>
      <c r="D407">
        <f t="shared" si="43"/>
        <v>2.454164E-2</v>
      </c>
      <c r="E407">
        <f t="shared" si="42"/>
        <v>5.5776454545454541</v>
      </c>
      <c r="F407">
        <f t="shared" si="44"/>
        <v>5.5776454545454542E-3</v>
      </c>
      <c r="G407">
        <f t="shared" si="45"/>
        <v>4.3959409090909085E-3</v>
      </c>
      <c r="H407">
        <f t="shared" si="46"/>
        <v>1.494619909090909E-6</v>
      </c>
      <c r="I407">
        <f>H407*flux_issue!$F$14</f>
        <v>4.9852064658464021E-3</v>
      </c>
      <c r="K407" s="1">
        <f t="shared" si="47"/>
        <v>4.7276439995041263E-3</v>
      </c>
      <c r="L407" s="1">
        <f t="shared" si="48"/>
        <v>1.1002694018967931E-7</v>
      </c>
      <c r="S407" s="1"/>
    </row>
    <row r="408" spans="2:19" x14ac:dyDescent="0.25">
      <c r="B408">
        <v>3748.84</v>
      </c>
      <c r="C408" s="1">
        <v>2.2100000000000002E-2</v>
      </c>
      <c r="D408">
        <f t="shared" si="43"/>
        <v>2.2981790000000002E-2</v>
      </c>
      <c r="E408">
        <f t="shared" si="42"/>
        <v>5.2231340909090909</v>
      </c>
      <c r="F408">
        <f t="shared" si="44"/>
        <v>5.223134090909091E-3</v>
      </c>
      <c r="G408">
        <f t="shared" si="45"/>
        <v>4.0414295454545453E-3</v>
      </c>
      <c r="H408">
        <f t="shared" si="46"/>
        <v>1.3740860454545454E-6</v>
      </c>
      <c r="I408">
        <f>H408*flux_issue!$F$14</f>
        <v>4.5831736863426601E-3</v>
      </c>
      <c r="K408" s="1">
        <f t="shared" si="47"/>
        <v>4.6138270987189948E-3</v>
      </c>
      <c r="L408" s="1">
        <f t="shared" si="48"/>
        <v>3.2763895898312834E-7</v>
      </c>
      <c r="S408" s="1"/>
    </row>
    <row r="409" spans="2:19" x14ac:dyDescent="0.25">
      <c r="B409">
        <v>3758.1</v>
      </c>
      <c r="C409" s="1">
        <v>2.0799999999999999E-2</v>
      </c>
      <c r="D409">
        <f t="shared" si="43"/>
        <v>2.162992E-2</v>
      </c>
      <c r="E409">
        <f t="shared" si="42"/>
        <v>4.9158909090909093</v>
      </c>
      <c r="F409">
        <f t="shared" si="44"/>
        <v>4.9158909090909093E-3</v>
      </c>
      <c r="G409">
        <f t="shared" si="45"/>
        <v>3.7341863636363637E-3</v>
      </c>
      <c r="H409">
        <f t="shared" si="46"/>
        <v>1.2696233636363638E-6</v>
      </c>
      <c r="I409">
        <f>H409*flux_issue!$F$14</f>
        <v>4.2347452774394176E-3</v>
      </c>
      <c r="K409" s="1">
        <f t="shared" si="47"/>
        <v>4.501990681620425E-3</v>
      </c>
      <c r="L409" s="1">
        <f t="shared" si="48"/>
        <v>5.8952347071496965E-7</v>
      </c>
      <c r="S409" s="1"/>
    </row>
    <row r="410" spans="2:19" x14ac:dyDescent="0.25">
      <c r="B410">
        <v>3767.36</v>
      </c>
      <c r="C410" s="1">
        <v>1.8100000000000002E-2</v>
      </c>
      <c r="D410">
        <f t="shared" si="43"/>
        <v>1.8822190000000003E-2</v>
      </c>
      <c r="E410">
        <f t="shared" si="42"/>
        <v>4.2777704545454549</v>
      </c>
      <c r="F410">
        <f t="shared" si="44"/>
        <v>4.2777704545454553E-3</v>
      </c>
      <c r="G410">
        <f t="shared" si="45"/>
        <v>3.0960659090909096E-3</v>
      </c>
      <c r="H410">
        <f t="shared" si="46"/>
        <v>1.0526624090909093E-6</v>
      </c>
      <c r="I410">
        <f>H410*flux_issue!$F$14</f>
        <v>3.5110862743326816E-3</v>
      </c>
      <c r="K410" s="1">
        <f t="shared" si="47"/>
        <v>4.3921295167033553E-3</v>
      </c>
      <c r="L410" s="1">
        <f t="shared" si="48"/>
        <v>1.6797808749773876E-6</v>
      </c>
      <c r="S410" s="1"/>
    </row>
    <row r="411" spans="2:19" x14ac:dyDescent="0.25">
      <c r="B411">
        <v>3776.62</v>
      </c>
      <c r="C411" s="1">
        <v>2.5999999999999999E-2</v>
      </c>
      <c r="D411">
        <f t="shared" si="43"/>
        <v>2.70374E-2</v>
      </c>
      <c r="E411">
        <f t="shared" si="42"/>
        <v>6.1448636363636355</v>
      </c>
      <c r="F411">
        <f t="shared" si="44"/>
        <v>6.1448636363636358E-3</v>
      </c>
      <c r="G411">
        <f t="shared" si="45"/>
        <v>4.9631590909090901E-3</v>
      </c>
      <c r="H411">
        <f t="shared" si="46"/>
        <v>1.6874740909090908E-6</v>
      </c>
      <c r="I411">
        <f>H411*flux_issue!$F$14</f>
        <v>5.6284589130523891E-3</v>
      </c>
      <c r="K411" s="1">
        <f t="shared" si="47"/>
        <v>4.2842370557289195E-3</v>
      </c>
      <c r="L411" s="1">
        <f t="shared" si="48"/>
        <v>4.6093512985318485E-7</v>
      </c>
      <c r="S411" s="1"/>
    </row>
    <row r="412" spans="2:19" x14ac:dyDescent="0.25">
      <c r="B412">
        <v>3785.88</v>
      </c>
      <c r="C412" s="1">
        <v>2.53E-2</v>
      </c>
      <c r="D412">
        <f t="shared" si="43"/>
        <v>2.6309470000000001E-2</v>
      </c>
      <c r="E412">
        <f t="shared" si="42"/>
        <v>5.979425</v>
      </c>
      <c r="F412">
        <f t="shared" si="44"/>
        <v>5.979425E-3</v>
      </c>
      <c r="G412">
        <f t="shared" si="45"/>
        <v>4.7977204545454543E-3</v>
      </c>
      <c r="H412">
        <f t="shared" si="46"/>
        <v>1.6312249545454545E-6</v>
      </c>
      <c r="I412">
        <f>H412*flux_issue!$F$14</f>
        <v>5.4408436159506437E-3</v>
      </c>
      <c r="K412" s="1">
        <f t="shared" si="47"/>
        <v>4.1783054906226512E-3</v>
      </c>
      <c r="L412" s="1">
        <f t="shared" si="48"/>
        <v>3.8367489753148747E-7</v>
      </c>
      <c r="S412" s="1"/>
    </row>
    <row r="413" spans="2:19" x14ac:dyDescent="0.25">
      <c r="B413">
        <v>3795.14</v>
      </c>
      <c r="C413" s="1">
        <v>2.5600000000000001E-2</v>
      </c>
      <c r="D413">
        <f t="shared" si="43"/>
        <v>2.6621440000000003E-2</v>
      </c>
      <c r="E413">
        <f t="shared" si="42"/>
        <v>6.050327272727273</v>
      </c>
      <c r="F413">
        <f t="shared" si="44"/>
        <v>6.0503272727272734E-3</v>
      </c>
      <c r="G413">
        <f t="shared" si="45"/>
        <v>4.8686227272727277E-3</v>
      </c>
      <c r="H413">
        <f t="shared" si="46"/>
        <v>1.6553317272727275E-6</v>
      </c>
      <c r="I413">
        <f>H413*flux_issue!$F$14</f>
        <v>5.5212501718513926E-3</v>
      </c>
      <c r="K413" s="1">
        <f t="shared" si="47"/>
        <v>4.07432580960004E-3</v>
      </c>
      <c r="L413" s="1">
        <f t="shared" si="48"/>
        <v>6.3090759342433246E-7</v>
      </c>
      <c r="S413" s="1"/>
    </row>
    <row r="414" spans="2:19" x14ac:dyDescent="0.25">
      <c r="B414">
        <v>3804.4</v>
      </c>
      <c r="C414" s="1">
        <v>1.7600000000000001E-2</v>
      </c>
      <c r="D414">
        <f t="shared" si="43"/>
        <v>1.8302240000000001E-2</v>
      </c>
      <c r="E414">
        <f t="shared" si="42"/>
        <v>4.1596000000000002</v>
      </c>
      <c r="F414">
        <f t="shared" si="44"/>
        <v>4.1596000000000003E-3</v>
      </c>
      <c r="G414">
        <f t="shared" si="45"/>
        <v>2.9778954545454546E-3</v>
      </c>
      <c r="H414">
        <f t="shared" si="46"/>
        <v>1.0124844545454547E-6</v>
      </c>
      <c r="I414">
        <f>H414*flux_issue!$F$14</f>
        <v>3.3770753478314344E-3</v>
      </c>
      <c r="K414" s="1">
        <f t="shared" si="47"/>
        <v>3.9722878524686882E-3</v>
      </c>
      <c r="L414" s="1">
        <f t="shared" si="48"/>
        <v>9.8881624104751866E-7</v>
      </c>
      <c r="S414" s="1"/>
    </row>
    <row r="415" spans="2:19" x14ac:dyDescent="0.25">
      <c r="B415">
        <v>3813.66</v>
      </c>
      <c r="C415" s="1">
        <v>2.63E-2</v>
      </c>
      <c r="D415">
        <f t="shared" si="43"/>
        <v>2.7349370000000001E-2</v>
      </c>
      <c r="E415">
        <f t="shared" si="42"/>
        <v>6.2157659090909094</v>
      </c>
      <c r="F415">
        <f t="shared" si="44"/>
        <v>6.2157659090909092E-3</v>
      </c>
      <c r="G415">
        <f t="shared" si="45"/>
        <v>5.0340613636363635E-3</v>
      </c>
      <c r="H415">
        <f t="shared" si="46"/>
        <v>1.7115808636363638E-6</v>
      </c>
      <c r="I415">
        <f>H415*flux_issue!$F$14</f>
        <v>5.7088654689531381E-3</v>
      </c>
      <c r="K415" s="1">
        <f t="shared" si="47"/>
        <v>3.8721803650603541E-3</v>
      </c>
      <c r="L415" s="1">
        <f t="shared" si="48"/>
        <v>1.3499674548519846E-6</v>
      </c>
      <c r="S415" s="1"/>
    </row>
    <row r="416" spans="2:19" x14ac:dyDescent="0.25">
      <c r="B416">
        <v>3822.92</v>
      </c>
      <c r="C416" s="1">
        <v>2.2599999999999999E-2</v>
      </c>
      <c r="D416">
        <f t="shared" si="43"/>
        <v>2.350174E-2</v>
      </c>
      <c r="E416">
        <f t="shared" si="42"/>
        <v>5.3413045454545456</v>
      </c>
      <c r="F416">
        <f t="shared" si="44"/>
        <v>5.341304545454546E-3</v>
      </c>
      <c r="G416">
        <f t="shared" si="45"/>
        <v>4.1596000000000003E-3</v>
      </c>
      <c r="H416">
        <f t="shared" si="46"/>
        <v>1.4142640000000002E-6</v>
      </c>
      <c r="I416">
        <f>H416*flux_issue!$F$14</f>
        <v>4.7171846128439086E-3</v>
      </c>
      <c r="K416" s="1">
        <f t="shared" si="47"/>
        <v>3.7739910527497772E-3</v>
      </c>
      <c r="L416" s="1">
        <f t="shared" si="48"/>
        <v>1.4869426019942534E-7</v>
      </c>
      <c r="S416" s="1"/>
    </row>
    <row r="417" spans="2:19" x14ac:dyDescent="0.25">
      <c r="B417">
        <v>3832.18</v>
      </c>
      <c r="C417" s="1">
        <v>2.86E-2</v>
      </c>
      <c r="D417">
        <f t="shared" si="43"/>
        <v>2.9741139999999999E-2</v>
      </c>
      <c r="E417">
        <f t="shared" si="42"/>
        <v>6.7593499999999995</v>
      </c>
      <c r="F417">
        <f t="shared" si="44"/>
        <v>6.7593499999999999E-3</v>
      </c>
      <c r="G417">
        <f t="shared" si="45"/>
        <v>5.5776454545454542E-3</v>
      </c>
      <c r="H417">
        <f t="shared" si="46"/>
        <v>1.8963994545454546E-6</v>
      </c>
      <c r="I417">
        <f>H417*flux_issue!$F$14</f>
        <v>6.3253157308588758E-3</v>
      </c>
      <c r="K417" s="1">
        <f t="shared" si="47"/>
        <v>3.6777066330211166E-3</v>
      </c>
      <c r="L417" s="1">
        <f t="shared" si="48"/>
        <v>3.6097675255352888E-6</v>
      </c>
      <c r="S417" s="1"/>
    </row>
    <row r="418" spans="2:19" x14ac:dyDescent="0.25">
      <c r="B418">
        <v>3841.44</v>
      </c>
      <c r="C418" s="1">
        <v>1.7999999999999999E-2</v>
      </c>
      <c r="D418">
        <f t="shared" si="43"/>
        <v>1.8718199999999997E-2</v>
      </c>
      <c r="E418">
        <f t="shared" si="42"/>
        <v>4.2541363636363627</v>
      </c>
      <c r="F418">
        <f t="shared" si="44"/>
        <v>4.2541363636363627E-3</v>
      </c>
      <c r="G418">
        <f t="shared" si="45"/>
        <v>3.072431818181817E-3</v>
      </c>
      <c r="H418">
        <f t="shared" si="46"/>
        <v>1.044626818181818E-6</v>
      </c>
      <c r="I418">
        <f>H418*flux_issue!$F$14</f>
        <v>3.484284089032431E-3</v>
      </c>
      <c r="K418" s="1">
        <f t="shared" si="47"/>
        <v>3.583312887046317E-3</v>
      </c>
      <c r="L418" s="1">
        <f t="shared" si="48"/>
        <v>2.6099946652413397E-7</v>
      </c>
      <c r="S418" s="1"/>
    </row>
    <row r="419" spans="2:19" x14ac:dyDescent="0.25">
      <c r="B419">
        <v>3850.69</v>
      </c>
      <c r="C419" s="1">
        <v>1.2999999999999999E-2</v>
      </c>
      <c r="D419">
        <f t="shared" si="43"/>
        <v>1.35187E-2</v>
      </c>
      <c r="E419">
        <f t="shared" si="42"/>
        <v>3.0724318181818178</v>
      </c>
      <c r="F419">
        <f t="shared" si="44"/>
        <v>3.0724318181818179E-3</v>
      </c>
      <c r="G419">
        <f t="shared" si="45"/>
        <v>1.8907272727272724E-3</v>
      </c>
      <c r="H419">
        <f t="shared" si="46"/>
        <v>6.4284727272727273E-7</v>
      </c>
      <c r="I419">
        <f>H419*flux_issue!$F$14</f>
        <v>2.1441748240199582E-3</v>
      </c>
      <c r="K419" s="1">
        <f t="shared" si="47"/>
        <v>3.4908936159049387E-3</v>
      </c>
      <c r="L419" s="1">
        <f t="shared" si="48"/>
        <v>2.5605323258385848E-6</v>
      </c>
      <c r="S419" s="1"/>
    </row>
    <row r="420" spans="2:19" x14ac:dyDescent="0.25">
      <c r="B420">
        <v>3859.95</v>
      </c>
      <c r="C420" s="1">
        <v>1.66E-2</v>
      </c>
      <c r="D420">
        <f t="shared" si="43"/>
        <v>1.7262340000000001E-2</v>
      </c>
      <c r="E420">
        <f t="shared" si="42"/>
        <v>3.9232590909090908</v>
      </c>
      <c r="F420">
        <f t="shared" si="44"/>
        <v>3.9232590909090911E-3</v>
      </c>
      <c r="G420">
        <f t="shared" si="45"/>
        <v>2.7415545454545455E-3</v>
      </c>
      <c r="H420">
        <f t="shared" si="46"/>
        <v>9.3212854545454555E-7</v>
      </c>
      <c r="I420">
        <f>H420*flux_issue!$F$14</f>
        <v>3.1090534948289392E-3</v>
      </c>
      <c r="K420" s="1">
        <f t="shared" si="47"/>
        <v>3.4002330680939145E-3</v>
      </c>
      <c r="L420" s="1">
        <f t="shared" si="48"/>
        <v>4.3385739618638184E-7</v>
      </c>
      <c r="S420" s="1"/>
    </row>
    <row r="421" spans="2:19" x14ac:dyDescent="0.25">
      <c r="B421">
        <v>3869.21</v>
      </c>
      <c r="C421" s="1">
        <v>2.7300000000000001E-2</v>
      </c>
      <c r="D421">
        <f t="shared" si="43"/>
        <v>2.8389270000000001E-2</v>
      </c>
      <c r="E421">
        <f t="shared" si="42"/>
        <v>6.452106818181818</v>
      </c>
      <c r="F421">
        <f t="shared" si="44"/>
        <v>6.4521068181818183E-3</v>
      </c>
      <c r="G421">
        <f t="shared" si="45"/>
        <v>5.2704022727272726E-3</v>
      </c>
      <c r="H421">
        <f t="shared" si="46"/>
        <v>1.7919367727272728E-6</v>
      </c>
      <c r="I421">
        <f>H421*flux_issue!$F$14</f>
        <v>5.9768873219556333E-3</v>
      </c>
      <c r="K421" s="1">
        <f t="shared" si="47"/>
        <v>3.3114154384629004E-3</v>
      </c>
      <c r="L421" s="1">
        <f t="shared" si="48"/>
        <v>3.8376294168211471E-6</v>
      </c>
      <c r="S421" s="1"/>
    </row>
    <row r="422" spans="2:19" x14ac:dyDescent="0.25">
      <c r="B422">
        <v>3878.47</v>
      </c>
      <c r="C422" s="1">
        <v>2.9000000000000001E-2</v>
      </c>
      <c r="D422">
        <f t="shared" si="43"/>
        <v>3.0157100000000003E-2</v>
      </c>
      <c r="E422">
        <f t="shared" si="42"/>
        <v>6.8538863636363638</v>
      </c>
      <c r="F422">
        <f t="shared" si="44"/>
        <v>6.8538863636363641E-3</v>
      </c>
      <c r="G422">
        <f t="shared" si="45"/>
        <v>5.6721818181818184E-3</v>
      </c>
      <c r="H422">
        <f t="shared" si="46"/>
        <v>1.9285418181818183E-6</v>
      </c>
      <c r="I422">
        <f>H422*flux_issue!$F$14</f>
        <v>6.4325244720598741E-3</v>
      </c>
      <c r="K422" s="1">
        <f t="shared" si="47"/>
        <v>3.2244232586754228E-3</v>
      </c>
      <c r="L422" s="1">
        <f t="shared" si="48"/>
        <v>5.9915219656368249E-6</v>
      </c>
      <c r="S422" s="1"/>
    </row>
    <row r="423" spans="2:19" x14ac:dyDescent="0.25">
      <c r="B423">
        <v>3887.73</v>
      </c>
      <c r="C423" s="1">
        <v>1.9099999999999999E-2</v>
      </c>
      <c r="D423">
        <f t="shared" si="43"/>
        <v>1.9862089999999999E-2</v>
      </c>
      <c r="E423">
        <f t="shared" si="42"/>
        <v>4.5141113636363634</v>
      </c>
      <c r="F423">
        <f t="shared" si="44"/>
        <v>4.5141113636363635E-3</v>
      </c>
      <c r="G423">
        <f t="shared" si="45"/>
        <v>3.3324068181818179E-3</v>
      </c>
      <c r="H423">
        <f t="shared" si="46"/>
        <v>1.1330183181818181E-6</v>
      </c>
      <c r="I423">
        <f>H423*flux_issue!$F$14</f>
        <v>3.7791081273351756E-3</v>
      </c>
      <c r="K423" s="1">
        <f t="shared" si="47"/>
        <v>3.1392383660934012E-3</v>
      </c>
      <c r="L423" s="1">
        <f t="shared" si="48"/>
        <v>3.731405088223493E-8</v>
      </c>
      <c r="S423" s="1"/>
    </row>
    <row r="424" spans="2:19" x14ac:dyDescent="0.25">
      <c r="B424">
        <v>3896.99</v>
      </c>
      <c r="C424" s="1">
        <v>1.6299999999999999E-2</v>
      </c>
      <c r="D424">
        <f t="shared" si="43"/>
        <v>1.6950369999999999E-2</v>
      </c>
      <c r="E424">
        <f t="shared" si="42"/>
        <v>3.8523568181818177</v>
      </c>
      <c r="F424">
        <f t="shared" si="44"/>
        <v>3.8523568181818178E-3</v>
      </c>
      <c r="G424">
        <f t="shared" si="45"/>
        <v>2.6706522727272721E-3</v>
      </c>
      <c r="H424">
        <f t="shared" si="46"/>
        <v>9.0802177272727257E-7</v>
      </c>
      <c r="I424">
        <f>H424*flux_issue!$F$14</f>
        <v>3.0286469389281903E-3</v>
      </c>
      <c r="K424" s="1">
        <f t="shared" si="47"/>
        <v>3.0558419488663489E-3</v>
      </c>
      <c r="L424" s="1">
        <f t="shared" si="48"/>
        <v>1.4837108660412684E-7</v>
      </c>
      <c r="S424" s="1"/>
    </row>
    <row r="425" spans="2:19" x14ac:dyDescent="0.25">
      <c r="B425">
        <v>3906.25</v>
      </c>
      <c r="C425" s="1">
        <v>1.6899999999999998E-2</v>
      </c>
      <c r="D425">
        <f t="shared" si="43"/>
        <v>1.7574309999999999E-2</v>
      </c>
      <c r="E425">
        <f t="shared" si="42"/>
        <v>3.9941613636363633</v>
      </c>
      <c r="F425">
        <f t="shared" si="44"/>
        <v>3.9941613636363636E-3</v>
      </c>
      <c r="G425">
        <f t="shared" si="45"/>
        <v>2.8124568181818179E-3</v>
      </c>
      <c r="H425">
        <f t="shared" si="46"/>
        <v>9.5623531818181822E-7</v>
      </c>
      <c r="I425">
        <f>H425*flux_issue!$F$14</f>
        <v>3.1894600507296877E-3</v>
      </c>
      <c r="K425" s="1">
        <f t="shared" si="47"/>
        <v>2.9742145898737304E-3</v>
      </c>
      <c r="L425" s="1">
        <f t="shared" si="48"/>
        <v>2.6165576702732862E-8</v>
      </c>
      <c r="S425" s="1"/>
    </row>
    <row r="426" spans="2:19" x14ac:dyDescent="0.25">
      <c r="B426">
        <v>3915.51</v>
      </c>
      <c r="C426" s="1">
        <v>1.5100000000000001E-2</v>
      </c>
      <c r="D426">
        <f t="shared" si="43"/>
        <v>1.570249E-2</v>
      </c>
      <c r="E426">
        <f t="shared" si="42"/>
        <v>3.568747727272727</v>
      </c>
      <c r="F426">
        <f t="shared" si="44"/>
        <v>3.568747727272727E-3</v>
      </c>
      <c r="G426">
        <f t="shared" si="45"/>
        <v>2.3870431818181813E-3</v>
      </c>
      <c r="H426">
        <f t="shared" si="46"/>
        <v>8.115946818181817E-7</v>
      </c>
      <c r="I426">
        <f>H426*flux_issue!$F$14</f>
        <v>2.7070207153251967E-3</v>
      </c>
      <c r="K426" s="1">
        <f t="shared" si="47"/>
        <v>2.8943363095095018E-3</v>
      </c>
      <c r="L426" s="1">
        <f t="shared" si="48"/>
        <v>2.5734631740284235E-7</v>
      </c>
      <c r="S426" s="1"/>
    </row>
    <row r="427" spans="2:19" x14ac:dyDescent="0.25">
      <c r="B427">
        <v>3924.77</v>
      </c>
      <c r="C427" s="1">
        <v>1.0800000000000001E-2</v>
      </c>
      <c r="D427">
        <f t="shared" si="43"/>
        <v>1.123092E-2</v>
      </c>
      <c r="E427">
        <f t="shared" si="42"/>
        <v>2.5524818181818181</v>
      </c>
      <c r="F427">
        <f t="shared" si="44"/>
        <v>2.552481818181818E-3</v>
      </c>
      <c r="G427">
        <f t="shared" si="45"/>
        <v>1.3707772727272725E-3</v>
      </c>
      <c r="H427">
        <f t="shared" si="46"/>
        <v>4.6606427272727267E-7</v>
      </c>
      <c r="I427">
        <f>H427*flux_issue!$F$14</f>
        <v>1.5545267474144694E-3</v>
      </c>
      <c r="K427" s="1">
        <f t="shared" si="47"/>
        <v>2.8161866073001633E-3</v>
      </c>
      <c r="L427" s="1">
        <f t="shared" si="48"/>
        <v>2.0892081444704469E-6</v>
      </c>
      <c r="S427" s="1"/>
    </row>
    <row r="428" spans="2:19" x14ac:dyDescent="0.25">
      <c r="B428">
        <v>3934.03</v>
      </c>
      <c r="C428" s="1">
        <v>1.49E-2</v>
      </c>
      <c r="D428">
        <f t="shared" si="43"/>
        <v>1.549451E-2</v>
      </c>
      <c r="E428">
        <f t="shared" si="42"/>
        <v>3.5214795454545453</v>
      </c>
      <c r="F428">
        <f t="shared" si="44"/>
        <v>3.5214795454545453E-3</v>
      </c>
      <c r="G428">
        <f t="shared" si="45"/>
        <v>2.3397749999999997E-3</v>
      </c>
      <c r="H428">
        <f t="shared" si="46"/>
        <v>7.9552349999999996E-7</v>
      </c>
      <c r="I428">
        <f>H428*flux_issue!$F$14</f>
        <v>2.653416344724698E-3</v>
      </c>
      <c r="K428" s="1">
        <f t="shared" si="47"/>
        <v>2.7397445023501447E-3</v>
      </c>
      <c r="L428" s="1">
        <f t="shared" si="48"/>
        <v>1.5997560281022266E-7</v>
      </c>
      <c r="S428" s="1"/>
    </row>
    <row r="429" spans="2:19" x14ac:dyDescent="0.25">
      <c r="B429">
        <v>3943.29</v>
      </c>
      <c r="C429" s="1">
        <v>1.49E-2</v>
      </c>
      <c r="D429">
        <f t="shared" si="43"/>
        <v>1.549451E-2</v>
      </c>
      <c r="E429">
        <f t="shared" si="42"/>
        <v>3.5214795454545453</v>
      </c>
      <c r="F429">
        <f t="shared" si="44"/>
        <v>3.5214795454545453E-3</v>
      </c>
      <c r="G429">
        <f t="shared" si="45"/>
        <v>2.3397749999999997E-3</v>
      </c>
      <c r="H429">
        <f t="shared" si="46"/>
        <v>7.9552349999999996E-7</v>
      </c>
      <c r="I429">
        <f>H429*flux_issue!$F$14</f>
        <v>2.653416344724698E-3</v>
      </c>
      <c r="K429" s="1">
        <f t="shared" si="47"/>
        <v>2.664988572610712E-3</v>
      </c>
      <c r="L429" s="1">
        <f t="shared" si="48"/>
        <v>1.0576386781022304E-7</v>
      </c>
      <c r="S429" s="1"/>
    </row>
    <row r="430" spans="2:19" x14ac:dyDescent="0.25">
      <c r="B430">
        <v>3952.55</v>
      </c>
      <c r="C430" s="1">
        <v>2.1399999999999999E-2</v>
      </c>
      <c r="D430">
        <f t="shared" si="43"/>
        <v>2.225386E-2</v>
      </c>
      <c r="E430">
        <f t="shared" si="42"/>
        <v>5.0576954545454544</v>
      </c>
      <c r="F430">
        <f t="shared" si="44"/>
        <v>5.0576954545454543E-3</v>
      </c>
      <c r="G430">
        <f t="shared" si="45"/>
        <v>3.8759909090909086E-3</v>
      </c>
      <c r="H430">
        <f t="shared" si="46"/>
        <v>1.3178369090909089E-6</v>
      </c>
      <c r="I430">
        <f>H430*flux_issue!$F$14</f>
        <v>4.3955583892409129E-3</v>
      </c>
      <c r="K430" s="1">
        <f t="shared" si="47"/>
        <v>2.5918969929705953E-3</v>
      </c>
      <c r="L430" s="1">
        <f t="shared" si="48"/>
        <v>1.6488971854172023E-6</v>
      </c>
      <c r="S430" s="1"/>
    </row>
    <row r="431" spans="2:19" x14ac:dyDescent="0.25">
      <c r="B431">
        <v>3961.81</v>
      </c>
      <c r="C431" s="1">
        <v>1.6299999999999999E-2</v>
      </c>
      <c r="D431">
        <f t="shared" si="43"/>
        <v>1.6950369999999999E-2</v>
      </c>
      <c r="E431">
        <f t="shared" si="42"/>
        <v>3.8523568181818177</v>
      </c>
      <c r="F431">
        <f t="shared" si="44"/>
        <v>3.8523568181818178E-3</v>
      </c>
      <c r="G431">
        <f t="shared" si="45"/>
        <v>2.6706522727272721E-3</v>
      </c>
      <c r="H431">
        <f t="shared" si="46"/>
        <v>9.0802177272727257E-7</v>
      </c>
      <c r="I431">
        <f>H431*flux_issue!$F$14</f>
        <v>3.0286469389281903E-3</v>
      </c>
      <c r="K431" s="1">
        <f t="shared" si="47"/>
        <v>2.5204475721688226E-3</v>
      </c>
      <c r="L431" s="1">
        <f t="shared" si="48"/>
        <v>2.2561452069853478E-8</v>
      </c>
      <c r="S431" s="1"/>
    </row>
    <row r="432" spans="2:19" x14ac:dyDescent="0.25">
      <c r="B432">
        <v>3971.06</v>
      </c>
      <c r="C432" s="1">
        <v>1.3299999999999999E-2</v>
      </c>
      <c r="D432">
        <f t="shared" si="43"/>
        <v>1.383067E-2</v>
      </c>
      <c r="E432">
        <f t="shared" si="42"/>
        <v>3.1433340909090908</v>
      </c>
      <c r="F432">
        <f t="shared" si="44"/>
        <v>3.1433340909090908E-3</v>
      </c>
      <c r="G432">
        <f t="shared" si="45"/>
        <v>1.9616295454545456E-3</v>
      </c>
      <c r="H432">
        <f t="shared" si="46"/>
        <v>6.669540454545455E-7</v>
      </c>
      <c r="I432">
        <f>H432*flux_issue!$F$14</f>
        <v>2.2245813799207067E-3</v>
      </c>
      <c r="K432" s="1">
        <f t="shared" si="47"/>
        <v>2.4506923332513913E-3</v>
      </c>
      <c r="L432" s="1">
        <f t="shared" si="48"/>
        <v>2.3918241040762254E-7</v>
      </c>
      <c r="S432" s="1"/>
    </row>
    <row r="433" spans="2:19" x14ac:dyDescent="0.25">
      <c r="B433">
        <v>3980.32</v>
      </c>
      <c r="C433" s="1">
        <v>1.7600000000000001E-2</v>
      </c>
      <c r="D433">
        <f t="shared" si="43"/>
        <v>1.8302240000000001E-2</v>
      </c>
      <c r="E433">
        <f t="shared" si="42"/>
        <v>4.1596000000000002</v>
      </c>
      <c r="F433">
        <f t="shared" si="44"/>
        <v>4.1596000000000003E-3</v>
      </c>
      <c r="G433">
        <f t="shared" si="45"/>
        <v>2.9778954545454546E-3</v>
      </c>
      <c r="H433">
        <f t="shared" si="46"/>
        <v>1.0124844545454547E-6</v>
      </c>
      <c r="I433">
        <f>H433*flux_issue!$F$14</f>
        <v>3.3770753478314344E-3</v>
      </c>
      <c r="K433" s="1">
        <f t="shared" si="47"/>
        <v>2.382457657236835E-3</v>
      </c>
      <c r="L433" s="1">
        <f t="shared" si="48"/>
        <v>3.5454617046374078E-7</v>
      </c>
      <c r="S433" s="1"/>
    </row>
    <row r="434" spans="2:19" x14ac:dyDescent="0.25">
      <c r="B434">
        <v>3989.58</v>
      </c>
      <c r="C434" s="1">
        <v>1.1299999999999999E-2</v>
      </c>
      <c r="D434">
        <f t="shared" si="43"/>
        <v>1.175087E-2</v>
      </c>
      <c r="E434">
        <f t="shared" si="42"/>
        <v>2.6706522727272728</v>
      </c>
      <c r="F434">
        <f t="shared" si="44"/>
        <v>2.670652272727273E-3</v>
      </c>
      <c r="G434">
        <f t="shared" si="45"/>
        <v>1.4889477272727275E-3</v>
      </c>
      <c r="H434">
        <f t="shared" si="46"/>
        <v>5.0624222727272734E-7</v>
      </c>
      <c r="I434">
        <f>H434*flux_issue!$F$14</f>
        <v>1.6885376739157172E-3</v>
      </c>
      <c r="K434" s="1">
        <f t="shared" si="47"/>
        <v>2.3157967459558424E-3</v>
      </c>
      <c r="L434" s="1">
        <f t="shared" si="48"/>
        <v>6.8367929969723008E-7</v>
      </c>
      <c r="S434" s="1"/>
    </row>
    <row r="435" spans="2:19" x14ac:dyDescent="0.25">
      <c r="B435">
        <v>3998.84</v>
      </c>
      <c r="C435" s="1">
        <v>1.34E-2</v>
      </c>
      <c r="D435">
        <f t="shared" si="43"/>
        <v>1.393466E-2</v>
      </c>
      <c r="E435">
        <f t="shared" si="42"/>
        <v>3.1669681818181816</v>
      </c>
      <c r="F435">
        <f t="shared" si="44"/>
        <v>3.1669681818181816E-3</v>
      </c>
      <c r="G435">
        <f t="shared" si="45"/>
        <v>1.9852636363636364E-3</v>
      </c>
      <c r="H435">
        <f t="shared" si="46"/>
        <v>6.7498963636363642E-7</v>
      </c>
      <c r="I435">
        <f>H435*flux_issue!$F$14</f>
        <v>2.251383565220956E-3</v>
      </c>
      <c r="K435" s="1">
        <f t="shared" si="47"/>
        <v>2.2506862894710426E-3</v>
      </c>
      <c r="L435" s="1">
        <f t="shared" si="48"/>
        <v>7.0449184782574498E-8</v>
      </c>
      <c r="S435" s="1"/>
    </row>
    <row r="436" spans="2:19" x14ac:dyDescent="0.25">
      <c r="B436">
        <v>4008.1</v>
      </c>
      <c r="C436" s="1">
        <v>0.02</v>
      </c>
      <c r="D436">
        <f t="shared" si="43"/>
        <v>2.0798000000000001E-2</v>
      </c>
      <c r="E436">
        <f t="shared" si="42"/>
        <v>4.7268181818181816</v>
      </c>
      <c r="F436">
        <f t="shared" si="44"/>
        <v>4.7268181818181819E-3</v>
      </c>
      <c r="G436">
        <f t="shared" si="45"/>
        <v>3.5451136363636362E-3</v>
      </c>
      <c r="H436">
        <f t="shared" si="46"/>
        <v>1.2053386363636364E-6</v>
      </c>
      <c r="I436">
        <f>H436*flux_issue!$F$14</f>
        <v>4.0203277950374211E-3</v>
      </c>
      <c r="K436" s="1">
        <f t="shared" si="47"/>
        <v>2.1871027787028464E-3</v>
      </c>
      <c r="L436" s="1">
        <f t="shared" si="48"/>
        <v>1.844193489524594E-6</v>
      </c>
      <c r="S436" s="1"/>
    </row>
    <row r="437" spans="2:19" x14ac:dyDescent="0.25">
      <c r="B437">
        <v>4017.36</v>
      </c>
      <c r="C437" s="1">
        <v>1.2999999999999999E-2</v>
      </c>
      <c r="D437">
        <f t="shared" si="43"/>
        <v>1.35187E-2</v>
      </c>
      <c r="E437">
        <f t="shared" si="42"/>
        <v>3.0724318181818178</v>
      </c>
      <c r="F437">
        <f t="shared" si="44"/>
        <v>3.0724318181818179E-3</v>
      </c>
      <c r="G437">
        <f t="shared" si="45"/>
        <v>1.8907272727272724E-3</v>
      </c>
      <c r="H437">
        <f t="shared" si="46"/>
        <v>6.4284727272727273E-7</v>
      </c>
      <c r="I437">
        <f>H437*flux_issue!$F$14</f>
        <v>2.1441748240199582E-3</v>
      </c>
      <c r="K437" s="1">
        <f t="shared" si="47"/>
        <v>2.1250225353863705E-3</v>
      </c>
      <c r="L437" s="1">
        <f t="shared" si="48"/>
        <v>5.489427010449575E-8</v>
      </c>
      <c r="S437" s="1"/>
    </row>
    <row r="438" spans="2:19" x14ac:dyDescent="0.25">
      <c r="B438">
        <v>4026.62</v>
      </c>
      <c r="C438" s="1">
        <v>1.6299999999999999E-2</v>
      </c>
      <c r="D438">
        <f t="shared" si="43"/>
        <v>1.6950369999999999E-2</v>
      </c>
      <c r="E438">
        <f t="shared" si="42"/>
        <v>3.8523568181818177</v>
      </c>
      <c r="F438">
        <f t="shared" si="44"/>
        <v>3.8523568181818178E-3</v>
      </c>
      <c r="G438">
        <f t="shared" si="45"/>
        <v>2.6706522727272721E-3</v>
      </c>
      <c r="H438">
        <f t="shared" si="46"/>
        <v>9.0802177272727257E-7</v>
      </c>
      <c r="I438">
        <f>H438*flux_issue!$F$14</f>
        <v>3.0286469389281903E-3</v>
      </c>
      <c r="K438" s="1">
        <f t="shared" si="47"/>
        <v>2.0644217409020765E-3</v>
      </c>
      <c r="L438" s="1">
        <f t="shared" si="48"/>
        <v>3.6751545771705943E-7</v>
      </c>
      <c r="S438" s="1"/>
    </row>
    <row r="439" spans="2:19" x14ac:dyDescent="0.25">
      <c r="B439">
        <v>4035.88</v>
      </c>
      <c r="C439" s="1">
        <v>1.46E-2</v>
      </c>
      <c r="D439">
        <f t="shared" si="43"/>
        <v>1.518254E-2</v>
      </c>
      <c r="E439">
        <f t="shared" si="42"/>
        <v>3.4505772727272723</v>
      </c>
      <c r="F439">
        <f t="shared" si="44"/>
        <v>3.4505772727272724E-3</v>
      </c>
      <c r="G439">
        <f t="shared" si="45"/>
        <v>2.2688727272727272E-3</v>
      </c>
      <c r="H439">
        <f t="shared" si="46"/>
        <v>7.7141672727272729E-7</v>
      </c>
      <c r="I439">
        <f>H439*flux_issue!$F$14</f>
        <v>2.5730097888239495E-3</v>
      </c>
      <c r="K439" s="1">
        <f t="shared" si="47"/>
        <v>2.0052764639930973E-3</v>
      </c>
      <c r="L439" s="1">
        <f t="shared" si="48"/>
        <v>6.9482990014983977E-8</v>
      </c>
      <c r="S439" s="1"/>
    </row>
    <row r="440" spans="2:19" x14ac:dyDescent="0.25">
      <c r="B440">
        <v>4045.14</v>
      </c>
      <c r="C440" s="1">
        <v>1.3299999999999999E-2</v>
      </c>
      <c r="D440">
        <f t="shared" si="43"/>
        <v>1.383067E-2</v>
      </c>
      <c r="E440">
        <f t="shared" si="42"/>
        <v>3.1433340909090908</v>
      </c>
      <c r="F440">
        <f t="shared" si="44"/>
        <v>3.1433340909090908E-3</v>
      </c>
      <c r="G440">
        <f t="shared" si="45"/>
        <v>1.9616295454545456E-3</v>
      </c>
      <c r="H440">
        <f t="shared" si="46"/>
        <v>6.669540454545455E-7</v>
      </c>
      <c r="I440">
        <f>H440*flux_issue!$F$14</f>
        <v>2.2245813799207067E-3</v>
      </c>
      <c r="K440" s="1">
        <f t="shared" si="47"/>
        <v>1.9475626873836907E-3</v>
      </c>
      <c r="L440" s="1">
        <f t="shared" si="48"/>
        <v>1.9787649598557564E-10</v>
      </c>
      <c r="S440" s="1"/>
    </row>
    <row r="441" spans="2:19" x14ac:dyDescent="0.25">
      <c r="B441">
        <v>4054.4</v>
      </c>
      <c r="C441" s="1">
        <v>1.0800000000000001E-2</v>
      </c>
      <c r="D441">
        <f t="shared" si="43"/>
        <v>1.123092E-2</v>
      </c>
      <c r="E441">
        <f t="shared" si="42"/>
        <v>2.5524818181818181</v>
      </c>
      <c r="F441">
        <f t="shared" si="44"/>
        <v>2.552481818181818E-3</v>
      </c>
      <c r="G441">
        <f t="shared" si="45"/>
        <v>1.3707772727272725E-3</v>
      </c>
      <c r="H441">
        <f t="shared" si="46"/>
        <v>4.6606427272727267E-7</v>
      </c>
      <c r="I441">
        <f>H441*flux_issue!$F$14</f>
        <v>1.5545267474144694E-3</v>
      </c>
      <c r="K441" s="1">
        <f t="shared" si="47"/>
        <v>1.8912563333139899E-3</v>
      </c>
      <c r="L441" s="1">
        <f t="shared" si="48"/>
        <v>2.7089845250923183E-7</v>
      </c>
      <c r="S441" s="1"/>
    </row>
    <row r="442" spans="2:19" x14ac:dyDescent="0.25">
      <c r="B442">
        <v>4063.66</v>
      </c>
      <c r="C442" s="1">
        <v>9.6299999999999997E-3</v>
      </c>
      <c r="D442">
        <f t="shared" si="43"/>
        <v>1.0014237E-2</v>
      </c>
      <c r="E442">
        <f t="shared" si="42"/>
        <v>2.2759629545454545</v>
      </c>
      <c r="F442">
        <f t="shared" si="44"/>
        <v>2.2759629545454547E-3</v>
      </c>
      <c r="G442">
        <f t="shared" si="45"/>
        <v>1.0942584090909092E-3</v>
      </c>
      <c r="H442">
        <f t="shared" si="46"/>
        <v>3.7204785909090915E-7</v>
      </c>
      <c r="I442">
        <f>H442*flux_issue!$F$14</f>
        <v>1.2409411794015509E-3</v>
      </c>
      <c r="K442" s="1">
        <f t="shared" si="47"/>
        <v>1.8363332880075081E-3</v>
      </c>
      <c r="L442" s="1">
        <f t="shared" si="48"/>
        <v>5.5067512591908491E-7</v>
      </c>
      <c r="S442" s="1"/>
    </row>
    <row r="443" spans="2:19" x14ac:dyDescent="0.25">
      <c r="B443">
        <v>4072.92</v>
      </c>
      <c r="C443" s="1">
        <v>1.35E-2</v>
      </c>
      <c r="D443">
        <f t="shared" si="43"/>
        <v>1.403865E-2</v>
      </c>
      <c r="E443">
        <f t="shared" si="42"/>
        <v>3.1906022727272725</v>
      </c>
      <c r="F443">
        <f t="shared" si="44"/>
        <v>3.1906022727272725E-3</v>
      </c>
      <c r="G443">
        <f t="shared" si="45"/>
        <v>2.0088977272727272E-3</v>
      </c>
      <c r="H443">
        <f t="shared" si="46"/>
        <v>6.8302522727272734E-7</v>
      </c>
      <c r="I443">
        <f>H443*flux_issue!$F$14</f>
        <v>2.2781857505212054E-3</v>
      </c>
      <c r="K443" s="1">
        <f t="shared" si="47"/>
        <v>1.7827694250884963E-3</v>
      </c>
      <c r="L443" s="1">
        <f t="shared" si="48"/>
        <v>5.1134009048722843E-8</v>
      </c>
      <c r="S443" s="1"/>
    </row>
    <row r="444" spans="2:19" x14ac:dyDescent="0.25">
      <c r="B444">
        <v>4082.18</v>
      </c>
      <c r="C444" s="1">
        <v>1.15E-2</v>
      </c>
      <c r="D444">
        <f t="shared" si="43"/>
        <v>1.195885E-2</v>
      </c>
      <c r="E444">
        <f t="shared" si="42"/>
        <v>2.7179204545454545</v>
      </c>
      <c r="F444">
        <f t="shared" si="44"/>
        <v>2.7179204545454546E-3</v>
      </c>
      <c r="G444">
        <f t="shared" si="45"/>
        <v>1.5362159090909092E-3</v>
      </c>
      <c r="H444">
        <f t="shared" si="46"/>
        <v>5.2231340909090919E-7</v>
      </c>
      <c r="I444">
        <f>H444*flux_issue!$F$14</f>
        <v>1.7421420445162161E-3</v>
      </c>
      <c r="K444" s="1">
        <f t="shared" si="47"/>
        <v>1.7305406279672704E-3</v>
      </c>
      <c r="L444" s="1">
        <f t="shared" si="48"/>
        <v>3.7762096366376837E-8</v>
      </c>
      <c r="S444" s="1"/>
    </row>
    <row r="445" spans="2:19" x14ac:dyDescent="0.25">
      <c r="B445">
        <v>4091.44</v>
      </c>
      <c r="C445" s="1">
        <v>1.8599999999999998E-2</v>
      </c>
      <c r="D445">
        <f t="shared" si="43"/>
        <v>1.9342139999999997E-2</v>
      </c>
      <c r="E445">
        <f t="shared" si="42"/>
        <v>4.3959409090909078</v>
      </c>
      <c r="F445">
        <f t="shared" si="44"/>
        <v>4.3959409090909077E-3</v>
      </c>
      <c r="G445">
        <f t="shared" si="45"/>
        <v>3.214236363636362E-3</v>
      </c>
      <c r="H445">
        <f t="shared" si="46"/>
        <v>1.0928403636363631E-6</v>
      </c>
      <c r="I445">
        <f>H445*flux_issue!$F$14</f>
        <v>3.6450972008339267E-3</v>
      </c>
      <c r="K445" s="1">
        <f t="shared" si="47"/>
        <v>1.6796228112122152E-3</v>
      </c>
      <c r="L445" s="1">
        <f t="shared" si="48"/>
        <v>2.3550387552838594E-6</v>
      </c>
      <c r="S445" s="1"/>
    </row>
    <row r="446" spans="2:19" x14ac:dyDescent="0.25">
      <c r="B446">
        <v>4100.6899999999996</v>
      </c>
      <c r="C446" s="1">
        <v>1.09E-2</v>
      </c>
      <c r="D446">
        <f t="shared" si="43"/>
        <v>1.133491E-2</v>
      </c>
      <c r="E446">
        <f t="shared" si="42"/>
        <v>2.5761159090909089</v>
      </c>
      <c r="F446">
        <f t="shared" si="44"/>
        <v>2.5761159090909088E-3</v>
      </c>
      <c r="G446">
        <f t="shared" si="45"/>
        <v>1.3944113636363633E-3</v>
      </c>
      <c r="H446">
        <f t="shared" si="46"/>
        <v>4.7409986363636359E-7</v>
      </c>
      <c r="I446">
        <f>H446*flux_issue!$F$14</f>
        <v>1.5813289327147189E-3</v>
      </c>
      <c r="K446" s="1">
        <f t="shared" si="47"/>
        <v>1.6300448524544044E-3</v>
      </c>
      <c r="L446" s="1">
        <f t="shared" si="48"/>
        <v>5.5523141052561858E-8</v>
      </c>
      <c r="S446" s="1"/>
    </row>
    <row r="447" spans="2:19" x14ac:dyDescent="0.25">
      <c r="B447">
        <v>4109.95</v>
      </c>
      <c r="C447" s="1">
        <v>1.8599999999999998E-2</v>
      </c>
      <c r="D447">
        <f t="shared" si="43"/>
        <v>1.9342139999999997E-2</v>
      </c>
      <c r="E447">
        <f t="shared" si="42"/>
        <v>4.3959409090909078</v>
      </c>
      <c r="F447">
        <f t="shared" si="44"/>
        <v>4.3959409090909077E-3</v>
      </c>
      <c r="G447">
        <f t="shared" si="45"/>
        <v>3.214236363636362E-3</v>
      </c>
      <c r="H447">
        <f t="shared" si="46"/>
        <v>1.0928403636363631E-6</v>
      </c>
      <c r="I447">
        <f>H447*flux_issue!$F$14</f>
        <v>3.6450972008339267E-3</v>
      </c>
      <c r="K447" s="1">
        <f t="shared" si="47"/>
        <v>1.5816756146673782E-3</v>
      </c>
      <c r="L447" s="1">
        <f t="shared" si="48"/>
        <v>2.665254599074169E-6</v>
      </c>
      <c r="S447" s="1"/>
    </row>
    <row r="448" spans="2:19" x14ac:dyDescent="0.25">
      <c r="B448">
        <v>4119.21</v>
      </c>
      <c r="C448" s="1">
        <v>1.15E-2</v>
      </c>
      <c r="D448">
        <f t="shared" si="43"/>
        <v>1.195885E-2</v>
      </c>
      <c r="E448">
        <f t="shared" si="42"/>
        <v>2.7179204545454545</v>
      </c>
      <c r="F448">
        <f t="shared" si="44"/>
        <v>2.7179204545454546E-3</v>
      </c>
      <c r="G448">
        <f t="shared" si="45"/>
        <v>1.5362159090909092E-3</v>
      </c>
      <c r="H448">
        <f t="shared" si="46"/>
        <v>5.2231340909090919E-7</v>
      </c>
      <c r="I448">
        <f>H448*flux_issue!$F$14</f>
        <v>1.7421420445162161E-3</v>
      </c>
      <c r="K448" s="1">
        <f t="shared" si="47"/>
        <v>1.5345455125595671E-3</v>
      </c>
      <c r="L448" s="1">
        <f t="shared" si="48"/>
        <v>2.7902245719197422E-12</v>
      </c>
      <c r="S448" s="1"/>
    </row>
    <row r="449" spans="2:19" x14ac:dyDescent="0.25">
      <c r="B449">
        <v>4128.47</v>
      </c>
      <c r="C449" s="1">
        <v>1.3100000000000001E-2</v>
      </c>
      <c r="D449">
        <f t="shared" si="43"/>
        <v>1.362269E-2</v>
      </c>
      <c r="E449">
        <f t="shared" si="42"/>
        <v>3.0960659090909091</v>
      </c>
      <c r="F449">
        <f t="shared" si="44"/>
        <v>3.0960659090909092E-3</v>
      </c>
      <c r="G449">
        <f t="shared" si="45"/>
        <v>1.9143613636363637E-3</v>
      </c>
      <c r="H449">
        <f t="shared" si="46"/>
        <v>6.5088286363636375E-7</v>
      </c>
      <c r="I449">
        <f>H449*flux_issue!$F$14</f>
        <v>2.1709770093202079E-3</v>
      </c>
      <c r="K449" s="1">
        <f t="shared" si="47"/>
        <v>1.48863077935309E-3</v>
      </c>
      <c r="L449" s="1">
        <f t="shared" si="48"/>
        <v>1.8124653039417761E-7</v>
      </c>
      <c r="S449" s="1"/>
    </row>
    <row r="450" spans="2:19" x14ac:dyDescent="0.25">
      <c r="B450">
        <v>4137.7299999999996</v>
      </c>
      <c r="C450" s="1">
        <v>1.4800000000000001E-2</v>
      </c>
      <c r="D450">
        <f t="shared" si="43"/>
        <v>1.5390520000000001E-2</v>
      </c>
      <c r="E450">
        <f t="shared" si="42"/>
        <v>3.4978454545454545</v>
      </c>
      <c r="F450">
        <f t="shared" si="44"/>
        <v>3.4978454545454545E-3</v>
      </c>
      <c r="G450">
        <f t="shared" si="45"/>
        <v>2.3161409090909088E-3</v>
      </c>
      <c r="H450">
        <f t="shared" si="46"/>
        <v>7.8748790909090903E-7</v>
      </c>
      <c r="I450">
        <f>H450*flux_issue!$F$14</f>
        <v>2.6266141594244482E-3</v>
      </c>
      <c r="K450" s="1">
        <f t="shared" si="47"/>
        <v>1.4439077717705033E-3</v>
      </c>
      <c r="L450" s="1">
        <f t="shared" si="48"/>
        <v>7.6079064583979742E-7</v>
      </c>
      <c r="S450" s="1"/>
    </row>
    <row r="451" spans="2:19" x14ac:dyDescent="0.25">
      <c r="B451">
        <v>4146.99</v>
      </c>
      <c r="C451" s="1">
        <v>1.14E-2</v>
      </c>
      <c r="D451">
        <f t="shared" si="43"/>
        <v>1.185486E-2</v>
      </c>
      <c r="E451">
        <f t="shared" si="42"/>
        <v>2.6942863636363636</v>
      </c>
      <c r="F451">
        <f t="shared" si="44"/>
        <v>2.6942863636363638E-3</v>
      </c>
      <c r="G451">
        <f t="shared" si="45"/>
        <v>1.5125818181818183E-3</v>
      </c>
      <c r="H451">
        <f t="shared" si="46"/>
        <v>5.1427781818181827E-7</v>
      </c>
      <c r="I451">
        <f>H451*flux_issue!$F$14</f>
        <v>1.7153398592159666E-3</v>
      </c>
      <c r="K451" s="1">
        <f t="shared" si="47"/>
        <v>1.4003529857543032E-3</v>
      </c>
      <c r="L451" s="1">
        <f t="shared" si="48"/>
        <v>1.2595310828043283E-8</v>
      </c>
      <c r="S451" s="1"/>
    </row>
    <row r="452" spans="2:19" x14ac:dyDescent="0.25">
      <c r="B452">
        <v>4156.25</v>
      </c>
      <c r="C452" s="1">
        <v>1.29E-2</v>
      </c>
      <c r="D452">
        <f t="shared" si="43"/>
        <v>1.341471E-2</v>
      </c>
      <c r="E452">
        <f t="shared" ref="E452:E515" si="49">D452/0.0044</f>
        <v>3.0487977272727269</v>
      </c>
      <c r="F452">
        <f t="shared" si="44"/>
        <v>3.0487977272727271E-3</v>
      </c>
      <c r="G452">
        <f t="shared" si="45"/>
        <v>1.8670931818181816E-3</v>
      </c>
      <c r="H452">
        <f t="shared" si="46"/>
        <v>6.348116818181818E-7</v>
      </c>
      <c r="I452">
        <f>H452*flux_issue!$F$14</f>
        <v>2.1173726387197084E-3</v>
      </c>
      <c r="K452" s="1">
        <f t="shared" si="47"/>
        <v>1.3579430713192701E-3</v>
      </c>
      <c r="L452" s="1">
        <f t="shared" si="48"/>
        <v>2.5923383502105386E-7</v>
      </c>
      <c r="S452" s="1"/>
    </row>
    <row r="453" spans="2:19" x14ac:dyDescent="0.25">
      <c r="B453">
        <v>4165.51</v>
      </c>
      <c r="C453" s="1">
        <v>1.35E-2</v>
      </c>
      <c r="D453">
        <f t="shared" ref="D453:D516" si="50">C453+C453*(-0.0035*(8.6-20))</f>
        <v>1.403865E-2</v>
      </c>
      <c r="E453">
        <f t="shared" si="49"/>
        <v>3.1906022727272725</v>
      </c>
      <c r="F453">
        <f t="shared" ref="F453:F516" si="51">E453/10^3</f>
        <v>3.1906022727272725E-3</v>
      </c>
      <c r="G453">
        <f t="shared" ref="G453:G516" si="52">F453-$F$4</f>
        <v>2.0088977272727272E-3</v>
      </c>
      <c r="H453">
        <f t="shared" ref="H453:H516" si="53">G453*(340/10^6)</f>
        <v>6.8302522727272734E-7</v>
      </c>
      <c r="I453">
        <f>H453*flux_issue!$F$14</f>
        <v>2.2781857505212054E-3</v>
      </c>
      <c r="K453" s="1">
        <f t="shared" ref="K453:K516" si="54">($V$7/2)*1/SQRT(4*PI()*$V$6*$V$4*B453)*EXP(-1*($V$3-$V$4*B453)^2/(4*$V$6*$V$4*B453))</f>
        <v>1.3166548465597919E-3</v>
      </c>
      <c r="L453" s="1">
        <f t="shared" ref="L453:L516" si="55">(G453-K453)^2</f>
        <v>4.7920020589774323E-7</v>
      </c>
      <c r="S453" s="1"/>
    </row>
    <row r="454" spans="2:19" x14ac:dyDescent="0.25">
      <c r="B454">
        <v>4174.7700000000004</v>
      </c>
      <c r="C454" s="1">
        <v>1.7600000000000001E-2</v>
      </c>
      <c r="D454">
        <f t="shared" si="50"/>
        <v>1.8302240000000001E-2</v>
      </c>
      <c r="E454">
        <f t="shared" si="49"/>
        <v>4.1596000000000002</v>
      </c>
      <c r="F454">
        <f t="shared" si="51"/>
        <v>4.1596000000000003E-3</v>
      </c>
      <c r="G454">
        <f t="shared" si="52"/>
        <v>2.9778954545454546E-3</v>
      </c>
      <c r="H454">
        <f t="shared" si="53"/>
        <v>1.0124844545454547E-6</v>
      </c>
      <c r="I454">
        <f>H454*flux_issue!$F$14</f>
        <v>3.3770753478314344E-3</v>
      </c>
      <c r="K454" s="1">
        <f t="shared" si="54"/>
        <v>1.2764653108346565E-3</v>
      </c>
      <c r="L454" s="1">
        <f t="shared" si="55"/>
        <v>2.8948645339277471E-6</v>
      </c>
      <c r="S454" s="1"/>
    </row>
    <row r="455" spans="2:19" x14ac:dyDescent="0.25">
      <c r="B455">
        <v>4184.03</v>
      </c>
      <c r="C455" s="1">
        <v>1.43E-2</v>
      </c>
      <c r="D455">
        <f t="shared" si="50"/>
        <v>1.487057E-2</v>
      </c>
      <c r="E455">
        <f t="shared" si="49"/>
        <v>3.3796749999999998</v>
      </c>
      <c r="F455">
        <f t="shared" si="51"/>
        <v>3.379675E-3</v>
      </c>
      <c r="G455">
        <f t="shared" si="52"/>
        <v>2.1979704545454547E-3</v>
      </c>
      <c r="H455">
        <f t="shared" si="53"/>
        <v>7.4730995454545463E-7</v>
      </c>
      <c r="I455">
        <f>H455*flux_issue!$F$14</f>
        <v>2.4926032329232015E-3</v>
      </c>
      <c r="K455" s="1">
        <f t="shared" si="54"/>
        <v>1.2373516571517712E-3</v>
      </c>
      <c r="L455" s="1">
        <f t="shared" si="55"/>
        <v>9.227884739060868E-7</v>
      </c>
      <c r="S455" s="1"/>
    </row>
    <row r="456" spans="2:19" x14ac:dyDescent="0.25">
      <c r="B456">
        <v>4193.29</v>
      </c>
      <c r="C456" s="1">
        <v>1.5900000000000001E-2</v>
      </c>
      <c r="D456">
        <f t="shared" si="50"/>
        <v>1.6534409999999999E-2</v>
      </c>
      <c r="E456">
        <f t="shared" si="49"/>
        <v>3.7578204545454543</v>
      </c>
      <c r="F456">
        <f t="shared" si="51"/>
        <v>3.7578204545454545E-3</v>
      </c>
      <c r="G456">
        <f t="shared" si="52"/>
        <v>2.5761159090909088E-3</v>
      </c>
      <c r="H456">
        <f t="shared" si="53"/>
        <v>8.7587940909090909E-7</v>
      </c>
      <c r="I456">
        <f>H456*flux_issue!$F$14</f>
        <v>2.9214381977271929E-3</v>
      </c>
      <c r="K456" s="1">
        <f t="shared" si="54"/>
        <v>1.199291283775408E-3</v>
      </c>
      <c r="L456" s="1">
        <f t="shared" si="55"/>
        <v>1.8956460488751691E-6</v>
      </c>
      <c r="S456" s="1"/>
    </row>
    <row r="457" spans="2:19" x14ac:dyDescent="0.25">
      <c r="B457">
        <v>4202.55</v>
      </c>
      <c r="C457" s="1">
        <v>9.1299999999999992E-3</v>
      </c>
      <c r="D457">
        <f t="shared" si="50"/>
        <v>9.4942869999999988E-3</v>
      </c>
      <c r="E457">
        <f t="shared" si="49"/>
        <v>2.1577924999999998</v>
      </c>
      <c r="F457">
        <f t="shared" si="51"/>
        <v>2.1577924999999997E-3</v>
      </c>
      <c r="G457">
        <f t="shared" si="52"/>
        <v>9.7608795454545423E-4</v>
      </c>
      <c r="H457">
        <f t="shared" si="53"/>
        <v>3.3186990454545448E-7</v>
      </c>
      <c r="I457">
        <f>H457*flux_issue!$F$14</f>
        <v>1.106930252900303E-3</v>
      </c>
      <c r="K457" s="1">
        <f t="shared" si="54"/>
        <v>1.1622618050786675E-3</v>
      </c>
      <c r="L457" s="1">
        <f t="shared" si="55"/>
        <v>3.4660702622363241E-8</v>
      </c>
      <c r="S457" s="1"/>
    </row>
    <row r="458" spans="2:19" x14ac:dyDescent="0.25">
      <c r="B458">
        <v>4211.8100000000004</v>
      </c>
      <c r="C458" s="1">
        <v>1.3899999999999999E-2</v>
      </c>
      <c r="D458">
        <f t="shared" si="50"/>
        <v>1.445461E-2</v>
      </c>
      <c r="E458">
        <f t="shared" si="49"/>
        <v>3.2851386363636359</v>
      </c>
      <c r="F458">
        <f t="shared" si="51"/>
        <v>3.2851386363636358E-3</v>
      </c>
      <c r="G458">
        <f t="shared" si="52"/>
        <v>2.1034340909090905E-3</v>
      </c>
      <c r="H458">
        <f t="shared" si="53"/>
        <v>7.1516759090909083E-7</v>
      </c>
      <c r="I458">
        <f>H458*flux_issue!$F$14</f>
        <v>2.3853944917222028E-3</v>
      </c>
      <c r="K458" s="1">
        <f t="shared" si="54"/>
        <v>1.1262410616636603E-3</v>
      </c>
      <c r="L458" s="1">
        <f t="shared" si="55"/>
        <v>9.5490621640586013E-7</v>
      </c>
      <c r="S458" s="1"/>
    </row>
    <row r="459" spans="2:19" x14ac:dyDescent="0.25">
      <c r="B459">
        <v>4221.0600000000004</v>
      </c>
      <c r="C459" s="1">
        <v>1.01E-2</v>
      </c>
      <c r="D459">
        <f t="shared" si="50"/>
        <v>1.050299E-2</v>
      </c>
      <c r="E459">
        <f t="shared" si="49"/>
        <v>2.3870431818181816</v>
      </c>
      <c r="F459">
        <f t="shared" si="51"/>
        <v>2.3870431818181818E-3</v>
      </c>
      <c r="G459">
        <f t="shared" si="52"/>
        <v>1.2053386363636363E-3</v>
      </c>
      <c r="H459">
        <f t="shared" si="53"/>
        <v>4.0981513636363636E-7</v>
      </c>
      <c r="I459">
        <f>H459*flux_issue!$F$14</f>
        <v>1.3669114503127233E-3</v>
      </c>
      <c r="K459" s="1">
        <f t="shared" si="54"/>
        <v>1.0912444389454008E-3</v>
      </c>
      <c r="L459" s="1">
        <f t="shared" si="55"/>
        <v>1.3017485884511304E-8</v>
      </c>
      <c r="S459" s="1"/>
    </row>
    <row r="460" spans="2:19" x14ac:dyDescent="0.25">
      <c r="B460">
        <v>4230.32</v>
      </c>
      <c r="C460" s="1">
        <v>9.6200000000000001E-3</v>
      </c>
      <c r="D460">
        <f t="shared" si="50"/>
        <v>1.0003838000000001E-2</v>
      </c>
      <c r="E460">
        <f t="shared" si="49"/>
        <v>2.2735995454545455</v>
      </c>
      <c r="F460">
        <f t="shared" si="51"/>
        <v>2.2735995454545455E-3</v>
      </c>
      <c r="G460">
        <f t="shared" si="52"/>
        <v>1.0918950000000001E-3</v>
      </c>
      <c r="H460">
        <f t="shared" si="53"/>
        <v>3.7124430000000007E-7</v>
      </c>
      <c r="I460">
        <f>H460*flux_issue!$F$14</f>
        <v>1.2382609608715259E-3</v>
      </c>
      <c r="K460" s="1">
        <f t="shared" si="54"/>
        <v>1.0571746085258371E-3</v>
      </c>
      <c r="L460" s="1">
        <f t="shared" si="55"/>
        <v>1.2055055841191308E-9</v>
      </c>
      <c r="S460" s="1"/>
    </row>
    <row r="461" spans="2:19" x14ac:dyDescent="0.25">
      <c r="B461">
        <v>4239.58</v>
      </c>
      <c r="C461" s="1">
        <v>1.7000000000000001E-2</v>
      </c>
      <c r="D461">
        <f t="shared" si="50"/>
        <v>1.7678300000000001E-2</v>
      </c>
      <c r="E461">
        <f t="shared" si="49"/>
        <v>4.0177954545454542</v>
      </c>
      <c r="F461">
        <f t="shared" si="51"/>
        <v>4.0177954545454544E-3</v>
      </c>
      <c r="G461">
        <f t="shared" si="52"/>
        <v>2.8360909090909088E-3</v>
      </c>
      <c r="H461">
        <f t="shared" si="53"/>
        <v>9.6427090909090914E-7</v>
      </c>
      <c r="I461">
        <f>H461*flux_issue!$F$14</f>
        <v>3.216262236029937E-3</v>
      </c>
      <c r="K461" s="1">
        <f t="shared" si="54"/>
        <v>1.0240485062608651E-3</v>
      </c>
      <c r="L461" s="1">
        <f t="shared" si="55"/>
        <v>3.2834976696540783E-6</v>
      </c>
      <c r="S461" s="1"/>
    </row>
    <row r="462" spans="2:19" x14ac:dyDescent="0.25">
      <c r="B462">
        <v>4248.84</v>
      </c>
      <c r="C462" s="1">
        <v>1.3299999999999999E-2</v>
      </c>
      <c r="D462">
        <f t="shared" si="50"/>
        <v>1.383067E-2</v>
      </c>
      <c r="E462">
        <f t="shared" si="49"/>
        <v>3.1433340909090908</v>
      </c>
      <c r="F462">
        <f t="shared" si="51"/>
        <v>3.1433340909090908E-3</v>
      </c>
      <c r="G462">
        <f t="shared" si="52"/>
        <v>1.9616295454545456E-3</v>
      </c>
      <c r="H462">
        <f t="shared" si="53"/>
        <v>6.669540454545455E-7</v>
      </c>
      <c r="I462">
        <f>H462*flux_issue!$F$14</f>
        <v>2.2245813799207067E-3</v>
      </c>
      <c r="K462" s="1">
        <f t="shared" si="54"/>
        <v>9.918449647296219E-4</v>
      </c>
      <c r="L462" s="1">
        <f t="shared" si="55"/>
        <v>9.4048213301181603E-7</v>
      </c>
      <c r="S462" s="1"/>
    </row>
    <row r="463" spans="2:19" x14ac:dyDescent="0.25">
      <c r="B463">
        <v>4258.1000000000004</v>
      </c>
      <c r="C463" s="1">
        <v>9.6299999999999997E-3</v>
      </c>
      <c r="D463">
        <f t="shared" si="50"/>
        <v>1.0014237E-2</v>
      </c>
      <c r="E463">
        <f t="shared" si="49"/>
        <v>2.2759629545454545</v>
      </c>
      <c r="F463">
        <f t="shared" si="51"/>
        <v>2.2759629545454547E-3</v>
      </c>
      <c r="G463">
        <f t="shared" si="52"/>
        <v>1.0942584090909092E-3</v>
      </c>
      <c r="H463">
        <f t="shared" si="53"/>
        <v>3.7204785909090915E-7</v>
      </c>
      <c r="I463">
        <f>H463*flux_issue!$F$14</f>
        <v>1.2409411794015509E-3</v>
      </c>
      <c r="K463" s="1">
        <f t="shared" si="54"/>
        <v>9.6054308313692292E-4</v>
      </c>
      <c r="L463" s="1">
        <f t="shared" si="55"/>
        <v>1.7879788394980804E-8</v>
      </c>
      <c r="S463" s="1"/>
    </row>
    <row r="464" spans="2:19" x14ac:dyDescent="0.25">
      <c r="B464">
        <v>4267.3599999999997</v>
      </c>
      <c r="C464" s="1">
        <v>1.14E-2</v>
      </c>
      <c r="D464">
        <f t="shared" si="50"/>
        <v>1.185486E-2</v>
      </c>
      <c r="E464">
        <f t="shared" si="49"/>
        <v>2.6942863636363636</v>
      </c>
      <c r="F464">
        <f t="shared" si="51"/>
        <v>2.6942863636363638E-3</v>
      </c>
      <c r="G464">
        <f t="shared" si="52"/>
        <v>1.5125818181818183E-3</v>
      </c>
      <c r="H464">
        <f t="shared" si="53"/>
        <v>5.1427781818181827E-7</v>
      </c>
      <c r="I464">
        <f>H464*flux_issue!$F$14</f>
        <v>1.7153398592159666E-3</v>
      </c>
      <c r="K464" s="1">
        <f t="shared" si="54"/>
        <v>9.3012223351037122E-4</v>
      </c>
      <c r="L464" s="1">
        <f t="shared" si="55"/>
        <v>3.3925916777563467E-7</v>
      </c>
      <c r="S464" s="1"/>
    </row>
    <row r="465" spans="2:19" x14ac:dyDescent="0.25">
      <c r="B465">
        <v>4276.62</v>
      </c>
      <c r="C465" s="1">
        <v>9.1299999999999992E-3</v>
      </c>
      <c r="D465">
        <f t="shared" si="50"/>
        <v>9.4942869999999988E-3</v>
      </c>
      <c r="E465">
        <f t="shared" si="49"/>
        <v>2.1577924999999998</v>
      </c>
      <c r="F465">
        <f t="shared" si="51"/>
        <v>2.1577924999999997E-3</v>
      </c>
      <c r="G465">
        <f t="shared" si="52"/>
        <v>9.7608795454545423E-4</v>
      </c>
      <c r="H465">
        <f t="shared" si="53"/>
        <v>3.3186990454545448E-7</v>
      </c>
      <c r="I465">
        <f>H465*flux_issue!$F$14</f>
        <v>1.106930252900303E-3</v>
      </c>
      <c r="K465" s="1">
        <f t="shared" si="54"/>
        <v>9.005620663201842E-4</v>
      </c>
      <c r="L465" s="1">
        <f t="shared" si="55"/>
        <v>5.7041597922159829E-9</v>
      </c>
      <c r="S465" s="1"/>
    </row>
    <row r="466" spans="2:19" x14ac:dyDescent="0.25">
      <c r="B466">
        <v>4285.88</v>
      </c>
      <c r="C466" s="1">
        <v>1.24E-2</v>
      </c>
      <c r="D466">
        <f t="shared" si="50"/>
        <v>1.289476E-2</v>
      </c>
      <c r="E466">
        <f t="shared" si="49"/>
        <v>2.9306272727272726</v>
      </c>
      <c r="F466">
        <f t="shared" si="51"/>
        <v>2.9306272727272725E-3</v>
      </c>
      <c r="G466">
        <f t="shared" si="52"/>
        <v>1.748922727272727E-3</v>
      </c>
      <c r="H466">
        <f t="shared" si="53"/>
        <v>5.9463372727272729E-7</v>
      </c>
      <c r="I466">
        <f>H466*flux_issue!$F$14</f>
        <v>1.9833617122184612E-3</v>
      </c>
      <c r="K466" s="1">
        <f t="shared" si="54"/>
        <v>8.7184251554308072E-4</v>
      </c>
      <c r="L466" s="1">
        <f t="shared" si="55"/>
        <v>7.6926969780772127E-7</v>
      </c>
      <c r="S466" s="1"/>
    </row>
    <row r="467" spans="2:19" x14ac:dyDescent="0.25">
      <c r="B467">
        <v>4295.1400000000003</v>
      </c>
      <c r="C467" s="1">
        <v>1.24E-2</v>
      </c>
      <c r="D467">
        <f t="shared" si="50"/>
        <v>1.289476E-2</v>
      </c>
      <c r="E467">
        <f t="shared" si="49"/>
        <v>2.9306272727272726</v>
      </c>
      <c r="F467">
        <f t="shared" si="51"/>
        <v>2.9306272727272725E-3</v>
      </c>
      <c r="G467">
        <f t="shared" si="52"/>
        <v>1.748922727272727E-3</v>
      </c>
      <c r="H467">
        <f t="shared" si="53"/>
        <v>5.9463372727272729E-7</v>
      </c>
      <c r="I467">
        <f>H467*flux_issue!$F$14</f>
        <v>1.9833617122184612E-3</v>
      </c>
      <c r="K467" s="1">
        <f t="shared" si="54"/>
        <v>8.4394380319117361E-4</v>
      </c>
      <c r="L467" s="1">
        <f t="shared" si="55"/>
        <v>8.1898685303180606E-7</v>
      </c>
      <c r="S467" s="1"/>
    </row>
    <row r="468" spans="2:19" x14ac:dyDescent="0.25">
      <c r="B468">
        <v>4304.3999999999996</v>
      </c>
      <c r="C468" s="1">
        <v>1.3299999999999999E-2</v>
      </c>
      <c r="D468">
        <f t="shared" si="50"/>
        <v>1.383067E-2</v>
      </c>
      <c r="E468">
        <f t="shared" si="49"/>
        <v>3.1433340909090908</v>
      </c>
      <c r="F468">
        <f t="shared" si="51"/>
        <v>3.1433340909090908E-3</v>
      </c>
      <c r="G468">
        <f t="shared" si="52"/>
        <v>1.9616295454545456E-3</v>
      </c>
      <c r="H468">
        <f t="shared" si="53"/>
        <v>6.669540454545455E-7</v>
      </c>
      <c r="I468">
        <f>H468*flux_issue!$F$14</f>
        <v>2.2245813799207067E-3</v>
      </c>
      <c r="K468" s="1">
        <f t="shared" si="54"/>
        <v>8.1684644332664978E-4</v>
      </c>
      <c r="L468" s="1">
        <f t="shared" si="55"/>
        <v>1.3105283509175685E-6</v>
      </c>
      <c r="S468" s="1"/>
    </row>
    <row r="469" spans="2:19" x14ac:dyDescent="0.25">
      <c r="B469">
        <v>4313.66</v>
      </c>
      <c r="C469" s="1">
        <v>1.3299999999999999E-2</v>
      </c>
      <c r="D469">
        <f t="shared" si="50"/>
        <v>1.383067E-2</v>
      </c>
      <c r="E469">
        <f t="shared" si="49"/>
        <v>3.1433340909090908</v>
      </c>
      <c r="F469">
        <f t="shared" si="51"/>
        <v>3.1433340909090908E-3</v>
      </c>
      <c r="G469">
        <f t="shared" si="52"/>
        <v>1.9616295454545456E-3</v>
      </c>
      <c r="H469">
        <f t="shared" si="53"/>
        <v>6.669540454545455E-7</v>
      </c>
      <c r="I469">
        <f>H469*flux_issue!$F$14</f>
        <v>2.2245813799207067E-3</v>
      </c>
      <c r="K469" s="1">
        <f t="shared" si="54"/>
        <v>7.9053124558257221E-4</v>
      </c>
      <c r="L469" s="1">
        <f t="shared" si="55"/>
        <v>1.3714712279630265E-6</v>
      </c>
      <c r="S469" s="1"/>
    </row>
    <row r="470" spans="2:19" x14ac:dyDescent="0.25">
      <c r="B470">
        <v>4322.92</v>
      </c>
      <c r="C470" s="1">
        <v>1.0800000000000001E-2</v>
      </c>
      <c r="D470">
        <f t="shared" si="50"/>
        <v>1.123092E-2</v>
      </c>
      <c r="E470">
        <f t="shared" si="49"/>
        <v>2.5524818181818181</v>
      </c>
      <c r="F470">
        <f t="shared" si="51"/>
        <v>2.552481818181818E-3</v>
      </c>
      <c r="G470">
        <f t="shared" si="52"/>
        <v>1.3707772727272725E-3</v>
      </c>
      <c r="H470">
        <f t="shared" si="53"/>
        <v>4.6606427272727267E-7</v>
      </c>
      <c r="I470">
        <f>H470*flux_issue!$F$14</f>
        <v>1.5545267474144694E-3</v>
      </c>
      <c r="K470" s="1">
        <f t="shared" si="54"/>
        <v>7.6497931820991029E-4</v>
      </c>
      <c r="L470" s="1">
        <f t="shared" si="55"/>
        <v>3.6699116169742004E-7</v>
      </c>
      <c r="S470" s="1"/>
    </row>
    <row r="471" spans="2:19" x14ac:dyDescent="0.25">
      <c r="B471">
        <v>4332.18</v>
      </c>
      <c r="C471" s="1">
        <v>1.01E-2</v>
      </c>
      <c r="D471">
        <f t="shared" si="50"/>
        <v>1.050299E-2</v>
      </c>
      <c r="E471">
        <f t="shared" si="49"/>
        <v>2.3870431818181816</v>
      </c>
      <c r="F471">
        <f t="shared" si="51"/>
        <v>2.3870431818181818E-3</v>
      </c>
      <c r="G471">
        <f t="shared" si="52"/>
        <v>1.2053386363636363E-3</v>
      </c>
      <c r="H471">
        <f t="shared" si="53"/>
        <v>4.0981513636363636E-7</v>
      </c>
      <c r="I471">
        <f>H471*flux_issue!$F$14</f>
        <v>1.3669114503127233E-3</v>
      </c>
      <c r="K471" s="1">
        <f t="shared" si="54"/>
        <v>7.4017207067043618E-4</v>
      </c>
      <c r="L471" s="1">
        <f t="shared" si="55"/>
        <v>2.1637993383880625E-7</v>
      </c>
      <c r="S471" s="1"/>
    </row>
    <row r="472" spans="2:19" x14ac:dyDescent="0.25">
      <c r="B472">
        <v>4341.4399999999996</v>
      </c>
      <c r="C472" s="1">
        <v>1.6500000000000001E-2</v>
      </c>
      <c r="D472">
        <f t="shared" si="50"/>
        <v>1.7158349999999999E-2</v>
      </c>
      <c r="E472">
        <f t="shared" si="49"/>
        <v>3.8996249999999995</v>
      </c>
      <c r="F472">
        <f t="shared" si="51"/>
        <v>3.8996249999999994E-3</v>
      </c>
      <c r="G472">
        <f t="shared" si="52"/>
        <v>2.7179204545454538E-3</v>
      </c>
      <c r="H472">
        <f t="shared" si="53"/>
        <v>9.2409295454545431E-7</v>
      </c>
      <c r="I472">
        <f>H472*flux_issue!$F$14</f>
        <v>3.082251309528689E-3</v>
      </c>
      <c r="K472" s="1">
        <f t="shared" si="54"/>
        <v>7.1609121579485136E-4</v>
      </c>
      <c r="L472" s="1">
        <f t="shared" si="55"/>
        <v>4.0073203011168156E-6</v>
      </c>
      <c r="S472" s="1"/>
    </row>
    <row r="473" spans="2:19" x14ac:dyDescent="0.25">
      <c r="B473">
        <v>4350.6899999999996</v>
      </c>
      <c r="C473" s="1">
        <v>1.09E-2</v>
      </c>
      <c r="D473">
        <f t="shared" si="50"/>
        <v>1.133491E-2</v>
      </c>
      <c r="E473">
        <f t="shared" si="49"/>
        <v>2.5761159090909089</v>
      </c>
      <c r="F473">
        <f t="shared" si="51"/>
        <v>2.5761159090909088E-3</v>
      </c>
      <c r="G473">
        <f t="shared" si="52"/>
        <v>1.3944113636363633E-3</v>
      </c>
      <c r="H473">
        <f t="shared" si="53"/>
        <v>4.7409986363636359E-7</v>
      </c>
      <c r="I473">
        <f>H473*flux_issue!$F$14</f>
        <v>1.5813289327147189E-3</v>
      </c>
      <c r="K473" s="1">
        <f t="shared" si="54"/>
        <v>6.9274363602765286E-4</v>
      </c>
      <c r="L473" s="1">
        <f t="shared" si="55"/>
        <v>4.9233759996757151E-7</v>
      </c>
      <c r="S473" s="1"/>
    </row>
    <row r="474" spans="2:19" x14ac:dyDescent="0.25">
      <c r="B474">
        <v>4359.95</v>
      </c>
      <c r="C474" s="1">
        <v>8.6300000000000005E-3</v>
      </c>
      <c r="D474">
        <f t="shared" si="50"/>
        <v>8.9743370000000006E-3</v>
      </c>
      <c r="E474">
        <f t="shared" si="49"/>
        <v>2.0396220454545455</v>
      </c>
      <c r="F474">
        <f t="shared" si="51"/>
        <v>2.0396220454545456E-3</v>
      </c>
      <c r="G474">
        <f t="shared" si="52"/>
        <v>8.5791750000000009E-4</v>
      </c>
      <c r="H474">
        <f t="shared" si="53"/>
        <v>2.9169195000000007E-7</v>
      </c>
      <c r="I474">
        <f>H474*flux_issue!$F$14</f>
        <v>9.7291932639905615E-4</v>
      </c>
      <c r="K474" s="1">
        <f t="shared" si="54"/>
        <v>6.7006119025106816E-4</v>
      </c>
      <c r="L474" s="1">
        <f t="shared" si="55"/>
        <v>3.5289993112486658E-8</v>
      </c>
      <c r="S474" s="1"/>
    </row>
    <row r="475" spans="2:19" x14ac:dyDescent="0.25">
      <c r="B475">
        <v>4369.21</v>
      </c>
      <c r="C475" s="1">
        <v>9.6200000000000001E-3</v>
      </c>
      <c r="D475">
        <f t="shared" si="50"/>
        <v>1.0003838000000001E-2</v>
      </c>
      <c r="E475">
        <f t="shared" si="49"/>
        <v>2.2735995454545455</v>
      </c>
      <c r="F475">
        <f t="shared" si="51"/>
        <v>2.2735995454545455E-3</v>
      </c>
      <c r="G475">
        <f t="shared" si="52"/>
        <v>1.0918950000000001E-3</v>
      </c>
      <c r="H475">
        <f t="shared" si="53"/>
        <v>3.7124430000000007E-7</v>
      </c>
      <c r="I475">
        <f>H475*flux_issue!$F$14</f>
        <v>1.2382609608715259E-3</v>
      </c>
      <c r="K475" s="1">
        <f t="shared" si="54"/>
        <v>6.4805212988881908E-4</v>
      </c>
      <c r="L475" s="1">
        <f t="shared" si="55"/>
        <v>1.9699649334853067E-7</v>
      </c>
      <c r="S475" s="1"/>
    </row>
    <row r="476" spans="2:19" x14ac:dyDescent="0.25">
      <c r="B476">
        <v>4378.47</v>
      </c>
      <c r="C476" s="1">
        <v>1.15E-2</v>
      </c>
      <c r="D476">
        <f t="shared" si="50"/>
        <v>1.195885E-2</v>
      </c>
      <c r="E476">
        <f t="shared" si="49"/>
        <v>2.7179204545454545</v>
      </c>
      <c r="F476">
        <f t="shared" si="51"/>
        <v>2.7179204545454546E-3</v>
      </c>
      <c r="G476">
        <f t="shared" si="52"/>
        <v>1.5362159090909092E-3</v>
      </c>
      <c r="H476">
        <f t="shared" si="53"/>
        <v>5.2231340909090919E-7</v>
      </c>
      <c r="I476">
        <f>H476*flux_issue!$F$14</f>
        <v>1.7421420445162161E-3</v>
      </c>
      <c r="K476" s="1">
        <f t="shared" si="54"/>
        <v>6.2669939445499155E-4</v>
      </c>
      <c r="L476" s="1">
        <f t="shared" si="55"/>
        <v>8.2722029039546731E-7</v>
      </c>
      <c r="S476" s="1"/>
    </row>
    <row r="477" spans="2:19" x14ac:dyDescent="0.25">
      <c r="B477">
        <v>4387.7299999999996</v>
      </c>
      <c r="C477" s="1">
        <v>9.2499999999999995E-3</v>
      </c>
      <c r="D477">
        <f t="shared" si="50"/>
        <v>9.6190749999999995E-3</v>
      </c>
      <c r="E477">
        <f t="shared" si="49"/>
        <v>2.1861534090909087</v>
      </c>
      <c r="F477">
        <f t="shared" si="51"/>
        <v>2.1861534090909089E-3</v>
      </c>
      <c r="G477">
        <f t="shared" si="52"/>
        <v>1.0044488636363634E-3</v>
      </c>
      <c r="H477">
        <f t="shared" si="53"/>
        <v>3.4151261363636357E-7</v>
      </c>
      <c r="I477">
        <f>H477*flux_issue!$F$14</f>
        <v>1.1390928752606025E-3</v>
      </c>
      <c r="K477" s="1">
        <f t="shared" si="54"/>
        <v>6.0598623175067039E-4</v>
      </c>
      <c r="L477" s="1">
        <f t="shared" si="55"/>
        <v>1.5877246900927328E-7</v>
      </c>
      <c r="S477" s="1"/>
    </row>
    <row r="478" spans="2:19" x14ac:dyDescent="0.25">
      <c r="B478">
        <v>4396.99</v>
      </c>
      <c r="C478" s="1">
        <v>8.9999999999999993E-3</v>
      </c>
      <c r="D478">
        <f t="shared" si="50"/>
        <v>9.3590999999999987E-3</v>
      </c>
      <c r="E478">
        <f t="shared" si="49"/>
        <v>2.1270681818181814</v>
      </c>
      <c r="F478">
        <f t="shared" si="51"/>
        <v>2.1270681818181814E-3</v>
      </c>
      <c r="G478">
        <f t="shared" si="52"/>
        <v>9.4536363636363589E-4</v>
      </c>
      <c r="H478">
        <f t="shared" si="53"/>
        <v>3.214236363636362E-7</v>
      </c>
      <c r="I478">
        <f>H478*flux_issue!$F$14</f>
        <v>1.0720874120099784E-3</v>
      </c>
      <c r="K478" s="1">
        <f t="shared" si="54"/>
        <v>5.8589619779760309E-4</v>
      </c>
      <c r="L478" s="1">
        <f t="shared" si="55"/>
        <v>1.2921683938922457E-7</v>
      </c>
      <c r="S478" s="1"/>
    </row>
    <row r="479" spans="2:19" x14ac:dyDescent="0.25">
      <c r="B479">
        <v>4406.25</v>
      </c>
      <c r="C479" s="1">
        <v>9.8799999999999999E-3</v>
      </c>
      <c r="D479">
        <f t="shared" si="50"/>
        <v>1.0274212E-2</v>
      </c>
      <c r="E479">
        <f t="shared" si="49"/>
        <v>2.3350481818181814</v>
      </c>
      <c r="F479">
        <f t="shared" si="51"/>
        <v>2.3350481818181813E-3</v>
      </c>
      <c r="G479">
        <f t="shared" si="52"/>
        <v>1.1533436363636359E-3</v>
      </c>
      <c r="H479">
        <f t="shared" si="53"/>
        <v>3.9213683636363625E-7</v>
      </c>
      <c r="I479">
        <f>H479*flux_issue!$F$14</f>
        <v>1.307946642652174E-3</v>
      </c>
      <c r="K479" s="1">
        <f t="shared" si="54"/>
        <v>5.6641315646121398E-4</v>
      </c>
      <c r="L479" s="1">
        <f t="shared" si="55"/>
        <v>3.4448738823848725E-7</v>
      </c>
      <c r="S479" s="1"/>
    </row>
    <row r="480" spans="2:19" x14ac:dyDescent="0.25">
      <c r="B480">
        <v>4415.51</v>
      </c>
      <c r="C480" s="1">
        <v>1.0500000000000001E-2</v>
      </c>
      <c r="D480">
        <f t="shared" si="50"/>
        <v>1.091895E-2</v>
      </c>
      <c r="E480">
        <f t="shared" si="49"/>
        <v>2.4815795454545455</v>
      </c>
      <c r="F480">
        <f t="shared" si="51"/>
        <v>2.4815795454545455E-3</v>
      </c>
      <c r="G480">
        <f t="shared" si="52"/>
        <v>1.299875E-3</v>
      </c>
      <c r="H480">
        <f t="shared" si="53"/>
        <v>4.4195750000000006E-7</v>
      </c>
      <c r="I480">
        <f>H480*flux_issue!$F$14</f>
        <v>1.4741201915137213E-3</v>
      </c>
      <c r="K480" s="1">
        <f t="shared" si="54"/>
        <v>5.4752127877898441E-4</v>
      </c>
      <c r="L480" s="1">
        <f t="shared" si="55"/>
        <v>5.660361218351097E-7</v>
      </c>
      <c r="S480" s="1"/>
    </row>
    <row r="481" spans="2:19" x14ac:dyDescent="0.25">
      <c r="B481">
        <v>4424.7700000000004</v>
      </c>
      <c r="C481" s="1">
        <v>7.0000000000000001E-3</v>
      </c>
      <c r="D481">
        <f t="shared" si="50"/>
        <v>7.2792999999999998E-3</v>
      </c>
      <c r="E481">
        <f t="shared" si="49"/>
        <v>1.6543863636363636</v>
      </c>
      <c r="F481">
        <f t="shared" si="51"/>
        <v>1.6543863636363635E-3</v>
      </c>
      <c r="G481">
        <f t="shared" si="52"/>
        <v>4.7268181818181806E-4</v>
      </c>
      <c r="H481">
        <f t="shared" si="53"/>
        <v>1.6071181818181815E-7</v>
      </c>
      <c r="I481">
        <f>H481*flux_issue!$F$14</f>
        <v>5.3604370600498943E-4</v>
      </c>
      <c r="K481" s="1">
        <f t="shared" si="54"/>
        <v>5.2920504200984844E-4</v>
      </c>
      <c r="L481" s="1">
        <f t="shared" si="55"/>
        <v>3.1948748319136219E-9</v>
      </c>
      <c r="S481" s="1"/>
    </row>
    <row r="482" spans="2:19" x14ac:dyDescent="0.25">
      <c r="B482">
        <v>4434.03</v>
      </c>
      <c r="C482" s="1">
        <v>8.7500000000000008E-3</v>
      </c>
      <c r="D482">
        <f t="shared" si="50"/>
        <v>9.0991250000000013E-3</v>
      </c>
      <c r="E482">
        <f t="shared" si="49"/>
        <v>2.0679829545454549</v>
      </c>
      <c r="F482">
        <f t="shared" si="51"/>
        <v>2.0679829545454547E-3</v>
      </c>
      <c r="G482">
        <f t="shared" si="52"/>
        <v>8.8627840909090926E-4</v>
      </c>
      <c r="H482">
        <f t="shared" si="53"/>
        <v>3.0133465909090916E-7</v>
      </c>
      <c r="I482">
        <f>H482*flux_issue!$F$14</f>
        <v>1.0050819487593555E-3</v>
      </c>
      <c r="K482" s="1">
        <f t="shared" si="54"/>
        <v>5.1144922841981147E-4</v>
      </c>
      <c r="L482" s="1">
        <f t="shared" si="55"/>
        <v>1.4049691468256646E-7</v>
      </c>
      <c r="S482" s="1"/>
    </row>
    <row r="483" spans="2:19" x14ac:dyDescent="0.25">
      <c r="B483">
        <v>4443.29</v>
      </c>
      <c r="C483" s="1">
        <v>1.34E-2</v>
      </c>
      <c r="D483">
        <f t="shared" si="50"/>
        <v>1.393466E-2</v>
      </c>
      <c r="E483">
        <f t="shared" si="49"/>
        <v>3.1669681818181816</v>
      </c>
      <c r="F483">
        <f t="shared" si="51"/>
        <v>3.1669681818181816E-3</v>
      </c>
      <c r="G483">
        <f t="shared" si="52"/>
        <v>1.9852636363636364E-3</v>
      </c>
      <c r="H483">
        <f t="shared" si="53"/>
        <v>6.7498963636363642E-7</v>
      </c>
      <c r="I483">
        <f>H483*flux_issue!$F$14</f>
        <v>2.251383565220956E-3</v>
      </c>
      <c r="K483" s="1">
        <f t="shared" si="54"/>
        <v>4.9423892381850578E-4</v>
      </c>
      <c r="L483" s="1">
        <f t="shared" si="55"/>
        <v>2.2231546934202893E-6</v>
      </c>
      <c r="S483" s="1"/>
    </row>
    <row r="484" spans="2:19" x14ac:dyDescent="0.25">
      <c r="B484">
        <v>4452.55</v>
      </c>
      <c r="C484" s="1">
        <v>1.2500000000000001E-2</v>
      </c>
      <c r="D484">
        <f t="shared" si="50"/>
        <v>1.299875E-2</v>
      </c>
      <c r="E484">
        <f t="shared" si="49"/>
        <v>2.9542613636363635</v>
      </c>
      <c r="F484">
        <f t="shared" si="51"/>
        <v>2.9542613636363633E-3</v>
      </c>
      <c r="G484">
        <f t="shared" si="52"/>
        <v>1.7725568181818179E-3</v>
      </c>
      <c r="H484">
        <f t="shared" si="53"/>
        <v>6.0266931818181811E-7</v>
      </c>
      <c r="I484">
        <f>H484*flux_issue!$F$14</f>
        <v>2.0101638975187105E-3</v>
      </c>
      <c r="K484" s="1">
        <f t="shared" si="54"/>
        <v>4.7755951586107251E-4</v>
      </c>
      <c r="L484" s="1">
        <f t="shared" si="55"/>
        <v>1.6770180130180077E-6</v>
      </c>
      <c r="S484" s="1"/>
    </row>
    <row r="485" spans="2:19" x14ac:dyDescent="0.25">
      <c r="B485">
        <v>4461.8100000000004</v>
      </c>
      <c r="C485" s="1">
        <v>1.24E-2</v>
      </c>
      <c r="D485">
        <f t="shared" si="50"/>
        <v>1.289476E-2</v>
      </c>
      <c r="E485">
        <f t="shared" si="49"/>
        <v>2.9306272727272726</v>
      </c>
      <c r="F485">
        <f t="shared" si="51"/>
        <v>2.9306272727272725E-3</v>
      </c>
      <c r="G485">
        <f t="shared" si="52"/>
        <v>1.748922727272727E-3</v>
      </c>
      <c r="H485">
        <f t="shared" si="53"/>
        <v>5.9463372727272729E-7</v>
      </c>
      <c r="I485">
        <f>H485*flux_issue!$F$14</f>
        <v>1.9833617122184612E-3</v>
      </c>
      <c r="K485" s="1">
        <f t="shared" si="54"/>
        <v>4.6139669212920739E-4</v>
      </c>
      <c r="L485" s="1">
        <f t="shared" si="55"/>
        <v>1.6577232911723917E-6</v>
      </c>
      <c r="S485" s="1"/>
    </row>
    <row r="486" spans="2:19" x14ac:dyDescent="0.25">
      <c r="B486">
        <v>4471.0600000000004</v>
      </c>
      <c r="C486" s="1">
        <v>1.9800000000000002E-2</v>
      </c>
      <c r="D486">
        <f t="shared" si="50"/>
        <v>2.0590020000000001E-2</v>
      </c>
      <c r="E486">
        <f t="shared" si="49"/>
        <v>4.6795499999999999</v>
      </c>
      <c r="F486">
        <f t="shared" si="51"/>
        <v>4.6795500000000002E-3</v>
      </c>
      <c r="G486">
        <f t="shared" si="52"/>
        <v>3.4978454545454545E-3</v>
      </c>
      <c r="H486">
        <f t="shared" si="53"/>
        <v>1.1892674545454546E-6</v>
      </c>
      <c r="I486">
        <f>H486*flux_issue!$F$14</f>
        <v>3.9667234244369224E-3</v>
      </c>
      <c r="K486" s="1">
        <f t="shared" si="54"/>
        <v>4.4575308361050091E-4</v>
      </c>
      <c r="L486" s="1">
        <f t="shared" si="55"/>
        <v>9.3152678407193451E-6</v>
      </c>
      <c r="S486" s="1"/>
    </row>
    <row r="487" spans="2:19" x14ac:dyDescent="0.25">
      <c r="B487">
        <v>4480.32</v>
      </c>
      <c r="C487" s="1">
        <v>1.03E-2</v>
      </c>
      <c r="D487">
        <f t="shared" si="50"/>
        <v>1.071097E-2</v>
      </c>
      <c r="E487">
        <f t="shared" si="49"/>
        <v>2.4343113636363634</v>
      </c>
      <c r="F487">
        <f t="shared" si="51"/>
        <v>2.4343113636363634E-3</v>
      </c>
      <c r="G487">
        <f t="shared" si="52"/>
        <v>1.2526068181818179E-3</v>
      </c>
      <c r="H487">
        <f t="shared" si="53"/>
        <v>4.2588631818181816E-7</v>
      </c>
      <c r="I487">
        <f>H487*flux_issue!$F$14</f>
        <v>1.420515820913222E-3</v>
      </c>
      <c r="K487" s="1">
        <f t="shared" si="54"/>
        <v>4.3058115933325929E-4</v>
      </c>
      <c r="L487" s="1">
        <f t="shared" si="55"/>
        <v>6.7572618380540705E-7</v>
      </c>
      <c r="S487" s="1"/>
    </row>
    <row r="488" spans="2:19" x14ac:dyDescent="0.25">
      <c r="B488">
        <v>4489.58</v>
      </c>
      <c r="C488" s="1">
        <v>1.15E-2</v>
      </c>
      <c r="D488">
        <f t="shared" si="50"/>
        <v>1.195885E-2</v>
      </c>
      <c r="E488">
        <f t="shared" si="49"/>
        <v>2.7179204545454545</v>
      </c>
      <c r="F488">
        <f t="shared" si="51"/>
        <v>2.7179204545454546E-3</v>
      </c>
      <c r="G488">
        <f t="shared" si="52"/>
        <v>1.5362159090909092E-3</v>
      </c>
      <c r="H488">
        <f t="shared" si="53"/>
        <v>5.2231340909090919E-7</v>
      </c>
      <c r="I488">
        <f>H488*flux_issue!$F$14</f>
        <v>1.7421420445162161E-3</v>
      </c>
      <c r="K488" s="1">
        <f t="shared" si="54"/>
        <v>4.1588467370618707E-4</v>
      </c>
      <c r="L488" s="1">
        <f t="shared" si="55"/>
        <v>1.2551420769786576E-6</v>
      </c>
      <c r="S488" s="1"/>
    </row>
    <row r="489" spans="2:19" x14ac:dyDescent="0.25">
      <c r="B489">
        <v>4498.84</v>
      </c>
      <c r="C489" s="1">
        <v>1.29E-2</v>
      </c>
      <c r="D489">
        <f t="shared" si="50"/>
        <v>1.341471E-2</v>
      </c>
      <c r="E489">
        <f t="shared" si="49"/>
        <v>3.0487977272727269</v>
      </c>
      <c r="F489">
        <f t="shared" si="51"/>
        <v>3.0487977272727271E-3</v>
      </c>
      <c r="G489">
        <f t="shared" si="52"/>
        <v>1.8670931818181816E-3</v>
      </c>
      <c r="H489">
        <f t="shared" si="53"/>
        <v>6.348116818181818E-7</v>
      </c>
      <c r="I489">
        <f>H489*flux_issue!$F$14</f>
        <v>2.1173726387197084E-3</v>
      </c>
      <c r="K489" s="1">
        <f t="shared" si="54"/>
        <v>4.0165049056185674E-4</v>
      </c>
      <c r="L489" s="1">
        <f t="shared" si="55"/>
        <v>2.1475222813565806E-6</v>
      </c>
      <c r="S489" s="1"/>
    </row>
    <row r="490" spans="2:19" x14ac:dyDescent="0.25">
      <c r="B490">
        <v>4508.1000000000004</v>
      </c>
      <c r="C490" s="1">
        <v>9.3799999999999994E-3</v>
      </c>
      <c r="D490">
        <f t="shared" si="50"/>
        <v>9.7542619999999997E-3</v>
      </c>
      <c r="E490">
        <f t="shared" si="49"/>
        <v>2.2168777272727271</v>
      </c>
      <c r="F490">
        <f t="shared" si="51"/>
        <v>2.2168777272727272E-3</v>
      </c>
      <c r="G490">
        <f t="shared" si="52"/>
        <v>1.0351731818181817E-3</v>
      </c>
      <c r="H490">
        <f t="shared" si="53"/>
        <v>3.5195888181818179E-7</v>
      </c>
      <c r="I490">
        <f>H490*flux_issue!$F$14</f>
        <v>1.1739357161509268E-3</v>
      </c>
      <c r="K490" s="1">
        <f t="shared" si="54"/>
        <v>3.8786576121203865E-4</v>
      </c>
      <c r="L490" s="1">
        <f t="shared" si="55"/>
        <v>4.1900689677177821E-7</v>
      </c>
      <c r="S490" s="1"/>
    </row>
    <row r="491" spans="2:19" x14ac:dyDescent="0.25">
      <c r="B491">
        <v>4517.3599999999997</v>
      </c>
      <c r="C491" s="1">
        <v>0.01</v>
      </c>
      <c r="D491">
        <f t="shared" si="50"/>
        <v>1.0399E-2</v>
      </c>
      <c r="E491">
        <f t="shared" si="49"/>
        <v>2.3634090909090908</v>
      </c>
      <c r="F491">
        <f t="shared" si="51"/>
        <v>2.3634090909090909E-3</v>
      </c>
      <c r="G491">
        <f t="shared" si="52"/>
        <v>1.1817045454545455E-3</v>
      </c>
      <c r="H491">
        <f t="shared" si="53"/>
        <v>4.0177954545454549E-7</v>
      </c>
      <c r="I491">
        <f>H491*flux_issue!$F$14</f>
        <v>1.3401092650124739E-3</v>
      </c>
      <c r="K491" s="1">
        <f t="shared" si="54"/>
        <v>3.745179214719693E-4</v>
      </c>
      <c r="L491" s="1">
        <f t="shared" si="55"/>
        <v>6.5155024593638886E-7</v>
      </c>
      <c r="S491" s="1"/>
    </row>
    <row r="492" spans="2:19" x14ac:dyDescent="0.25">
      <c r="B492">
        <v>4526.62</v>
      </c>
      <c r="C492" s="1">
        <v>8.7500000000000008E-3</v>
      </c>
      <c r="D492">
        <f t="shared" si="50"/>
        <v>9.0991250000000013E-3</v>
      </c>
      <c r="E492">
        <f t="shared" si="49"/>
        <v>2.0679829545454549</v>
      </c>
      <c r="F492">
        <f t="shared" si="51"/>
        <v>2.0679829545454547E-3</v>
      </c>
      <c r="G492">
        <f t="shared" si="52"/>
        <v>8.8627840909090926E-4</v>
      </c>
      <c r="H492">
        <f t="shared" si="53"/>
        <v>3.0133465909090916E-7</v>
      </c>
      <c r="I492">
        <f>H492*flux_issue!$F$14</f>
        <v>1.0050819487593555E-3</v>
      </c>
      <c r="K492" s="1">
        <f t="shared" si="54"/>
        <v>3.6159468854919831E-4</v>
      </c>
      <c r="L492" s="1">
        <f t="shared" si="55"/>
        <v>2.752930066014922E-7</v>
      </c>
      <c r="S492" s="1"/>
    </row>
    <row r="493" spans="2:19" x14ac:dyDescent="0.25">
      <c r="B493">
        <v>4535.88</v>
      </c>
      <c r="C493" s="1">
        <v>1.3599999999999999E-2</v>
      </c>
      <c r="D493">
        <f t="shared" si="50"/>
        <v>1.414264E-2</v>
      </c>
      <c r="E493">
        <f t="shared" si="49"/>
        <v>3.2142363636363633</v>
      </c>
      <c r="F493">
        <f t="shared" si="51"/>
        <v>3.2142363636363633E-3</v>
      </c>
      <c r="G493">
        <f t="shared" si="52"/>
        <v>2.0325318181818181E-3</v>
      </c>
      <c r="H493">
        <f t="shared" si="53"/>
        <v>6.9106081818181816E-7</v>
      </c>
      <c r="I493">
        <f>H493*flux_issue!$F$14</f>
        <v>2.3049879358214547E-3</v>
      </c>
      <c r="K493" s="1">
        <f t="shared" si="54"/>
        <v>3.4908405780759415E-4</v>
      </c>
      <c r="L493" s="1">
        <f t="shared" si="55"/>
        <v>2.8339963619089902E-6</v>
      </c>
      <c r="S493" s="1"/>
    </row>
    <row r="494" spans="2:19" x14ac:dyDescent="0.25">
      <c r="B494">
        <v>4545.1400000000003</v>
      </c>
      <c r="C494" s="1">
        <v>1.06E-2</v>
      </c>
      <c r="D494">
        <f t="shared" si="50"/>
        <v>1.102294E-2</v>
      </c>
      <c r="E494">
        <f t="shared" si="49"/>
        <v>2.5052136363636364</v>
      </c>
      <c r="F494">
        <f t="shared" si="51"/>
        <v>2.5052136363636363E-3</v>
      </c>
      <c r="G494">
        <f t="shared" si="52"/>
        <v>1.3235090909090909E-3</v>
      </c>
      <c r="H494">
        <f t="shared" si="53"/>
        <v>4.4999309090909093E-7</v>
      </c>
      <c r="I494">
        <f>H494*flux_issue!$F$14</f>
        <v>1.5009223768139707E-3</v>
      </c>
      <c r="K494" s="1">
        <f t="shared" si="54"/>
        <v>3.3697429941662613E-4</v>
      </c>
      <c r="L494" s="1">
        <f t="shared" si="55"/>
        <v>9.7325089482508084E-7</v>
      </c>
      <c r="S494" s="1"/>
    </row>
    <row r="495" spans="2:19" x14ac:dyDescent="0.25">
      <c r="B495">
        <v>4554.3999999999996</v>
      </c>
      <c r="C495" s="1">
        <v>1.0999999999999999E-2</v>
      </c>
      <c r="D495">
        <f t="shared" si="50"/>
        <v>1.14389E-2</v>
      </c>
      <c r="E495">
        <f t="shared" si="49"/>
        <v>2.5997499999999998</v>
      </c>
      <c r="F495">
        <f t="shared" si="51"/>
        <v>2.5997499999999996E-3</v>
      </c>
      <c r="G495">
        <f t="shared" si="52"/>
        <v>1.4180454545454542E-3</v>
      </c>
      <c r="H495">
        <f t="shared" si="53"/>
        <v>4.8213545454545446E-7</v>
      </c>
      <c r="I495">
        <f>H495*flux_issue!$F$14</f>
        <v>1.6081311180149683E-3</v>
      </c>
      <c r="K495" s="1">
        <f t="shared" si="54"/>
        <v>3.2525395489574224E-4</v>
      </c>
      <c r="L495" s="1">
        <f t="shared" si="55"/>
        <v>1.1941932617066662E-6</v>
      </c>
      <c r="S495" s="1"/>
    </row>
    <row r="496" spans="2:19" x14ac:dyDescent="0.25">
      <c r="B496">
        <v>4563.66</v>
      </c>
      <c r="C496" s="1">
        <v>9.8799999999999999E-3</v>
      </c>
      <c r="D496">
        <f t="shared" si="50"/>
        <v>1.0274212E-2</v>
      </c>
      <c r="E496">
        <f t="shared" si="49"/>
        <v>2.3350481818181814</v>
      </c>
      <c r="F496">
        <f t="shared" si="51"/>
        <v>2.3350481818181813E-3</v>
      </c>
      <c r="G496">
        <f t="shared" si="52"/>
        <v>1.1533436363636359E-3</v>
      </c>
      <c r="H496">
        <f t="shared" si="53"/>
        <v>3.9213683636363625E-7</v>
      </c>
      <c r="I496">
        <f>H496*flux_issue!$F$14</f>
        <v>1.307946642652174E-3</v>
      </c>
      <c r="K496" s="1">
        <f t="shared" si="54"/>
        <v>3.1391183356319091E-4</v>
      </c>
      <c r="L496" s="1">
        <f t="shared" si="55"/>
        <v>7.0464575155280498E-7</v>
      </c>
      <c r="S496" s="1"/>
    </row>
    <row r="497" spans="2:19" x14ac:dyDescent="0.25">
      <c r="B497">
        <v>4572.92</v>
      </c>
      <c r="C497" s="1">
        <v>6.8799999999999998E-3</v>
      </c>
      <c r="D497">
        <f t="shared" si="50"/>
        <v>7.154512E-3</v>
      </c>
      <c r="E497">
        <f t="shared" si="49"/>
        <v>1.6260254545454544</v>
      </c>
      <c r="F497">
        <f t="shared" si="51"/>
        <v>1.6260254545454544E-3</v>
      </c>
      <c r="G497">
        <f t="shared" si="52"/>
        <v>4.4432090909090889E-4</v>
      </c>
      <c r="H497">
        <f t="shared" si="53"/>
        <v>1.5106910909090904E-7</v>
      </c>
      <c r="I497">
        <f>H497*flux_issue!$F$14</f>
        <v>5.0388108364468999E-4</v>
      </c>
      <c r="K497" s="1">
        <f t="shared" si="54"/>
        <v>3.0293700889833718E-4</v>
      </c>
      <c r="L497" s="1">
        <f t="shared" si="55"/>
        <v>1.998940723366308E-8</v>
      </c>
      <c r="S497" s="1"/>
    </row>
    <row r="498" spans="2:19" x14ac:dyDescent="0.25">
      <c r="B498">
        <v>4582.18</v>
      </c>
      <c r="C498" s="1">
        <v>7.8799999999999999E-3</v>
      </c>
      <c r="D498">
        <f t="shared" si="50"/>
        <v>8.1944119999999999E-3</v>
      </c>
      <c r="E498">
        <f t="shared" si="49"/>
        <v>1.8623663636363634</v>
      </c>
      <c r="F498">
        <f t="shared" si="51"/>
        <v>1.8623663636363635E-3</v>
      </c>
      <c r="G498">
        <f t="shared" si="52"/>
        <v>6.8066181818181803E-4</v>
      </c>
      <c r="H498">
        <f t="shared" si="53"/>
        <v>2.3142501818181815E-7</v>
      </c>
      <c r="I498">
        <f>H498*flux_issue!$F$14</f>
        <v>7.7190293664718471E-4</v>
      </c>
      <c r="K498" s="1">
        <f t="shared" si="54"/>
        <v>2.9231881482609431E-4</v>
      </c>
      <c r="L498" s="1">
        <f t="shared" si="55"/>
        <v>1.5081028825534364E-7</v>
      </c>
      <c r="S498" s="1"/>
    </row>
    <row r="499" spans="2:19" x14ac:dyDescent="0.25">
      <c r="B499">
        <v>4591.4399999999996</v>
      </c>
      <c r="C499" s="1">
        <v>9.3699999999999999E-3</v>
      </c>
      <c r="D499">
        <f t="shared" si="50"/>
        <v>9.7438630000000002E-3</v>
      </c>
      <c r="E499">
        <f t="shared" si="49"/>
        <v>2.2145143181818181</v>
      </c>
      <c r="F499">
        <f t="shared" si="51"/>
        <v>2.214514318181818E-3</v>
      </c>
      <c r="G499">
        <f t="shared" si="52"/>
        <v>1.0328097727272726E-3</v>
      </c>
      <c r="H499">
        <f t="shared" si="53"/>
        <v>3.5115532272727271E-7</v>
      </c>
      <c r="I499">
        <f>H499*flux_issue!$F$14</f>
        <v>1.1712554976209019E-3</v>
      </c>
      <c r="K499" s="1">
        <f t="shared" si="54"/>
        <v>2.8204684193176399E-4</v>
      </c>
      <c r="L499" s="1">
        <f t="shared" si="55"/>
        <v>5.6364497825666156E-7</v>
      </c>
      <c r="S499" s="1"/>
    </row>
    <row r="500" spans="2:19" x14ac:dyDescent="0.25">
      <c r="B500">
        <v>4600.6899999999996</v>
      </c>
      <c r="C500" s="1">
        <v>8.9999999999999993E-3</v>
      </c>
      <c r="D500">
        <f t="shared" si="50"/>
        <v>9.3590999999999987E-3</v>
      </c>
      <c r="E500">
        <f t="shared" si="49"/>
        <v>2.1270681818181814</v>
      </c>
      <c r="F500">
        <f t="shared" si="51"/>
        <v>2.1270681818181814E-3</v>
      </c>
      <c r="G500">
        <f t="shared" si="52"/>
        <v>9.4536363636363589E-4</v>
      </c>
      <c r="H500">
        <f t="shared" si="53"/>
        <v>3.214236363636362E-7</v>
      </c>
      <c r="I500">
        <f>H500*flux_issue!$F$14</f>
        <v>1.0720874120099784E-3</v>
      </c>
      <c r="K500" s="1">
        <f t="shared" si="54"/>
        <v>2.721214858553038E-4</v>
      </c>
      <c r="L500" s="1">
        <f t="shared" si="55"/>
        <v>4.5325499322108361E-7</v>
      </c>
      <c r="S500" s="1"/>
    </row>
    <row r="501" spans="2:19" x14ac:dyDescent="0.25">
      <c r="B501">
        <v>4609.95</v>
      </c>
      <c r="C501" s="1">
        <v>7.7499999999999999E-3</v>
      </c>
      <c r="D501">
        <f t="shared" si="50"/>
        <v>8.0592249999999997E-3</v>
      </c>
      <c r="E501">
        <f t="shared" si="49"/>
        <v>1.8316420454545452</v>
      </c>
      <c r="F501">
        <f t="shared" si="51"/>
        <v>1.8316420454545452E-3</v>
      </c>
      <c r="G501">
        <f t="shared" si="52"/>
        <v>6.4993749999999969E-4</v>
      </c>
      <c r="H501">
        <f t="shared" si="53"/>
        <v>2.2097874999999992E-7</v>
      </c>
      <c r="I501">
        <f>H501*flux_issue!$F$14</f>
        <v>7.3706009575686033E-4</v>
      </c>
      <c r="K501" s="1">
        <f t="shared" si="54"/>
        <v>2.6251138746042003E-4</v>
      </c>
      <c r="L501" s="1">
        <f t="shared" si="55"/>
        <v>1.5009899267753104E-7</v>
      </c>
      <c r="S501" s="1"/>
    </row>
    <row r="502" spans="2:19" x14ac:dyDescent="0.25">
      <c r="B502">
        <v>4619.21</v>
      </c>
      <c r="C502" s="1">
        <v>9.4999999999999998E-3</v>
      </c>
      <c r="D502">
        <f t="shared" si="50"/>
        <v>9.8790500000000003E-3</v>
      </c>
      <c r="E502">
        <f t="shared" si="49"/>
        <v>2.2452386363636365</v>
      </c>
      <c r="F502">
        <f t="shared" si="51"/>
        <v>2.2452386363636364E-3</v>
      </c>
      <c r="G502">
        <f t="shared" si="52"/>
        <v>1.0635340909090909E-3</v>
      </c>
      <c r="H502">
        <f t="shared" si="53"/>
        <v>3.6160159090909093E-7</v>
      </c>
      <c r="I502">
        <f>H502*flux_issue!$F$14</f>
        <v>1.2060983385112265E-3</v>
      </c>
      <c r="K502" s="1">
        <f t="shared" si="54"/>
        <v>2.5321779353467441E-4</v>
      </c>
      <c r="L502" s="1">
        <f t="shared" si="55"/>
        <v>6.5661250179058373E-7</v>
      </c>
      <c r="S502" s="1"/>
    </row>
    <row r="503" spans="2:19" x14ac:dyDescent="0.25">
      <c r="B503">
        <v>4628.47</v>
      </c>
      <c r="C503" s="1">
        <v>8.7500000000000008E-3</v>
      </c>
      <c r="D503">
        <f t="shared" si="50"/>
        <v>9.0991250000000013E-3</v>
      </c>
      <c r="E503">
        <f t="shared" si="49"/>
        <v>2.0679829545454549</v>
      </c>
      <c r="F503">
        <f t="shared" si="51"/>
        <v>2.0679829545454547E-3</v>
      </c>
      <c r="G503">
        <f t="shared" si="52"/>
        <v>8.8627840909090926E-4</v>
      </c>
      <c r="H503">
        <f t="shared" si="53"/>
        <v>3.0133465909090916E-7</v>
      </c>
      <c r="I503">
        <f>H503*flux_issue!$F$14</f>
        <v>1.0050819487593555E-3</v>
      </c>
      <c r="K503" s="1">
        <f t="shared" si="54"/>
        <v>2.4423128207394404E-4</v>
      </c>
      <c r="L503" s="1">
        <f t="shared" si="55"/>
        <v>4.1222451331073915E-7</v>
      </c>
      <c r="S503" s="1"/>
    </row>
    <row r="504" spans="2:19" x14ac:dyDescent="0.25">
      <c r="B504">
        <v>4637.7299999999996</v>
      </c>
      <c r="C504" s="1">
        <v>1.29E-2</v>
      </c>
      <c r="D504">
        <f t="shared" si="50"/>
        <v>1.341471E-2</v>
      </c>
      <c r="E504">
        <f t="shared" si="49"/>
        <v>3.0487977272727269</v>
      </c>
      <c r="F504">
        <f t="shared" si="51"/>
        <v>3.0487977272727271E-3</v>
      </c>
      <c r="G504">
        <f t="shared" si="52"/>
        <v>1.8670931818181816E-3</v>
      </c>
      <c r="H504">
        <f t="shared" si="53"/>
        <v>6.348116818181818E-7</v>
      </c>
      <c r="I504">
        <f>H504*flux_issue!$F$14</f>
        <v>2.1173726387197084E-3</v>
      </c>
      <c r="K504" s="1">
        <f t="shared" si="54"/>
        <v>2.3554266803494641E-4</v>
      </c>
      <c r="L504" s="1">
        <f t="shared" si="55"/>
        <v>2.6619570790263388E-6</v>
      </c>
      <c r="S504" s="1"/>
    </row>
    <row r="505" spans="2:19" x14ac:dyDescent="0.25">
      <c r="B505">
        <v>4646.99</v>
      </c>
      <c r="C505" s="1">
        <v>1.1299999999999999E-2</v>
      </c>
      <c r="D505">
        <f t="shared" si="50"/>
        <v>1.175087E-2</v>
      </c>
      <c r="E505">
        <f t="shared" si="49"/>
        <v>2.6706522727272728</v>
      </c>
      <c r="F505">
        <f t="shared" si="51"/>
        <v>2.670652272727273E-3</v>
      </c>
      <c r="G505">
        <f t="shared" si="52"/>
        <v>1.4889477272727275E-3</v>
      </c>
      <c r="H505">
        <f t="shared" si="53"/>
        <v>5.0624222727272734E-7</v>
      </c>
      <c r="I505">
        <f>H505*flux_issue!$F$14</f>
        <v>1.6885376739157172E-3</v>
      </c>
      <c r="K505" s="1">
        <f t="shared" si="54"/>
        <v>2.2714299928733975E-4</v>
      </c>
      <c r="L505" s="1">
        <f t="shared" si="55"/>
        <v>1.5921511715662784E-6</v>
      </c>
      <c r="S505" s="1"/>
    </row>
    <row r="506" spans="2:19" x14ac:dyDescent="0.25">
      <c r="B506">
        <v>4656.25</v>
      </c>
      <c r="C506" s="1">
        <v>7.3800000000000003E-3</v>
      </c>
      <c r="D506">
        <f t="shared" si="50"/>
        <v>7.674462E-3</v>
      </c>
      <c r="E506">
        <f t="shared" si="49"/>
        <v>1.7441959090909089</v>
      </c>
      <c r="F506">
        <f t="shared" si="51"/>
        <v>1.7441959090909089E-3</v>
      </c>
      <c r="G506">
        <f t="shared" si="52"/>
        <v>5.6249136363636346E-4</v>
      </c>
      <c r="H506">
        <f t="shared" si="53"/>
        <v>1.9124706363636358E-7</v>
      </c>
      <c r="I506">
        <f>H506*flux_issue!$F$14</f>
        <v>6.378920101459373E-4</v>
      </c>
      <c r="K506" s="1">
        <f t="shared" si="54"/>
        <v>2.1902355254479187E-4</v>
      </c>
      <c r="L506" s="1">
        <f t="shared" si="55"/>
        <v>1.1797013725603551E-7</v>
      </c>
      <c r="S506" s="1"/>
    </row>
    <row r="507" spans="2:19" x14ac:dyDescent="0.25">
      <c r="B507">
        <v>4665.51</v>
      </c>
      <c r="C507" s="1">
        <v>7.4999999999999997E-3</v>
      </c>
      <c r="D507">
        <f t="shared" si="50"/>
        <v>7.7992499999999998E-3</v>
      </c>
      <c r="E507">
        <f t="shared" si="49"/>
        <v>1.7725568181818181</v>
      </c>
      <c r="F507">
        <f t="shared" si="51"/>
        <v>1.7725568181818181E-3</v>
      </c>
      <c r="G507">
        <f t="shared" si="52"/>
        <v>5.9085227272727262E-4</v>
      </c>
      <c r="H507">
        <f t="shared" si="53"/>
        <v>2.0088977272727269E-7</v>
      </c>
      <c r="I507">
        <f>H507*flux_issue!$F$14</f>
        <v>6.7005463250623674E-4</v>
      </c>
      <c r="K507" s="1">
        <f t="shared" si="54"/>
        <v>2.1117582928068372E-4</v>
      </c>
      <c r="L507" s="1">
        <f t="shared" si="55"/>
        <v>1.4415420170825083E-7</v>
      </c>
      <c r="S507" s="1"/>
    </row>
    <row r="508" spans="2:19" x14ac:dyDescent="0.25">
      <c r="B508">
        <v>4674.7700000000004</v>
      </c>
      <c r="C508" s="1">
        <v>8.1300000000000001E-3</v>
      </c>
      <c r="D508">
        <f t="shared" si="50"/>
        <v>8.4543870000000007E-3</v>
      </c>
      <c r="E508">
        <f t="shared" si="49"/>
        <v>1.921451590909091</v>
      </c>
      <c r="F508">
        <f t="shared" si="51"/>
        <v>1.921451590909091E-3</v>
      </c>
      <c r="G508">
        <f t="shared" si="52"/>
        <v>7.3974704545454553E-4</v>
      </c>
      <c r="H508">
        <f t="shared" si="53"/>
        <v>2.5151399545454551E-7</v>
      </c>
      <c r="I508">
        <f>H508*flux_issue!$F$14</f>
        <v>8.3890839989780874E-4</v>
      </c>
      <c r="K508" s="1">
        <f t="shared" si="54"/>
        <v>2.0359155163385324E-4</v>
      </c>
      <c r="L508" s="1">
        <f t="shared" si="55"/>
        <v>2.8746271355411043E-7</v>
      </c>
      <c r="S508" s="1"/>
    </row>
    <row r="509" spans="2:19" x14ac:dyDescent="0.25">
      <c r="B509">
        <v>4684.03</v>
      </c>
      <c r="C509" s="1">
        <v>9.75E-3</v>
      </c>
      <c r="D509">
        <f t="shared" si="50"/>
        <v>1.0139024999999999E-2</v>
      </c>
      <c r="E509">
        <f t="shared" si="49"/>
        <v>2.3043238636363634</v>
      </c>
      <c r="F509">
        <f t="shared" si="51"/>
        <v>2.3043238636363634E-3</v>
      </c>
      <c r="G509">
        <f t="shared" si="52"/>
        <v>1.122619318181818E-3</v>
      </c>
      <c r="H509">
        <f t="shared" si="53"/>
        <v>3.8169056818181813E-7</v>
      </c>
      <c r="I509">
        <f>H509*flux_issue!$F$14</f>
        <v>1.2731038017618499E-3</v>
      </c>
      <c r="K509" s="1">
        <f t="shared" si="54"/>
        <v>1.9626265830949963E-4</v>
      </c>
      <c r="L509" s="1">
        <f t="shared" si="55"/>
        <v>8.5813666128979813E-7</v>
      </c>
      <c r="S509" s="1"/>
    </row>
    <row r="510" spans="2:19" x14ac:dyDescent="0.25">
      <c r="B510">
        <v>4693.29</v>
      </c>
      <c r="C510" s="1">
        <v>8.2500000000000004E-3</v>
      </c>
      <c r="D510">
        <f t="shared" si="50"/>
        <v>8.5791749999999996E-3</v>
      </c>
      <c r="E510">
        <f t="shared" si="49"/>
        <v>1.9498124999999997</v>
      </c>
      <c r="F510">
        <f t="shared" si="51"/>
        <v>1.9498124999999997E-3</v>
      </c>
      <c r="G510">
        <f t="shared" si="52"/>
        <v>7.6810795454545426E-4</v>
      </c>
      <c r="H510">
        <f t="shared" si="53"/>
        <v>2.6115670454545449E-7</v>
      </c>
      <c r="I510">
        <f>H510*flux_issue!$F$14</f>
        <v>8.7107102225810775E-4</v>
      </c>
      <c r="K510" s="1">
        <f t="shared" si="54"/>
        <v>1.8918130048007579E-4</v>
      </c>
      <c r="L510" s="1">
        <f t="shared" si="55"/>
        <v>3.3515607078733441E-7</v>
      </c>
      <c r="S510" s="1"/>
    </row>
    <row r="511" spans="2:19" x14ac:dyDescent="0.25">
      <c r="B511">
        <v>4702.55</v>
      </c>
      <c r="C511" s="1">
        <v>1.1599999999999999E-2</v>
      </c>
      <c r="D511">
        <f t="shared" si="50"/>
        <v>1.206284E-2</v>
      </c>
      <c r="E511">
        <f t="shared" si="49"/>
        <v>2.7415545454545454</v>
      </c>
      <c r="F511">
        <f t="shared" si="51"/>
        <v>2.7415545454545455E-3</v>
      </c>
      <c r="G511">
        <f t="shared" si="52"/>
        <v>1.55985E-3</v>
      </c>
      <c r="H511">
        <f t="shared" si="53"/>
        <v>5.3034900000000001E-7</v>
      </c>
      <c r="I511">
        <f>H511*flux_issue!$F$14</f>
        <v>1.7689442298164653E-3</v>
      </c>
      <c r="K511" s="1">
        <f t="shared" si="54"/>
        <v>1.8233983769077032E-4</v>
      </c>
      <c r="L511" s="1">
        <f t="shared" si="55"/>
        <v>1.8975342472652002E-6</v>
      </c>
      <c r="S511" s="1"/>
    </row>
    <row r="512" spans="2:19" x14ac:dyDescent="0.25">
      <c r="B512">
        <v>4711.8100000000004</v>
      </c>
      <c r="C512" s="1">
        <v>9.2499999999999995E-3</v>
      </c>
      <c r="D512">
        <f t="shared" si="50"/>
        <v>9.6190749999999995E-3</v>
      </c>
      <c r="E512">
        <f t="shared" si="49"/>
        <v>2.1861534090909087</v>
      </c>
      <c r="F512">
        <f t="shared" si="51"/>
        <v>2.1861534090909089E-3</v>
      </c>
      <c r="G512">
        <f t="shared" si="52"/>
        <v>1.0044488636363634E-3</v>
      </c>
      <c r="H512">
        <f t="shared" si="53"/>
        <v>3.4151261363636357E-7</v>
      </c>
      <c r="I512">
        <f>H512*flux_issue!$F$14</f>
        <v>1.1390928752606025E-3</v>
      </c>
      <c r="K512" s="1">
        <f t="shared" si="54"/>
        <v>1.7573083377388498E-4</v>
      </c>
      <c r="L512" s="1">
        <f t="shared" si="55"/>
        <v>6.867735730191476E-7</v>
      </c>
      <c r="S512" s="1"/>
    </row>
    <row r="513" spans="2:19" x14ac:dyDescent="0.25">
      <c r="B513">
        <v>4721.0600000000004</v>
      </c>
      <c r="C513" s="1">
        <v>8.3800000000000003E-3</v>
      </c>
      <c r="D513">
        <f t="shared" si="50"/>
        <v>8.7143619999999998E-3</v>
      </c>
      <c r="E513">
        <f t="shared" si="49"/>
        <v>1.9805368181818179</v>
      </c>
      <c r="F513">
        <f t="shared" si="51"/>
        <v>1.9805368181818181E-3</v>
      </c>
      <c r="G513">
        <f t="shared" si="52"/>
        <v>7.9883227272727259E-4</v>
      </c>
      <c r="H513">
        <f t="shared" si="53"/>
        <v>2.7160297272727271E-7</v>
      </c>
      <c r="I513">
        <f>H513*flux_issue!$F$14</f>
        <v>9.0591386314843223E-4</v>
      </c>
      <c r="K513" s="1">
        <f t="shared" si="54"/>
        <v>1.6935382777628349E-4</v>
      </c>
      <c r="L513" s="1">
        <f t="shared" si="55"/>
        <v>3.9624311265791539E-7</v>
      </c>
      <c r="S513" s="1"/>
    </row>
    <row r="514" spans="2:19" x14ac:dyDescent="0.25">
      <c r="B514">
        <v>4730.32</v>
      </c>
      <c r="C514" s="1">
        <v>9.1299999999999992E-3</v>
      </c>
      <c r="D514">
        <f t="shared" si="50"/>
        <v>9.4942869999999988E-3</v>
      </c>
      <c r="E514">
        <f t="shared" si="49"/>
        <v>2.1577924999999998</v>
      </c>
      <c r="F514">
        <f t="shared" si="51"/>
        <v>2.1577924999999997E-3</v>
      </c>
      <c r="G514">
        <f t="shared" si="52"/>
        <v>9.7608795454545423E-4</v>
      </c>
      <c r="H514">
        <f t="shared" si="53"/>
        <v>3.3186990454545448E-7</v>
      </c>
      <c r="I514">
        <f>H514*flux_issue!$F$14</f>
        <v>1.106930252900303E-3</v>
      </c>
      <c r="K514" s="1">
        <f t="shared" si="54"/>
        <v>1.6318799801196338E-4</v>
      </c>
      <c r="L514" s="1">
        <f t="shared" si="55"/>
        <v>6.6080633933215127E-7</v>
      </c>
      <c r="S514" s="1"/>
    </row>
    <row r="515" spans="2:19" x14ac:dyDescent="0.25">
      <c r="B515">
        <v>4739.58</v>
      </c>
      <c r="C515" s="1">
        <v>8.7500000000000008E-3</v>
      </c>
      <c r="D515">
        <f t="shared" si="50"/>
        <v>9.0991250000000013E-3</v>
      </c>
      <c r="E515">
        <f t="shared" si="49"/>
        <v>2.0679829545454549</v>
      </c>
      <c r="F515">
        <f t="shared" si="51"/>
        <v>2.0679829545454547E-3</v>
      </c>
      <c r="G515">
        <f t="shared" si="52"/>
        <v>8.8627840909090926E-4</v>
      </c>
      <c r="H515">
        <f t="shared" si="53"/>
        <v>3.0133465909090916E-7</v>
      </c>
      <c r="I515">
        <f>H515*flux_issue!$F$14</f>
        <v>1.0050819487593555E-3</v>
      </c>
      <c r="K515" s="1">
        <f t="shared" si="54"/>
        <v>1.5723351099366511E-4</v>
      </c>
      <c r="L515" s="1">
        <f t="shared" si="55"/>
        <v>5.3150646344162102E-7</v>
      </c>
      <c r="S515" s="1"/>
    </row>
    <row r="516" spans="2:19" x14ac:dyDescent="0.25">
      <c r="B516">
        <v>4748.84</v>
      </c>
      <c r="C516" s="1">
        <v>7.4999999999999997E-3</v>
      </c>
      <c r="D516">
        <f t="shared" si="50"/>
        <v>7.7992499999999998E-3</v>
      </c>
      <c r="E516">
        <f t="shared" ref="E516:E579" si="56">D516/0.0044</f>
        <v>1.7725568181818181</v>
      </c>
      <c r="F516">
        <f t="shared" si="51"/>
        <v>1.7725568181818181E-3</v>
      </c>
      <c r="G516">
        <f t="shared" si="52"/>
        <v>5.9085227272727262E-4</v>
      </c>
      <c r="H516">
        <f t="shared" si="53"/>
        <v>2.0088977272727269E-7</v>
      </c>
      <c r="I516">
        <f>H516*flux_issue!$F$14</f>
        <v>6.7005463250623674E-4</v>
      </c>
      <c r="K516" s="1">
        <f t="shared" si="54"/>
        <v>1.5148370696076109E-4</v>
      </c>
      <c r="L516" s="1">
        <f t="shared" si="55"/>
        <v>1.9304473658372136E-7</v>
      </c>
      <c r="S516" s="1"/>
    </row>
    <row r="517" spans="2:19" x14ac:dyDescent="0.25">
      <c r="B517">
        <v>4758.1000000000004</v>
      </c>
      <c r="C517" s="1">
        <v>8.2500000000000004E-3</v>
      </c>
      <c r="D517">
        <f t="shared" ref="D517:D580" si="57">C517+C517*(-0.0035*(8.6-20))</f>
        <v>8.5791749999999996E-3</v>
      </c>
      <c r="E517">
        <f t="shared" si="56"/>
        <v>1.9498124999999997</v>
      </c>
      <c r="F517">
        <f t="shared" ref="F517:F580" si="58">E517/10^3</f>
        <v>1.9498124999999997E-3</v>
      </c>
      <c r="G517">
        <f t="shared" ref="G517:G580" si="59">F517-$F$4</f>
        <v>7.6810795454545426E-4</v>
      </c>
      <c r="H517">
        <f t="shared" ref="H517:H580" si="60">G517*(340/10^6)</f>
        <v>2.6115670454545449E-7</v>
      </c>
      <c r="I517">
        <f>H517*flux_issue!$F$14</f>
        <v>8.7107102225810775E-4</v>
      </c>
      <c r="K517" s="1">
        <f t="shared" ref="K517:K580" si="61">($V$7/2)*1/SQRT(4*PI()*$V$6*$V$4*B517)*EXP(-1*($V$3-$V$4*B517)^2/(4*$V$6*$V$4*B517))</f>
        <v>1.4593211028397489E-4</v>
      </c>
      <c r="L517" s="1">
        <f t="shared" ref="L517:L580" si="62">(G517-K517)^2</f>
        <v>3.8710278118248467E-7</v>
      </c>
      <c r="S517" s="1"/>
    </row>
    <row r="518" spans="2:19" x14ac:dyDescent="0.25">
      <c r="B518">
        <v>4767.3599999999997</v>
      </c>
      <c r="C518" s="1">
        <v>6.7499999999999999E-3</v>
      </c>
      <c r="D518">
        <f t="shared" si="57"/>
        <v>7.0193249999999999E-3</v>
      </c>
      <c r="E518">
        <f t="shared" si="56"/>
        <v>1.5953011363636362</v>
      </c>
      <c r="F518">
        <f t="shared" si="58"/>
        <v>1.5953011363636362E-3</v>
      </c>
      <c r="G518">
        <f t="shared" si="59"/>
        <v>4.1359659090909077E-4</v>
      </c>
      <c r="H518">
        <f t="shared" si="60"/>
        <v>1.4062284090909087E-7</v>
      </c>
      <c r="I518">
        <f>H518*flux_issue!$F$14</f>
        <v>4.6903824275436567E-4</v>
      </c>
      <c r="K518" s="1">
        <f t="shared" si="61"/>
        <v>1.4057242551067931E-4</v>
      </c>
      <c r="L518" s="1">
        <f t="shared" si="62"/>
        <v>7.4542194891499142E-8</v>
      </c>
      <c r="S518" s="1"/>
    </row>
    <row r="519" spans="2:19" x14ac:dyDescent="0.25">
      <c r="B519">
        <v>4776.62</v>
      </c>
      <c r="C519" s="1">
        <v>1.03E-2</v>
      </c>
      <c r="D519">
        <f t="shared" si="57"/>
        <v>1.071097E-2</v>
      </c>
      <c r="E519">
        <f t="shared" si="56"/>
        <v>2.4343113636363634</v>
      </c>
      <c r="F519">
        <f t="shared" si="58"/>
        <v>2.4343113636363634E-3</v>
      </c>
      <c r="G519">
        <f t="shared" si="59"/>
        <v>1.2526068181818179E-3</v>
      </c>
      <c r="H519">
        <f t="shared" si="60"/>
        <v>4.2588631818181816E-7</v>
      </c>
      <c r="I519">
        <f>H519*flux_issue!$F$14</f>
        <v>1.420515820913222E-3</v>
      </c>
      <c r="K519" s="1">
        <f t="shared" si="61"/>
        <v>1.3539853344288517E-4</v>
      </c>
      <c r="L519" s="1">
        <f t="shared" si="62"/>
        <v>1.2481543514893081E-6</v>
      </c>
      <c r="S519" s="1"/>
    </row>
    <row r="520" spans="2:19" x14ac:dyDescent="0.25">
      <c r="B520">
        <v>4785.88</v>
      </c>
      <c r="C520" s="1">
        <v>1.03E-2</v>
      </c>
      <c r="D520">
        <f t="shared" si="57"/>
        <v>1.071097E-2</v>
      </c>
      <c r="E520">
        <f t="shared" si="56"/>
        <v>2.4343113636363634</v>
      </c>
      <c r="F520">
        <f t="shared" si="58"/>
        <v>2.4343113636363634E-3</v>
      </c>
      <c r="G520">
        <f t="shared" si="59"/>
        <v>1.2526068181818179E-3</v>
      </c>
      <c r="H520">
        <f t="shared" si="60"/>
        <v>4.2588631818181816E-7</v>
      </c>
      <c r="I520">
        <f>H520*flux_issue!$F$14</f>
        <v>1.420515820913222E-3</v>
      </c>
      <c r="K520" s="1">
        <f t="shared" si="61"/>
        <v>1.304044872504888E-4</v>
      </c>
      <c r="L520" s="1">
        <f t="shared" si="62"/>
        <v>1.2593380715477083E-6</v>
      </c>
      <c r="S520" s="1"/>
    </row>
    <row r="521" spans="2:19" x14ac:dyDescent="0.25">
      <c r="B521">
        <v>4795.1400000000003</v>
      </c>
      <c r="C521" s="1">
        <v>1.06E-2</v>
      </c>
      <c r="D521">
        <f t="shared" si="57"/>
        <v>1.102294E-2</v>
      </c>
      <c r="E521">
        <f t="shared" si="56"/>
        <v>2.5052136363636364</v>
      </c>
      <c r="F521">
        <f t="shared" si="58"/>
        <v>2.5052136363636363E-3</v>
      </c>
      <c r="G521">
        <f t="shared" si="59"/>
        <v>1.3235090909090909E-3</v>
      </c>
      <c r="H521">
        <f t="shared" si="60"/>
        <v>4.4999309090909093E-7</v>
      </c>
      <c r="I521">
        <f>H521*flux_issue!$F$14</f>
        <v>1.5009223768139707E-3</v>
      </c>
      <c r="K521" s="1">
        <f t="shared" si="61"/>
        <v>1.2558450862216935E-4</v>
      </c>
      <c r="L521" s="1">
        <f t="shared" si="62"/>
        <v>1.4350233048472954E-6</v>
      </c>
      <c r="S521" s="1"/>
    </row>
    <row r="522" spans="2:19" x14ac:dyDescent="0.25">
      <c r="B522">
        <v>4804.3999999999996</v>
      </c>
      <c r="C522" s="1">
        <v>7.0000000000000001E-3</v>
      </c>
      <c r="D522">
        <f t="shared" si="57"/>
        <v>7.2792999999999998E-3</v>
      </c>
      <c r="E522">
        <f t="shared" si="56"/>
        <v>1.6543863636363636</v>
      </c>
      <c r="F522">
        <f t="shared" si="58"/>
        <v>1.6543863636363635E-3</v>
      </c>
      <c r="G522">
        <f t="shared" si="59"/>
        <v>4.7268181818181806E-4</v>
      </c>
      <c r="H522">
        <f t="shared" si="60"/>
        <v>1.6071181818181815E-7</v>
      </c>
      <c r="I522">
        <f>H522*flux_issue!$F$14</f>
        <v>5.3604370600498943E-4</v>
      </c>
      <c r="K522" s="1">
        <f t="shared" si="61"/>
        <v>1.2093298395612474E-4</v>
      </c>
      <c r="L522" s="1">
        <f t="shared" si="62"/>
        <v>1.2372724237913429E-7</v>
      </c>
      <c r="S522" s="1"/>
    </row>
    <row r="523" spans="2:19" x14ac:dyDescent="0.25">
      <c r="B523">
        <v>4813.66</v>
      </c>
      <c r="C523" s="1">
        <v>7.4999999999999997E-3</v>
      </c>
      <c r="D523">
        <f t="shared" si="57"/>
        <v>7.7992499999999998E-3</v>
      </c>
      <c r="E523">
        <f t="shared" si="56"/>
        <v>1.7725568181818181</v>
      </c>
      <c r="F523">
        <f t="shared" si="58"/>
        <v>1.7725568181818181E-3</v>
      </c>
      <c r="G523">
        <f t="shared" si="59"/>
        <v>5.9085227272727262E-4</v>
      </c>
      <c r="H523">
        <f t="shared" si="60"/>
        <v>2.0088977272727269E-7</v>
      </c>
      <c r="I523">
        <f>H523*flux_issue!$F$14</f>
        <v>6.7005463250623674E-4</v>
      </c>
      <c r="K523" s="1">
        <f t="shared" si="61"/>
        <v>1.1644446059268469E-4</v>
      </c>
      <c r="L523" s="1">
        <f t="shared" si="62"/>
        <v>2.2506277221432647E-7</v>
      </c>
      <c r="S523" s="1"/>
    </row>
    <row r="524" spans="2:19" x14ac:dyDescent="0.25">
      <c r="B524">
        <v>4822.92</v>
      </c>
      <c r="C524" s="1">
        <v>7.8799999999999999E-3</v>
      </c>
      <c r="D524">
        <f t="shared" si="57"/>
        <v>8.1944119999999999E-3</v>
      </c>
      <c r="E524">
        <f t="shared" si="56"/>
        <v>1.8623663636363634</v>
      </c>
      <c r="F524">
        <f t="shared" si="58"/>
        <v>1.8623663636363635E-3</v>
      </c>
      <c r="G524">
        <f t="shared" si="59"/>
        <v>6.8066181818181803E-4</v>
      </c>
      <c r="H524">
        <f t="shared" si="60"/>
        <v>2.3142501818181815E-7</v>
      </c>
      <c r="I524">
        <f>H524*flux_issue!$F$14</f>
        <v>7.7190293664718471E-4</v>
      </c>
      <c r="K524" s="1">
        <f t="shared" si="61"/>
        <v>1.1211364309067383E-4</v>
      </c>
      <c r="L524" s="1">
        <f t="shared" si="62"/>
        <v>3.2324702739947032E-7</v>
      </c>
      <c r="S524" s="1"/>
    </row>
    <row r="525" spans="2:19" x14ac:dyDescent="0.25">
      <c r="B525">
        <v>4832.18</v>
      </c>
      <c r="C525" s="1">
        <v>8.0000000000000002E-3</v>
      </c>
      <c r="D525">
        <f t="shared" si="57"/>
        <v>8.3192000000000006E-3</v>
      </c>
      <c r="E525">
        <f t="shared" si="56"/>
        <v>1.8907272727272728</v>
      </c>
      <c r="F525">
        <f t="shared" si="58"/>
        <v>1.8907272727272729E-3</v>
      </c>
      <c r="G525">
        <f t="shared" si="59"/>
        <v>7.0902272727272741E-4</v>
      </c>
      <c r="H525">
        <f t="shared" si="60"/>
        <v>2.4106772727272734E-7</v>
      </c>
      <c r="I525">
        <f>H525*flux_issue!$F$14</f>
        <v>8.0406555900748447E-4</v>
      </c>
      <c r="K525" s="1">
        <f t="shared" si="61"/>
        <v>1.0793538954922194E-4</v>
      </c>
      <c r="L525" s="1">
        <f t="shared" si="62"/>
        <v>3.6130598757153151E-7</v>
      </c>
      <c r="S525" s="1"/>
    </row>
    <row r="526" spans="2:19" x14ac:dyDescent="0.25">
      <c r="B526">
        <v>4841.4399999999996</v>
      </c>
      <c r="C526" s="1">
        <v>7.3800000000000003E-3</v>
      </c>
      <c r="D526">
        <f t="shared" si="57"/>
        <v>7.674462E-3</v>
      </c>
      <c r="E526">
        <f t="shared" si="56"/>
        <v>1.7441959090909089</v>
      </c>
      <c r="F526">
        <f t="shared" si="58"/>
        <v>1.7441959090909089E-3</v>
      </c>
      <c r="G526">
        <f t="shared" si="59"/>
        <v>5.6249136363636346E-4</v>
      </c>
      <c r="H526">
        <f t="shared" si="60"/>
        <v>1.9124706363636358E-7</v>
      </c>
      <c r="I526">
        <f>H526*flux_issue!$F$14</f>
        <v>6.378920101459373E-4</v>
      </c>
      <c r="K526" s="1">
        <f t="shared" si="61"/>
        <v>1.0390470797659029E-4</v>
      </c>
      <c r="L526" s="1">
        <f t="shared" si="62"/>
        <v>2.103017207492154E-7</v>
      </c>
      <c r="S526" s="1"/>
    </row>
    <row r="527" spans="2:19" x14ac:dyDescent="0.25">
      <c r="B527">
        <v>4850.6899999999996</v>
      </c>
      <c r="C527" s="1">
        <v>8.3800000000000003E-3</v>
      </c>
      <c r="D527">
        <f t="shared" si="57"/>
        <v>8.7143619999999998E-3</v>
      </c>
      <c r="E527">
        <f t="shared" si="56"/>
        <v>1.9805368181818179</v>
      </c>
      <c r="F527">
        <f t="shared" si="58"/>
        <v>1.9805368181818181E-3</v>
      </c>
      <c r="G527">
        <f t="shared" si="59"/>
        <v>7.9883227272727259E-4</v>
      </c>
      <c r="H527">
        <f t="shared" si="60"/>
        <v>2.7160297272727271E-7</v>
      </c>
      <c r="I527">
        <f>H527*flux_issue!$F$14</f>
        <v>9.0591386314843223E-4</v>
      </c>
      <c r="K527" s="1">
        <f t="shared" si="61"/>
        <v>1.0002087608321759E-4</v>
      </c>
      <c r="L527" s="1">
        <f t="shared" si="62"/>
        <v>4.8833736807961472E-7</v>
      </c>
      <c r="S527" s="1"/>
    </row>
    <row r="528" spans="2:19" x14ac:dyDescent="0.25">
      <c r="B528">
        <v>4859.95</v>
      </c>
      <c r="C528" s="1">
        <v>8.1300000000000001E-3</v>
      </c>
      <c r="D528">
        <f t="shared" si="57"/>
        <v>8.4543870000000007E-3</v>
      </c>
      <c r="E528">
        <f t="shared" si="56"/>
        <v>1.921451590909091</v>
      </c>
      <c r="F528">
        <f t="shared" si="58"/>
        <v>1.921451590909091E-3</v>
      </c>
      <c r="G528">
        <f t="shared" si="59"/>
        <v>7.3974704545454553E-4</v>
      </c>
      <c r="H528">
        <f t="shared" si="60"/>
        <v>2.5151399545454551E-7</v>
      </c>
      <c r="I528">
        <f>H528*flux_issue!$F$14</f>
        <v>8.3890839989780874E-4</v>
      </c>
      <c r="K528" s="1">
        <f t="shared" si="61"/>
        <v>9.6270797678334869E-5</v>
      </c>
      <c r="L528" s="1">
        <f t="shared" si="62"/>
        <v>4.1406168145215116E-7</v>
      </c>
      <c r="S528" s="1"/>
    </row>
    <row r="529" spans="2:19" x14ac:dyDescent="0.25">
      <c r="B529">
        <v>4869.21</v>
      </c>
      <c r="C529" s="1">
        <v>7.4999999999999997E-3</v>
      </c>
      <c r="D529">
        <f t="shared" si="57"/>
        <v>7.7992499999999998E-3</v>
      </c>
      <c r="E529">
        <f t="shared" si="56"/>
        <v>1.7725568181818181</v>
      </c>
      <c r="F529">
        <f t="shared" si="58"/>
        <v>1.7725568181818181E-3</v>
      </c>
      <c r="G529">
        <f t="shared" si="59"/>
        <v>5.9085227272727262E-4</v>
      </c>
      <c r="H529">
        <f t="shared" si="60"/>
        <v>2.0088977272727269E-7</v>
      </c>
      <c r="I529">
        <f>H529*flux_issue!$F$14</f>
        <v>6.7005463250623674E-4</v>
      </c>
      <c r="K529" s="1">
        <f t="shared" si="61"/>
        <v>9.2654183998349079E-5</v>
      </c>
      <c r="L529" s="1">
        <f t="shared" si="62"/>
        <v>2.4820133561315236E-7</v>
      </c>
      <c r="S529" s="1"/>
    </row>
    <row r="530" spans="2:19" x14ac:dyDescent="0.25">
      <c r="B530">
        <v>4878.47</v>
      </c>
      <c r="C530" s="1">
        <v>6.7499999999999999E-3</v>
      </c>
      <c r="D530">
        <f t="shared" si="57"/>
        <v>7.0193249999999999E-3</v>
      </c>
      <c r="E530">
        <f t="shared" si="56"/>
        <v>1.5953011363636362</v>
      </c>
      <c r="F530">
        <f t="shared" si="58"/>
        <v>1.5953011363636362E-3</v>
      </c>
      <c r="G530">
        <f t="shared" si="59"/>
        <v>4.1359659090909077E-4</v>
      </c>
      <c r="H530">
        <f t="shared" si="60"/>
        <v>1.4062284090909087E-7</v>
      </c>
      <c r="I530">
        <f>H530*flux_issue!$F$14</f>
        <v>4.6903824275436567E-4</v>
      </c>
      <c r="K530" s="1">
        <f t="shared" si="61"/>
        <v>8.9166607218250189E-5</v>
      </c>
      <c r="L530" s="1">
        <f t="shared" si="62"/>
        <v>1.0525481431763909E-7</v>
      </c>
      <c r="S530" s="1"/>
    </row>
    <row r="531" spans="2:19" x14ac:dyDescent="0.25">
      <c r="B531">
        <v>4887.7299999999996</v>
      </c>
      <c r="C531" s="1">
        <v>8.5000000000000006E-3</v>
      </c>
      <c r="D531">
        <f t="shared" si="57"/>
        <v>8.8391500000000005E-3</v>
      </c>
      <c r="E531">
        <f t="shared" si="56"/>
        <v>2.0088977272727271</v>
      </c>
      <c r="F531">
        <f t="shared" si="58"/>
        <v>2.0088977272727272E-3</v>
      </c>
      <c r="G531">
        <f t="shared" si="59"/>
        <v>8.2719318181818176E-4</v>
      </c>
      <c r="H531">
        <f t="shared" si="60"/>
        <v>2.812456818181818E-7</v>
      </c>
      <c r="I531">
        <f>H531*flux_issue!$F$14</f>
        <v>9.3807648550873156E-4</v>
      </c>
      <c r="K531" s="1">
        <f t="shared" si="61"/>
        <v>8.5803772019854964E-5</v>
      </c>
      <c r="L531" s="1">
        <f t="shared" si="62"/>
        <v>5.4965825696111144E-7</v>
      </c>
      <c r="S531" s="1"/>
    </row>
    <row r="532" spans="2:19" x14ac:dyDescent="0.25">
      <c r="B532">
        <v>4896.99</v>
      </c>
      <c r="C532" s="1">
        <v>7.3800000000000003E-3</v>
      </c>
      <c r="D532">
        <f t="shared" si="57"/>
        <v>7.674462E-3</v>
      </c>
      <c r="E532">
        <f t="shared" si="56"/>
        <v>1.7441959090909089</v>
      </c>
      <c r="F532">
        <f t="shared" si="58"/>
        <v>1.7441959090909089E-3</v>
      </c>
      <c r="G532">
        <f t="shared" si="59"/>
        <v>5.6249136363636346E-4</v>
      </c>
      <c r="H532">
        <f t="shared" si="60"/>
        <v>1.9124706363636358E-7</v>
      </c>
      <c r="I532">
        <f>H532*flux_issue!$F$14</f>
        <v>6.378920101459373E-4</v>
      </c>
      <c r="K532" s="1">
        <f t="shared" si="61"/>
        <v>8.2561512267705019E-5</v>
      </c>
      <c r="L532" s="1">
        <f t="shared" si="62"/>
        <v>2.3033266223474258E-7</v>
      </c>
      <c r="S532" s="1"/>
    </row>
    <row r="533" spans="2:19" x14ac:dyDescent="0.25">
      <c r="B533">
        <v>4906.25</v>
      </c>
      <c r="C533" s="1">
        <v>7.1300000000000001E-3</v>
      </c>
      <c r="D533">
        <f t="shared" si="57"/>
        <v>7.414487E-3</v>
      </c>
      <c r="E533">
        <f t="shared" si="56"/>
        <v>1.6851106818181818</v>
      </c>
      <c r="F533">
        <f t="shared" si="58"/>
        <v>1.6851106818181819E-3</v>
      </c>
      <c r="G533">
        <f t="shared" si="59"/>
        <v>5.0340613636363639E-4</v>
      </c>
      <c r="H533">
        <f t="shared" si="60"/>
        <v>1.7115808636363638E-7</v>
      </c>
      <c r="I533">
        <f>H533*flux_issue!$F$14</f>
        <v>5.7088654689531381E-4</v>
      </c>
      <c r="K533" s="1">
        <f t="shared" si="61"/>
        <v>7.943578773918008E-5</v>
      </c>
      <c r="L533" s="1">
        <f t="shared" si="62"/>
        <v>1.7975085651274302E-7</v>
      </c>
      <c r="S533" s="1"/>
    </row>
    <row r="534" spans="2:19" x14ac:dyDescent="0.25">
      <c r="B534">
        <v>4915.51</v>
      </c>
      <c r="C534" s="1">
        <v>7.7499999999999999E-3</v>
      </c>
      <c r="D534">
        <f t="shared" si="57"/>
        <v>8.0592249999999997E-3</v>
      </c>
      <c r="E534">
        <f t="shared" si="56"/>
        <v>1.8316420454545452</v>
      </c>
      <c r="F534">
        <f t="shared" si="58"/>
        <v>1.8316420454545452E-3</v>
      </c>
      <c r="G534">
        <f t="shared" si="59"/>
        <v>6.4993749999999969E-4</v>
      </c>
      <c r="H534">
        <f t="shared" si="60"/>
        <v>2.2097874999999992E-7</v>
      </c>
      <c r="I534">
        <f>H534*flux_issue!$F$14</f>
        <v>7.3706009575686033E-4</v>
      </c>
      <c r="K534" s="1">
        <f t="shared" si="61"/>
        <v>7.6422680909393777E-5</v>
      </c>
      <c r="L534" s="1">
        <f t="shared" si="62"/>
        <v>3.289192477165304E-7</v>
      </c>
      <c r="S534" s="1"/>
    </row>
    <row r="535" spans="2:19" x14ac:dyDescent="0.25">
      <c r="B535">
        <v>4924.7700000000004</v>
      </c>
      <c r="C535" s="1">
        <v>6.4999999999999997E-3</v>
      </c>
      <c r="D535">
        <f t="shared" si="57"/>
        <v>6.7593499999999999E-3</v>
      </c>
      <c r="E535">
        <f t="shared" si="56"/>
        <v>1.5362159090909089</v>
      </c>
      <c r="F535">
        <f t="shared" si="58"/>
        <v>1.536215909090909E-3</v>
      </c>
      <c r="G535">
        <f t="shared" si="59"/>
        <v>3.5451136363636349E-4</v>
      </c>
      <c r="H535">
        <f t="shared" si="60"/>
        <v>1.2053386363636359E-7</v>
      </c>
      <c r="I535">
        <f>H535*flux_issue!$F$14</f>
        <v>4.0203277950374197E-4</v>
      </c>
      <c r="K535" s="1">
        <f t="shared" si="61"/>
        <v>7.3518393791339486E-5</v>
      </c>
      <c r="L535" s="1">
        <f t="shared" si="62"/>
        <v>7.8957049102326559E-8</v>
      </c>
      <c r="S535" s="1"/>
    </row>
    <row r="536" spans="2:19" x14ac:dyDescent="0.25">
      <c r="B536">
        <v>4934.03</v>
      </c>
      <c r="C536" s="1">
        <v>6.7499999999999999E-3</v>
      </c>
      <c r="D536">
        <f t="shared" si="57"/>
        <v>7.0193249999999999E-3</v>
      </c>
      <c r="E536">
        <f t="shared" si="56"/>
        <v>1.5953011363636362</v>
      </c>
      <c r="F536">
        <f t="shared" si="58"/>
        <v>1.5953011363636362E-3</v>
      </c>
      <c r="G536">
        <f t="shared" si="59"/>
        <v>4.1359659090909077E-4</v>
      </c>
      <c r="H536">
        <f t="shared" si="60"/>
        <v>1.4062284090909087E-7</v>
      </c>
      <c r="I536">
        <f>H536*flux_issue!$F$14</f>
        <v>4.6903824275436567E-4</v>
      </c>
      <c r="K536" s="1">
        <f t="shared" si="61"/>
        <v>7.0719244831668772E-5</v>
      </c>
      <c r="L536" s="1">
        <f t="shared" si="62"/>
        <v>1.175648744530962E-7</v>
      </c>
      <c r="S536" s="1"/>
    </row>
    <row r="537" spans="2:19" x14ac:dyDescent="0.25">
      <c r="B537">
        <v>4943.29</v>
      </c>
      <c r="C537" s="1">
        <v>7.0000000000000001E-3</v>
      </c>
      <c r="D537">
        <f t="shared" si="57"/>
        <v>7.2792999999999998E-3</v>
      </c>
      <c r="E537">
        <f t="shared" si="56"/>
        <v>1.6543863636363636</v>
      </c>
      <c r="F537">
        <f t="shared" si="58"/>
        <v>1.6543863636363635E-3</v>
      </c>
      <c r="G537">
        <f t="shared" si="59"/>
        <v>4.7268181818181806E-4</v>
      </c>
      <c r="H537">
        <f t="shared" si="60"/>
        <v>1.6071181818181815E-7</v>
      </c>
      <c r="I537">
        <f>H537*flux_issue!$F$14</f>
        <v>5.3604370600498943E-4</v>
      </c>
      <c r="K537" s="1">
        <f t="shared" si="61"/>
        <v>6.8021665862384793E-5</v>
      </c>
      <c r="L537" s="1">
        <f t="shared" si="62"/>
        <v>1.6374983887518693E-7</v>
      </c>
      <c r="S537" s="1"/>
    </row>
    <row r="538" spans="2:19" x14ac:dyDescent="0.25">
      <c r="B538">
        <v>4952.55</v>
      </c>
      <c r="C538" s="1">
        <v>7.7499999999999999E-3</v>
      </c>
      <c r="D538">
        <f t="shared" si="57"/>
        <v>8.0592249999999997E-3</v>
      </c>
      <c r="E538">
        <f t="shared" si="56"/>
        <v>1.8316420454545452</v>
      </c>
      <c r="F538">
        <f t="shared" si="58"/>
        <v>1.8316420454545452E-3</v>
      </c>
      <c r="G538">
        <f t="shared" si="59"/>
        <v>6.4993749999999969E-4</v>
      </c>
      <c r="H538">
        <f t="shared" si="60"/>
        <v>2.2097874999999992E-7</v>
      </c>
      <c r="I538">
        <f>H538*flux_issue!$F$14</f>
        <v>7.3706009575686033E-4</v>
      </c>
      <c r="K538" s="1">
        <f t="shared" si="61"/>
        <v>6.5422199108662593E-5</v>
      </c>
      <c r="L538" s="1">
        <f t="shared" si="62"/>
        <v>3.4165813697609035E-7</v>
      </c>
      <c r="S538" s="1"/>
    </row>
    <row r="539" spans="2:19" x14ac:dyDescent="0.25">
      <c r="B539">
        <v>4961.8100000000004</v>
      </c>
      <c r="C539" s="1">
        <v>6.7499999999999999E-3</v>
      </c>
      <c r="D539">
        <f t="shared" si="57"/>
        <v>7.0193249999999999E-3</v>
      </c>
      <c r="E539">
        <f t="shared" si="56"/>
        <v>1.5953011363636362</v>
      </c>
      <c r="F539">
        <f t="shared" si="58"/>
        <v>1.5953011363636362E-3</v>
      </c>
      <c r="G539">
        <f t="shared" si="59"/>
        <v>4.1359659090909077E-4</v>
      </c>
      <c r="H539">
        <f t="shared" si="60"/>
        <v>1.4062284090909087E-7</v>
      </c>
      <c r="I539">
        <f>H539*flux_issue!$F$14</f>
        <v>4.6903824275436567E-4</v>
      </c>
      <c r="K539" s="1">
        <f t="shared" si="61"/>
        <v>6.2917494252913141E-5</v>
      </c>
      <c r="L539" s="1">
        <f t="shared" si="62"/>
        <v>1.2297582883159279E-7</v>
      </c>
      <c r="S539" s="1"/>
    </row>
    <row r="540" spans="2:19" x14ac:dyDescent="0.25">
      <c r="B540">
        <v>4971.0600000000004</v>
      </c>
      <c r="C540" s="1">
        <v>6.3800000000000003E-3</v>
      </c>
      <c r="D540">
        <f t="shared" si="57"/>
        <v>6.6345620000000001E-3</v>
      </c>
      <c r="E540">
        <f t="shared" si="56"/>
        <v>1.5078549999999999</v>
      </c>
      <c r="F540">
        <f t="shared" si="58"/>
        <v>1.507855E-3</v>
      </c>
      <c r="G540">
        <f t="shared" si="59"/>
        <v>3.2615045454545454E-4</v>
      </c>
      <c r="H540">
        <f t="shared" si="60"/>
        <v>1.1089115454545456E-7</v>
      </c>
      <c r="I540">
        <f>H540*flux_issue!$F$14</f>
        <v>3.698701571434428E-4</v>
      </c>
      <c r="K540" s="1">
        <f t="shared" si="61"/>
        <v>6.0506863367962639E-5</v>
      </c>
      <c r="L540" s="1">
        <f t="shared" si="62"/>
        <v>7.0566517533674466E-8</v>
      </c>
      <c r="S540" s="1"/>
    </row>
    <row r="541" spans="2:19" x14ac:dyDescent="0.25">
      <c r="B541">
        <v>4980.32</v>
      </c>
      <c r="C541" s="1">
        <v>7.6299999999999996E-3</v>
      </c>
      <c r="D541">
        <f t="shared" si="57"/>
        <v>7.934436999999999E-3</v>
      </c>
      <c r="E541">
        <f t="shared" si="56"/>
        <v>1.8032811363636361</v>
      </c>
      <c r="F541">
        <f t="shared" si="58"/>
        <v>1.803281136363636E-3</v>
      </c>
      <c r="G541">
        <f t="shared" si="59"/>
        <v>6.2157659090909053E-4</v>
      </c>
      <c r="H541">
        <f t="shared" si="60"/>
        <v>2.1133604090909078E-7</v>
      </c>
      <c r="I541">
        <f>H541*flux_issue!$F$14</f>
        <v>7.0489747339656079E-4</v>
      </c>
      <c r="K541" s="1">
        <f t="shared" si="61"/>
        <v>5.8181953068080311E-5</v>
      </c>
      <c r="L541" s="1">
        <f t="shared" si="62"/>
        <v>3.1741351794800307E-7</v>
      </c>
      <c r="S541" s="1"/>
    </row>
    <row r="542" spans="2:19" x14ac:dyDescent="0.25">
      <c r="B542">
        <v>4989.58</v>
      </c>
      <c r="C542" s="1">
        <v>7.0000000000000001E-3</v>
      </c>
      <c r="D542">
        <f t="shared" si="57"/>
        <v>7.2792999999999998E-3</v>
      </c>
      <c r="E542">
        <f t="shared" si="56"/>
        <v>1.6543863636363636</v>
      </c>
      <c r="F542">
        <f t="shared" si="58"/>
        <v>1.6543863636363635E-3</v>
      </c>
      <c r="G542">
        <f t="shared" si="59"/>
        <v>4.7268181818181806E-4</v>
      </c>
      <c r="H542">
        <f t="shared" si="60"/>
        <v>1.6071181818181815E-7</v>
      </c>
      <c r="I542">
        <f>H542*flux_issue!$F$14</f>
        <v>5.3604370600498943E-4</v>
      </c>
      <c r="K542" s="1">
        <f t="shared" si="61"/>
        <v>5.5942373177673558E-5</v>
      </c>
      <c r="L542" s="1">
        <f t="shared" si="62"/>
        <v>1.7367176502236237E-7</v>
      </c>
      <c r="S542" s="1"/>
    </row>
    <row r="543" spans="2:19" x14ac:dyDescent="0.25">
      <c r="B543">
        <v>4998.84</v>
      </c>
      <c r="C543" s="1">
        <v>6.13E-3</v>
      </c>
      <c r="D543">
        <f t="shared" si="57"/>
        <v>6.3745870000000001E-3</v>
      </c>
      <c r="E543">
        <f t="shared" si="56"/>
        <v>1.4487697727272726</v>
      </c>
      <c r="F543">
        <f t="shared" si="58"/>
        <v>1.4487697727272725E-3</v>
      </c>
      <c r="G543">
        <f t="shared" si="59"/>
        <v>2.6706522727272704E-4</v>
      </c>
      <c r="H543">
        <f t="shared" si="60"/>
        <v>9.0802177272727193E-8</v>
      </c>
      <c r="I543">
        <f>H543*flux_issue!$F$14</f>
        <v>3.0286469389281882E-4</v>
      </c>
      <c r="K543" s="1">
        <f t="shared" si="61"/>
        <v>5.3785174871474676E-5</v>
      </c>
      <c r="L543" s="1">
        <f t="shared" si="62"/>
        <v>4.5488380752280949E-8</v>
      </c>
      <c r="S543" s="1"/>
    </row>
    <row r="544" spans="2:19" x14ac:dyDescent="0.25">
      <c r="B544">
        <v>5008.1000000000004</v>
      </c>
      <c r="C544" s="1">
        <v>8.1300000000000001E-3</v>
      </c>
      <c r="D544">
        <f t="shared" si="57"/>
        <v>8.4543870000000007E-3</v>
      </c>
      <c r="E544">
        <f t="shared" si="56"/>
        <v>1.921451590909091</v>
      </c>
      <c r="F544">
        <f t="shared" si="58"/>
        <v>1.921451590909091E-3</v>
      </c>
      <c r="G544">
        <f t="shared" si="59"/>
        <v>7.3974704545454553E-4</v>
      </c>
      <c r="H544">
        <f t="shared" si="60"/>
        <v>2.5151399545454551E-7</v>
      </c>
      <c r="I544">
        <f>H544*flux_issue!$F$14</f>
        <v>8.3890839989780874E-4</v>
      </c>
      <c r="K544" s="1">
        <f t="shared" si="61"/>
        <v>5.1707502947694883E-5</v>
      </c>
      <c r="L544" s="1">
        <f t="shared" si="62"/>
        <v>4.7339841205303633E-7</v>
      </c>
      <c r="S544" s="1"/>
    </row>
    <row r="545" spans="2:19" x14ac:dyDescent="0.25">
      <c r="B545">
        <v>5017.3599999999997</v>
      </c>
      <c r="C545" s="1">
        <v>7.7499999999999999E-3</v>
      </c>
      <c r="D545">
        <f t="shared" si="57"/>
        <v>8.0592249999999997E-3</v>
      </c>
      <c r="E545">
        <f t="shared" si="56"/>
        <v>1.8316420454545452</v>
      </c>
      <c r="F545">
        <f t="shared" si="58"/>
        <v>1.8316420454545452E-3</v>
      </c>
      <c r="G545">
        <f t="shared" si="59"/>
        <v>6.4993749999999969E-4</v>
      </c>
      <c r="H545">
        <f t="shared" si="60"/>
        <v>2.2097874999999992E-7</v>
      </c>
      <c r="I545">
        <f>H545*flux_issue!$F$14</f>
        <v>7.3706009575686033E-4</v>
      </c>
      <c r="K545" s="1">
        <f t="shared" si="61"/>
        <v>4.9706593228235552E-5</v>
      </c>
      <c r="L545" s="1">
        <f t="shared" si="62"/>
        <v>3.6027714144405416E-7</v>
      </c>
      <c r="S545" s="1"/>
    </row>
    <row r="546" spans="2:19" x14ac:dyDescent="0.25">
      <c r="B546">
        <v>5026.62</v>
      </c>
      <c r="C546" s="1">
        <v>6.8799999999999998E-3</v>
      </c>
      <c r="D546">
        <f t="shared" si="57"/>
        <v>7.154512E-3</v>
      </c>
      <c r="E546">
        <f t="shared" si="56"/>
        <v>1.6260254545454544</v>
      </c>
      <c r="F546">
        <f t="shared" si="58"/>
        <v>1.6260254545454544E-3</v>
      </c>
      <c r="G546">
        <f t="shared" si="59"/>
        <v>4.4432090909090889E-4</v>
      </c>
      <c r="H546">
        <f t="shared" si="60"/>
        <v>1.5106910909090904E-7</v>
      </c>
      <c r="I546">
        <f>H546*flux_issue!$F$14</f>
        <v>5.0388108364468999E-4</v>
      </c>
      <c r="K546" s="1">
        <f t="shared" si="61"/>
        <v>4.7779770014151458E-5</v>
      </c>
      <c r="L546" s="1">
        <f t="shared" si="62"/>
        <v>1.5724487498029227E-7</v>
      </c>
      <c r="S546" s="1"/>
    </row>
    <row r="547" spans="2:19" x14ac:dyDescent="0.25">
      <c r="B547">
        <v>5035.88</v>
      </c>
      <c r="C547" s="1">
        <v>7.4999999999999997E-3</v>
      </c>
      <c r="D547">
        <f t="shared" si="57"/>
        <v>7.7992499999999998E-3</v>
      </c>
      <c r="E547">
        <f t="shared" si="56"/>
        <v>1.7725568181818181</v>
      </c>
      <c r="F547">
        <f t="shared" si="58"/>
        <v>1.7725568181818181E-3</v>
      </c>
      <c r="G547">
        <f t="shared" si="59"/>
        <v>5.9085227272727262E-4</v>
      </c>
      <c r="H547">
        <f t="shared" si="60"/>
        <v>2.0088977272727269E-7</v>
      </c>
      <c r="I547">
        <f>H547*flux_issue!$F$14</f>
        <v>6.7005463250623674E-4</v>
      </c>
      <c r="K547" s="1">
        <f t="shared" si="61"/>
        <v>4.5924443596005742E-5</v>
      </c>
      <c r="L547" s="1">
        <f t="shared" si="62"/>
        <v>2.9694633896171515E-7</v>
      </c>
      <c r="S547" s="1"/>
    </row>
    <row r="548" spans="2:19" x14ac:dyDescent="0.25">
      <c r="B548">
        <v>5045.1400000000003</v>
      </c>
      <c r="C548" s="1">
        <v>6.6299999999999996E-3</v>
      </c>
      <c r="D548">
        <f t="shared" si="57"/>
        <v>6.8945369999999992E-3</v>
      </c>
      <c r="E548">
        <f t="shared" si="56"/>
        <v>1.5669402272727271</v>
      </c>
      <c r="F548">
        <f t="shared" si="58"/>
        <v>1.5669402272727271E-3</v>
      </c>
      <c r="G548">
        <f t="shared" si="59"/>
        <v>3.8523568181818161E-4</v>
      </c>
      <c r="H548">
        <f t="shared" si="60"/>
        <v>1.3098013181818176E-7</v>
      </c>
      <c r="I548">
        <f>H548*flux_issue!$F$14</f>
        <v>4.3687562039406623E-4</v>
      </c>
      <c r="K548" s="1">
        <f t="shared" si="61"/>
        <v>4.4138107818708073E-5</v>
      </c>
      <c r="L548" s="1">
        <f t="shared" si="62"/>
        <v>1.1634755498832634E-7</v>
      </c>
      <c r="S548" s="1"/>
    </row>
    <row r="549" spans="2:19" x14ac:dyDescent="0.25">
      <c r="B549">
        <v>5054.3999999999996</v>
      </c>
      <c r="C549" s="1">
        <v>8.9999999999999993E-3</v>
      </c>
      <c r="D549">
        <f t="shared" si="57"/>
        <v>9.3590999999999987E-3</v>
      </c>
      <c r="E549">
        <f t="shared" si="56"/>
        <v>2.1270681818181814</v>
      </c>
      <c r="F549">
        <f t="shared" si="58"/>
        <v>2.1270681818181814E-3</v>
      </c>
      <c r="G549">
        <f t="shared" si="59"/>
        <v>9.4536363636363589E-4</v>
      </c>
      <c r="H549">
        <f t="shared" si="60"/>
        <v>3.214236363636362E-7</v>
      </c>
      <c r="I549">
        <f>H549*flux_issue!$F$14</f>
        <v>1.0720874120099784E-3</v>
      </c>
      <c r="K549" s="1">
        <f t="shared" si="61"/>
        <v>4.2418337700384921E-5</v>
      </c>
      <c r="L549" s="1">
        <f t="shared" si="62"/>
        <v>8.1531021237806748E-7</v>
      </c>
      <c r="S549" s="1"/>
    </row>
    <row r="550" spans="2:19" x14ac:dyDescent="0.25">
      <c r="B550">
        <v>5063.66</v>
      </c>
      <c r="C550" s="1">
        <v>8.2500000000000004E-3</v>
      </c>
      <c r="D550">
        <f t="shared" si="57"/>
        <v>8.5791749999999996E-3</v>
      </c>
      <c r="E550">
        <f t="shared" si="56"/>
        <v>1.9498124999999997</v>
      </c>
      <c r="F550">
        <f t="shared" si="58"/>
        <v>1.9498124999999997E-3</v>
      </c>
      <c r="G550">
        <f t="shared" si="59"/>
        <v>7.6810795454545426E-4</v>
      </c>
      <c r="H550">
        <f t="shared" si="60"/>
        <v>2.6115670454545449E-7</v>
      </c>
      <c r="I550">
        <f>H550*flux_issue!$F$14</f>
        <v>8.7107102225810775E-4</v>
      </c>
      <c r="K550" s="1">
        <f t="shared" si="61"/>
        <v>4.0762787104795424E-5</v>
      </c>
      <c r="L550" s="1">
        <f t="shared" si="62"/>
        <v>5.2903099259927996E-7</v>
      </c>
      <c r="S550" s="1"/>
    </row>
    <row r="551" spans="2:19" x14ac:dyDescent="0.25">
      <c r="B551">
        <v>5072.92</v>
      </c>
      <c r="C551" s="1">
        <v>8.9999999999999993E-3</v>
      </c>
      <c r="D551">
        <f t="shared" si="57"/>
        <v>9.3590999999999987E-3</v>
      </c>
      <c r="E551">
        <f t="shared" si="56"/>
        <v>2.1270681818181814</v>
      </c>
      <c r="F551">
        <f t="shared" si="58"/>
        <v>2.1270681818181814E-3</v>
      </c>
      <c r="G551">
        <f t="shared" si="59"/>
        <v>9.4536363636363589E-4</v>
      </c>
      <c r="H551">
        <f t="shared" si="60"/>
        <v>3.214236363636362E-7</v>
      </c>
      <c r="I551">
        <f>H551*flux_issue!$F$14</f>
        <v>1.0720874120099784E-3</v>
      </c>
      <c r="K551" s="1">
        <f t="shared" si="61"/>
        <v>3.916918646677078E-5</v>
      </c>
      <c r="L551" s="1">
        <f t="shared" si="62"/>
        <v>8.2118838102388205E-7</v>
      </c>
      <c r="S551" s="1"/>
    </row>
    <row r="552" spans="2:19" x14ac:dyDescent="0.25">
      <c r="B552">
        <v>5082.18</v>
      </c>
      <c r="C552" s="1">
        <v>7.3800000000000003E-3</v>
      </c>
      <c r="D552">
        <f t="shared" si="57"/>
        <v>7.674462E-3</v>
      </c>
      <c r="E552">
        <f t="shared" si="56"/>
        <v>1.7441959090909089</v>
      </c>
      <c r="F552">
        <f t="shared" si="58"/>
        <v>1.7441959090909089E-3</v>
      </c>
      <c r="G552">
        <f t="shared" si="59"/>
        <v>5.6249136363636346E-4</v>
      </c>
      <c r="H552">
        <f t="shared" si="60"/>
        <v>1.9124706363636358E-7</v>
      </c>
      <c r="I552">
        <f>H552*flux_issue!$F$14</f>
        <v>6.378920101459373E-4</v>
      </c>
      <c r="K552" s="1">
        <f t="shared" si="61"/>
        <v>3.763534057011657E-5</v>
      </c>
      <c r="L552" s="1">
        <f t="shared" si="62"/>
        <v>2.754738449489167E-7</v>
      </c>
      <c r="S552" s="1"/>
    </row>
    <row r="553" spans="2:19" x14ac:dyDescent="0.25">
      <c r="B553">
        <v>5091.4399999999996</v>
      </c>
      <c r="C553" s="1">
        <v>7.6299999999999996E-3</v>
      </c>
      <c r="D553">
        <f t="shared" si="57"/>
        <v>7.934436999999999E-3</v>
      </c>
      <c r="E553">
        <f t="shared" si="56"/>
        <v>1.8032811363636361</v>
      </c>
      <c r="F553">
        <f t="shared" si="58"/>
        <v>1.803281136363636E-3</v>
      </c>
      <c r="G553">
        <f t="shared" si="59"/>
        <v>6.2157659090909053E-4</v>
      </c>
      <c r="H553">
        <f t="shared" si="60"/>
        <v>2.1133604090909078E-7</v>
      </c>
      <c r="I553">
        <f>H553*flux_issue!$F$14</f>
        <v>7.0489747339656079E-4</v>
      </c>
      <c r="K553" s="1">
        <f t="shared" si="61"/>
        <v>3.6159126377395267E-5</v>
      </c>
      <c r="L553" s="1">
        <f t="shared" si="62"/>
        <v>3.4271360777871872E-7</v>
      </c>
      <c r="S553" s="1"/>
    </row>
    <row r="554" spans="2:19" x14ac:dyDescent="0.25">
      <c r="B554">
        <v>5100.6899999999996</v>
      </c>
      <c r="C554" s="1">
        <v>7.0000000000000001E-3</v>
      </c>
      <c r="D554">
        <f t="shared" si="57"/>
        <v>7.2792999999999998E-3</v>
      </c>
      <c r="E554">
        <f t="shared" si="56"/>
        <v>1.6543863636363636</v>
      </c>
      <c r="F554">
        <f t="shared" si="58"/>
        <v>1.6543863636363635E-3</v>
      </c>
      <c r="G554">
        <f t="shared" si="59"/>
        <v>4.7268181818181806E-4</v>
      </c>
      <c r="H554">
        <f t="shared" si="60"/>
        <v>1.6071181818181815E-7</v>
      </c>
      <c r="I554">
        <f>H554*flux_issue!$F$14</f>
        <v>5.3604370600498943E-4</v>
      </c>
      <c r="K554" s="1">
        <f t="shared" si="61"/>
        <v>3.4739995816224715E-5</v>
      </c>
      <c r="L554" s="1">
        <f t="shared" si="62"/>
        <v>1.9179303977689691E-7</v>
      </c>
      <c r="S554" s="1"/>
    </row>
    <row r="555" spans="2:19" x14ac:dyDescent="0.25">
      <c r="B555">
        <v>5109.95</v>
      </c>
      <c r="C555" s="1">
        <v>8.2500000000000004E-3</v>
      </c>
      <c r="D555">
        <f t="shared" si="57"/>
        <v>8.5791749999999996E-3</v>
      </c>
      <c r="E555">
        <f t="shared" si="56"/>
        <v>1.9498124999999997</v>
      </c>
      <c r="F555">
        <f t="shared" si="58"/>
        <v>1.9498124999999997E-3</v>
      </c>
      <c r="G555">
        <f t="shared" si="59"/>
        <v>7.6810795454545426E-4</v>
      </c>
      <c r="H555">
        <f t="shared" si="60"/>
        <v>2.6115670454545449E-7</v>
      </c>
      <c r="I555">
        <f>H555*flux_issue!$F$14</f>
        <v>8.7107102225810775E-4</v>
      </c>
      <c r="K555" s="1">
        <f t="shared" si="61"/>
        <v>3.3372897260083918E-5</v>
      </c>
      <c r="L555" s="1">
        <f t="shared" si="62"/>
        <v>5.3983560440413645E-7</v>
      </c>
      <c r="S555" s="1"/>
    </row>
    <row r="556" spans="2:19" x14ac:dyDescent="0.25">
      <c r="B556">
        <v>5119.21</v>
      </c>
      <c r="C556" s="1">
        <v>6.13E-3</v>
      </c>
      <c r="D556">
        <f t="shared" si="57"/>
        <v>6.3745870000000001E-3</v>
      </c>
      <c r="E556">
        <f t="shared" si="56"/>
        <v>1.4487697727272726</v>
      </c>
      <c r="F556">
        <f t="shared" si="58"/>
        <v>1.4487697727272725E-3</v>
      </c>
      <c r="G556">
        <f t="shared" si="59"/>
        <v>2.6706522727272704E-4</v>
      </c>
      <c r="H556">
        <f t="shared" si="60"/>
        <v>9.0802177272727193E-8</v>
      </c>
      <c r="I556">
        <f>H556*flux_issue!$F$14</f>
        <v>3.0286469389281882E-4</v>
      </c>
      <c r="K556" s="1">
        <f t="shared" si="61"/>
        <v>3.2057475468510092E-5</v>
      </c>
      <c r="L556" s="1">
        <f t="shared" si="62"/>
        <v>5.5228643408072429E-8</v>
      </c>
      <c r="S556" s="1"/>
    </row>
    <row r="557" spans="2:19" x14ac:dyDescent="0.25">
      <c r="B557">
        <v>5128.47</v>
      </c>
      <c r="C557" s="1">
        <v>6.7499999999999999E-3</v>
      </c>
      <c r="D557">
        <f t="shared" si="57"/>
        <v>7.0193249999999999E-3</v>
      </c>
      <c r="E557">
        <f t="shared" si="56"/>
        <v>1.5953011363636362</v>
      </c>
      <c r="F557">
        <f t="shared" si="58"/>
        <v>1.5953011363636362E-3</v>
      </c>
      <c r="G557">
        <f t="shared" si="59"/>
        <v>4.1359659090909077E-4</v>
      </c>
      <c r="H557">
        <f t="shared" si="60"/>
        <v>1.4062284090909087E-7</v>
      </c>
      <c r="I557">
        <f>H557*flux_issue!$F$14</f>
        <v>4.6903824275436567E-4</v>
      </c>
      <c r="K557" s="1">
        <f t="shared" si="61"/>
        <v>3.079187536437867E-5</v>
      </c>
      <c r="L557" s="1">
        <f t="shared" si="62"/>
        <v>1.4653945024326797E-7</v>
      </c>
      <c r="S557" s="1"/>
    </row>
    <row r="558" spans="2:19" x14ac:dyDescent="0.25">
      <c r="B558">
        <v>5137.7299999999996</v>
      </c>
      <c r="C558" s="1">
        <v>6.62E-3</v>
      </c>
      <c r="D558">
        <f t="shared" si="57"/>
        <v>6.8841379999999997E-3</v>
      </c>
      <c r="E558">
        <f t="shared" si="56"/>
        <v>1.564576818181818</v>
      </c>
      <c r="F558">
        <f t="shared" si="58"/>
        <v>1.5645768181818181E-3</v>
      </c>
      <c r="G558">
        <f t="shared" si="59"/>
        <v>3.8287227272727265E-4</v>
      </c>
      <c r="H558">
        <f t="shared" si="60"/>
        <v>1.301765727272727E-7</v>
      </c>
      <c r="I558">
        <f>H558*flux_issue!$F$14</f>
        <v>4.3419540186404141E-4</v>
      </c>
      <c r="K558" s="1">
        <f t="shared" si="61"/>
        <v>2.9574303956108924E-5</v>
      </c>
      <c r="L558" s="1">
        <f t="shared" si="62"/>
        <v>1.2481945473783018E-7</v>
      </c>
      <c r="S558" s="1"/>
    </row>
    <row r="559" spans="2:19" x14ac:dyDescent="0.25">
      <c r="B559">
        <v>5146.99</v>
      </c>
      <c r="C559" s="1">
        <v>6.8799999999999998E-3</v>
      </c>
      <c r="D559">
        <f t="shared" si="57"/>
        <v>7.154512E-3</v>
      </c>
      <c r="E559">
        <f t="shared" si="56"/>
        <v>1.6260254545454544</v>
      </c>
      <c r="F559">
        <f t="shared" si="58"/>
        <v>1.6260254545454544E-3</v>
      </c>
      <c r="G559">
        <f t="shared" si="59"/>
        <v>4.4432090909090889E-4</v>
      </c>
      <c r="H559">
        <f t="shared" si="60"/>
        <v>1.5106910909090904E-7</v>
      </c>
      <c r="I559">
        <f>H559*flux_issue!$F$14</f>
        <v>5.0388108364468999E-4</v>
      </c>
      <c r="K559" s="1">
        <f t="shared" si="61"/>
        <v>2.8403028464954449E-5</v>
      </c>
      <c r="L559" s="1">
        <f t="shared" si="62"/>
        <v>1.7298768342438569E-7</v>
      </c>
      <c r="S559" s="1"/>
    </row>
    <row r="560" spans="2:19" x14ac:dyDescent="0.25">
      <c r="B560">
        <v>5156.25</v>
      </c>
      <c r="C560" s="1">
        <v>7.2500000000000004E-3</v>
      </c>
      <c r="D560">
        <f t="shared" si="57"/>
        <v>7.5392750000000007E-3</v>
      </c>
      <c r="E560">
        <f t="shared" si="56"/>
        <v>1.713471590909091</v>
      </c>
      <c r="F560">
        <f t="shared" si="58"/>
        <v>1.713471590909091E-3</v>
      </c>
      <c r="G560">
        <f t="shared" si="59"/>
        <v>5.3176704545454556E-4</v>
      </c>
      <c r="H560">
        <f t="shared" si="60"/>
        <v>1.8080079545454549E-7</v>
      </c>
      <c r="I560">
        <f>H560*flux_issue!$F$14</f>
        <v>6.0304916925561325E-4</v>
      </c>
      <c r="K560" s="1">
        <f t="shared" si="61"/>
        <v>2.7276374499418968E-5</v>
      </c>
      <c r="L560" s="1">
        <f t="shared" si="62"/>
        <v>2.5451083708075378E-7</v>
      </c>
      <c r="S560" s="1"/>
    </row>
    <row r="561" spans="2:19" x14ac:dyDescent="0.25">
      <c r="B561">
        <v>5165.51</v>
      </c>
      <c r="C561" s="1">
        <v>6.6299999999999996E-3</v>
      </c>
      <c r="D561">
        <f t="shared" si="57"/>
        <v>6.8945369999999992E-3</v>
      </c>
      <c r="E561">
        <f t="shared" si="56"/>
        <v>1.5669402272727271</v>
      </c>
      <c r="F561">
        <f t="shared" si="58"/>
        <v>1.5669402272727271E-3</v>
      </c>
      <c r="G561">
        <f t="shared" si="59"/>
        <v>3.8523568181818161E-4</v>
      </c>
      <c r="H561">
        <f t="shared" si="60"/>
        <v>1.3098013181818176E-7</v>
      </c>
      <c r="I561">
        <f>H561*flux_issue!$F$14</f>
        <v>4.3687562039406623E-4</v>
      </c>
      <c r="K561" s="1">
        <f t="shared" si="61"/>
        <v>2.6192724276049138E-5</v>
      </c>
      <c r="L561" s="1">
        <f t="shared" si="62"/>
        <v>1.2891184536060152E-7</v>
      </c>
      <c r="S561" s="1"/>
    </row>
    <row r="562" spans="2:19" x14ac:dyDescent="0.25">
      <c r="B562">
        <v>5174.7700000000004</v>
      </c>
      <c r="C562" s="1">
        <v>6.1199999999999996E-3</v>
      </c>
      <c r="D562">
        <f t="shared" si="57"/>
        <v>6.3641879999999998E-3</v>
      </c>
      <c r="E562">
        <f t="shared" si="56"/>
        <v>1.4464063636363635</v>
      </c>
      <c r="F562">
        <f t="shared" si="58"/>
        <v>1.4464063636363635E-3</v>
      </c>
      <c r="G562">
        <f t="shared" si="59"/>
        <v>2.6470181818181809E-4</v>
      </c>
      <c r="H562">
        <f t="shared" si="60"/>
        <v>8.9998618181818151E-8</v>
      </c>
      <c r="I562">
        <f>H562*flux_issue!$F$14</f>
        <v>3.0018447536279399E-4</v>
      </c>
      <c r="K562" s="1">
        <f t="shared" si="61"/>
        <v>2.5150514885850737E-5</v>
      </c>
      <c r="L562" s="1">
        <f t="shared" si="62"/>
        <v>5.7384826910796533E-8</v>
      </c>
      <c r="S562" s="1"/>
    </row>
    <row r="563" spans="2:19" x14ac:dyDescent="0.25">
      <c r="B563">
        <v>5184.03</v>
      </c>
      <c r="C563" s="1">
        <v>6.7499999999999999E-3</v>
      </c>
      <c r="D563">
        <f t="shared" si="57"/>
        <v>7.0193249999999999E-3</v>
      </c>
      <c r="E563">
        <f t="shared" si="56"/>
        <v>1.5953011363636362</v>
      </c>
      <c r="F563">
        <f t="shared" si="58"/>
        <v>1.5953011363636362E-3</v>
      </c>
      <c r="G563">
        <f t="shared" si="59"/>
        <v>4.1359659090909077E-4</v>
      </c>
      <c r="H563">
        <f t="shared" si="60"/>
        <v>1.4062284090909087E-7</v>
      </c>
      <c r="I563">
        <f>H563*flux_issue!$F$14</f>
        <v>4.6903824275436567E-4</v>
      </c>
      <c r="K563" s="1">
        <f t="shared" si="61"/>
        <v>2.4148236605557232E-5</v>
      </c>
      <c r="L563" s="1">
        <f t="shared" si="62"/>
        <v>1.5167002066973058E-7</v>
      </c>
      <c r="S563" s="1"/>
    </row>
    <row r="564" spans="2:19" x14ac:dyDescent="0.25">
      <c r="B564">
        <v>5193.29</v>
      </c>
      <c r="C564" s="1">
        <v>5.7499999999999999E-3</v>
      </c>
      <c r="D564">
        <f t="shared" si="57"/>
        <v>5.979425E-3</v>
      </c>
      <c r="E564">
        <f t="shared" si="56"/>
        <v>1.3589602272727273</v>
      </c>
      <c r="F564">
        <f t="shared" si="58"/>
        <v>1.3589602272727273E-3</v>
      </c>
      <c r="G564">
        <f t="shared" si="59"/>
        <v>1.7725568181818185E-4</v>
      </c>
      <c r="H564">
        <f t="shared" si="60"/>
        <v>6.0266931818181835E-8</v>
      </c>
      <c r="I564">
        <f>H564*flux_issue!$F$14</f>
        <v>2.0101638975187112E-4</v>
      </c>
      <c r="K564" s="1">
        <f t="shared" si="61"/>
        <v>2.3184431252979294E-5</v>
      </c>
      <c r="L564" s="1">
        <f t="shared" si="62"/>
        <v>2.3737950250725426E-8</v>
      </c>
      <c r="S564" s="1"/>
    </row>
    <row r="565" spans="2:19" x14ac:dyDescent="0.25">
      <c r="B565">
        <v>5202.55</v>
      </c>
      <c r="C565" s="1">
        <v>6.4999999999999997E-3</v>
      </c>
      <c r="D565">
        <f t="shared" si="57"/>
        <v>6.7593499999999999E-3</v>
      </c>
      <c r="E565">
        <f t="shared" si="56"/>
        <v>1.5362159090909089</v>
      </c>
      <c r="F565">
        <f t="shared" si="58"/>
        <v>1.536215909090909E-3</v>
      </c>
      <c r="G565">
        <f t="shared" si="59"/>
        <v>3.5451136363636349E-4</v>
      </c>
      <c r="H565">
        <f t="shared" si="60"/>
        <v>1.2053386363636359E-7</v>
      </c>
      <c r="I565">
        <f>H565*flux_issue!$F$14</f>
        <v>4.0203277950374197E-4</v>
      </c>
      <c r="K565" s="1">
        <f t="shared" si="61"/>
        <v>2.2257690585653021E-5</v>
      </c>
      <c r="L565" s="1">
        <f t="shared" si="62"/>
        <v>1.1039250325568839E-7</v>
      </c>
      <c r="S565" s="1"/>
    </row>
    <row r="566" spans="2:19" x14ac:dyDescent="0.25">
      <c r="B566">
        <v>5211.8100000000004</v>
      </c>
      <c r="C566" s="1">
        <v>7.3800000000000003E-3</v>
      </c>
      <c r="D566">
        <f t="shared" si="57"/>
        <v>7.674462E-3</v>
      </c>
      <c r="E566">
        <f t="shared" si="56"/>
        <v>1.7441959090909089</v>
      </c>
      <c r="F566">
        <f t="shared" si="58"/>
        <v>1.7441959090909089E-3</v>
      </c>
      <c r="G566">
        <f t="shared" si="59"/>
        <v>5.6249136363636346E-4</v>
      </c>
      <c r="H566">
        <f t="shared" si="60"/>
        <v>1.9124706363636358E-7</v>
      </c>
      <c r="I566">
        <f>H566*flux_issue!$F$14</f>
        <v>6.378920101459373E-4</v>
      </c>
      <c r="K566" s="1">
        <f t="shared" si="61"/>
        <v>2.1366654741999978E-5</v>
      </c>
      <c r="L566" s="1">
        <f t="shared" si="62"/>
        <v>2.9281595057600964E-7</v>
      </c>
      <c r="S566" s="1"/>
    </row>
    <row r="567" spans="2:19" x14ac:dyDescent="0.25">
      <c r="B567">
        <v>5221.0600000000004</v>
      </c>
      <c r="C567" s="1">
        <v>0.01</v>
      </c>
      <c r="D567">
        <f t="shared" si="57"/>
        <v>1.0399E-2</v>
      </c>
      <c r="E567">
        <f t="shared" si="56"/>
        <v>2.3634090909090908</v>
      </c>
      <c r="F567">
        <f t="shared" si="58"/>
        <v>2.3634090909090909E-3</v>
      </c>
      <c r="G567">
        <f t="shared" si="59"/>
        <v>1.1817045454545455E-3</v>
      </c>
      <c r="H567">
        <f t="shared" si="60"/>
        <v>4.0177954545454549E-7</v>
      </c>
      <c r="I567">
        <f>H567*flux_issue!$F$14</f>
        <v>1.3401092650124739E-3</v>
      </c>
      <c r="K567" s="1">
        <f t="shared" si="61"/>
        <v>2.0510917735263487E-5</v>
      </c>
      <c r="L567" s="1">
        <f t="shared" si="62"/>
        <v>1.3483706410558665E-6</v>
      </c>
      <c r="S567" s="1"/>
    </row>
    <row r="568" spans="2:19" x14ac:dyDescent="0.25">
      <c r="B568">
        <v>5230.32</v>
      </c>
      <c r="C568" s="1">
        <v>5.8799999999999998E-3</v>
      </c>
      <c r="D568">
        <f t="shared" si="57"/>
        <v>6.1146120000000002E-3</v>
      </c>
      <c r="E568">
        <f t="shared" si="56"/>
        <v>1.3896845454545455</v>
      </c>
      <c r="F568">
        <f t="shared" si="58"/>
        <v>1.3896845454545454E-3</v>
      </c>
      <c r="G568">
        <f t="shared" si="59"/>
        <v>2.0797999999999997E-4</v>
      </c>
      <c r="H568">
        <f t="shared" si="60"/>
        <v>7.071319999999999E-8</v>
      </c>
      <c r="I568">
        <f>H568*flux_issue!$F$14</f>
        <v>2.3585923064219533E-4</v>
      </c>
      <c r="K568" s="1">
        <f t="shared" si="61"/>
        <v>1.9687362829609723E-5</v>
      </c>
      <c r="L568" s="1">
        <f t="shared" si="62"/>
        <v>3.5454117212580225E-8</v>
      </c>
      <c r="S568" s="1"/>
    </row>
    <row r="569" spans="2:19" x14ac:dyDescent="0.25">
      <c r="B569">
        <v>5239.58</v>
      </c>
      <c r="C569" s="1">
        <v>7.7499999999999999E-3</v>
      </c>
      <c r="D569">
        <f t="shared" si="57"/>
        <v>8.0592249999999997E-3</v>
      </c>
      <c r="E569">
        <f t="shared" si="56"/>
        <v>1.8316420454545452</v>
      </c>
      <c r="F569">
        <f t="shared" si="58"/>
        <v>1.8316420454545452E-3</v>
      </c>
      <c r="G569">
        <f t="shared" si="59"/>
        <v>6.4993749999999969E-4</v>
      </c>
      <c r="H569">
        <f t="shared" si="60"/>
        <v>2.2097874999999992E-7</v>
      </c>
      <c r="I569">
        <f>H569*flux_issue!$F$14</f>
        <v>7.3706009575686033E-4</v>
      </c>
      <c r="K569" s="1">
        <f t="shared" si="61"/>
        <v>1.889570977913604E-5</v>
      </c>
      <c r="L569" s="1">
        <f t="shared" si="62"/>
        <v>3.9821374100515243E-7</v>
      </c>
      <c r="S569" s="1"/>
    </row>
    <row r="570" spans="2:19" x14ac:dyDescent="0.25">
      <c r="B570">
        <v>5248.84</v>
      </c>
      <c r="C570" s="1">
        <v>5.6299999999999996E-3</v>
      </c>
      <c r="D570">
        <f t="shared" si="57"/>
        <v>5.8546369999999993E-3</v>
      </c>
      <c r="E570">
        <f t="shared" si="56"/>
        <v>1.3305993181818179</v>
      </c>
      <c r="F570">
        <f t="shared" si="58"/>
        <v>1.3305993181818179E-3</v>
      </c>
      <c r="G570">
        <f t="shared" si="59"/>
        <v>1.4889477272727247E-4</v>
      </c>
      <c r="H570">
        <f t="shared" si="60"/>
        <v>5.0624222727272642E-8</v>
      </c>
      <c r="I570">
        <f>H570*flux_issue!$F$14</f>
        <v>1.6885376739157141E-4</v>
      </c>
      <c r="K570" s="1">
        <f t="shared" si="61"/>
        <v>1.8134777434748315E-5</v>
      </c>
      <c r="L570" s="1">
        <f t="shared" si="62"/>
        <v>1.7098176368900942E-8</v>
      </c>
      <c r="S570" s="1"/>
    </row>
    <row r="571" spans="2:19" x14ac:dyDescent="0.25">
      <c r="B571">
        <v>5258.1</v>
      </c>
      <c r="C571" s="1">
        <v>6.62E-3</v>
      </c>
      <c r="D571">
        <f t="shared" si="57"/>
        <v>6.8841379999999997E-3</v>
      </c>
      <c r="E571">
        <f t="shared" si="56"/>
        <v>1.564576818181818</v>
      </c>
      <c r="F571">
        <f t="shared" si="58"/>
        <v>1.5645768181818181E-3</v>
      </c>
      <c r="G571">
        <f t="shared" si="59"/>
        <v>3.8287227272727265E-4</v>
      </c>
      <c r="H571">
        <f t="shared" si="60"/>
        <v>1.301765727272727E-7</v>
      </c>
      <c r="I571">
        <f>H571*flux_issue!$F$14</f>
        <v>4.3419540186404141E-4</v>
      </c>
      <c r="K571" s="1">
        <f t="shared" si="61"/>
        <v>1.7403425845459277E-5</v>
      </c>
      <c r="L571" s="1">
        <f t="shared" si="62"/>
        <v>1.3356747804112235E-7</v>
      </c>
      <c r="S571" s="1"/>
    </row>
    <row r="572" spans="2:19" x14ac:dyDescent="0.25">
      <c r="B572">
        <v>5267.36</v>
      </c>
      <c r="C572" s="1">
        <v>5.8799999999999998E-3</v>
      </c>
      <c r="D572">
        <f t="shared" si="57"/>
        <v>6.1146120000000002E-3</v>
      </c>
      <c r="E572">
        <f t="shared" si="56"/>
        <v>1.3896845454545455</v>
      </c>
      <c r="F572">
        <f t="shared" si="58"/>
        <v>1.3896845454545454E-3</v>
      </c>
      <c r="G572">
        <f t="shared" si="59"/>
        <v>2.0797999999999997E-4</v>
      </c>
      <c r="H572">
        <f t="shared" si="60"/>
        <v>7.071319999999999E-8</v>
      </c>
      <c r="I572">
        <f>H572*flux_issue!$F$14</f>
        <v>2.3585923064219533E-4</v>
      </c>
      <c r="K572" s="1">
        <f t="shared" si="61"/>
        <v>1.6700554937944954E-5</v>
      </c>
      <c r="L572" s="1">
        <f t="shared" si="62"/>
        <v>3.6587826103247718E-8</v>
      </c>
      <c r="S572" s="1"/>
    </row>
    <row r="573" spans="2:19" x14ac:dyDescent="0.25">
      <c r="B573">
        <v>5276.62</v>
      </c>
      <c r="C573" s="1">
        <v>6.7499999999999999E-3</v>
      </c>
      <c r="D573">
        <f t="shared" si="57"/>
        <v>7.0193249999999999E-3</v>
      </c>
      <c r="E573">
        <f t="shared" si="56"/>
        <v>1.5953011363636362</v>
      </c>
      <c r="F573">
        <f t="shared" si="58"/>
        <v>1.5953011363636362E-3</v>
      </c>
      <c r="G573">
        <f t="shared" si="59"/>
        <v>4.1359659090909077E-4</v>
      </c>
      <c r="H573">
        <f t="shared" si="60"/>
        <v>1.4062284090909087E-7</v>
      </c>
      <c r="I573">
        <f>H573*flux_issue!$F$14</f>
        <v>4.6903824275436567E-4</v>
      </c>
      <c r="K573" s="1">
        <f t="shared" si="61"/>
        <v>1.6025103233070299E-5</v>
      </c>
      <c r="L573" s="1">
        <f t="shared" si="62"/>
        <v>1.5806308781292412E-7</v>
      </c>
      <c r="S573" s="1"/>
    </row>
    <row r="574" spans="2:19" x14ac:dyDescent="0.25">
      <c r="B574">
        <v>5285.88</v>
      </c>
      <c r="C574" s="1">
        <v>6.1199999999999996E-3</v>
      </c>
      <c r="D574">
        <f t="shared" si="57"/>
        <v>6.3641879999999998E-3</v>
      </c>
      <c r="E574">
        <f t="shared" si="56"/>
        <v>1.4464063636363635</v>
      </c>
      <c r="F574">
        <f t="shared" si="58"/>
        <v>1.4464063636363635E-3</v>
      </c>
      <c r="G574">
        <f t="shared" si="59"/>
        <v>2.6470181818181809E-4</v>
      </c>
      <c r="H574">
        <f t="shared" si="60"/>
        <v>8.9998618181818151E-8</v>
      </c>
      <c r="I574">
        <f>H574*flux_issue!$F$14</f>
        <v>3.0018447536279399E-4</v>
      </c>
      <c r="K574" s="1">
        <f t="shared" si="61"/>
        <v>1.5376046598599013E-5</v>
      </c>
      <c r="L574" s="1">
        <f t="shared" si="62"/>
        <v>6.2163340375567541E-8</v>
      </c>
      <c r="S574" s="1"/>
    </row>
    <row r="575" spans="2:19" x14ac:dyDescent="0.25">
      <c r="B575">
        <v>5295.14</v>
      </c>
      <c r="C575" s="1">
        <v>5.7499999999999999E-3</v>
      </c>
      <c r="D575">
        <f t="shared" si="57"/>
        <v>5.979425E-3</v>
      </c>
      <c r="E575">
        <f t="shared" si="56"/>
        <v>1.3589602272727273</v>
      </c>
      <c r="F575">
        <f t="shared" si="58"/>
        <v>1.3589602272727273E-3</v>
      </c>
      <c r="G575">
        <f t="shared" si="59"/>
        <v>1.7725568181818185E-4</v>
      </c>
      <c r="H575">
        <f t="shared" si="60"/>
        <v>6.0266931818181835E-8</v>
      </c>
      <c r="I575">
        <f>H575*flux_issue!$F$14</f>
        <v>2.0101638975187112E-4</v>
      </c>
      <c r="K575" s="1">
        <f t="shared" si="61"/>
        <v>1.4752397037305812E-5</v>
      </c>
      <c r="L575" s="1">
        <f t="shared" si="62"/>
        <v>2.6407317564574496E-8</v>
      </c>
      <c r="S575" s="1"/>
    </row>
    <row r="576" spans="2:19" x14ac:dyDescent="0.25">
      <c r="B576">
        <v>5304.4</v>
      </c>
      <c r="C576" s="1">
        <v>7.0000000000000001E-3</v>
      </c>
      <c r="D576">
        <f t="shared" si="57"/>
        <v>7.2792999999999998E-3</v>
      </c>
      <c r="E576">
        <f t="shared" si="56"/>
        <v>1.6543863636363636</v>
      </c>
      <c r="F576">
        <f t="shared" si="58"/>
        <v>1.6543863636363635E-3</v>
      </c>
      <c r="G576">
        <f t="shared" si="59"/>
        <v>4.7268181818181806E-4</v>
      </c>
      <c r="H576">
        <f t="shared" si="60"/>
        <v>1.6071181818181815E-7</v>
      </c>
      <c r="I576">
        <f>H576*flux_issue!$F$14</f>
        <v>5.3604370600498943E-4</v>
      </c>
      <c r="K576" s="1">
        <f t="shared" si="61"/>
        <v>1.4153201509715464E-5</v>
      </c>
      <c r="L576" s="1">
        <f t="shared" si="62"/>
        <v>2.1024849230723198E-7</v>
      </c>
      <c r="S576" s="1"/>
    </row>
    <row r="577" spans="2:19" x14ac:dyDescent="0.25">
      <c r="B577">
        <v>5313.66</v>
      </c>
      <c r="C577" s="1">
        <v>6.7499999999999999E-3</v>
      </c>
      <c r="D577">
        <f t="shared" si="57"/>
        <v>7.0193249999999999E-3</v>
      </c>
      <c r="E577">
        <f t="shared" si="56"/>
        <v>1.5953011363636362</v>
      </c>
      <c r="F577">
        <f t="shared" si="58"/>
        <v>1.5953011363636362E-3</v>
      </c>
      <c r="G577">
        <f t="shared" si="59"/>
        <v>4.1359659090909077E-4</v>
      </c>
      <c r="H577">
        <f t="shared" si="60"/>
        <v>1.4062284090909087E-7</v>
      </c>
      <c r="I577">
        <f>H577*flux_issue!$F$14</f>
        <v>4.6903824275436567E-4</v>
      </c>
      <c r="K577" s="1">
        <f t="shared" si="61"/>
        <v>1.3577540790697853E-5</v>
      </c>
      <c r="L577" s="1">
        <f t="shared" si="62"/>
        <v>1.6001524045762135E-7</v>
      </c>
      <c r="S577" s="1"/>
    </row>
    <row r="578" spans="2:19" x14ac:dyDescent="0.25">
      <c r="B578">
        <v>5322.92</v>
      </c>
      <c r="C578" s="1">
        <v>6.6299999999999996E-3</v>
      </c>
      <c r="D578">
        <f t="shared" si="57"/>
        <v>6.8945369999999992E-3</v>
      </c>
      <c r="E578">
        <f t="shared" si="56"/>
        <v>1.5669402272727271</v>
      </c>
      <c r="F578">
        <f t="shared" si="58"/>
        <v>1.5669402272727271E-3</v>
      </c>
      <c r="G578">
        <f t="shared" si="59"/>
        <v>3.8523568181818161E-4</v>
      </c>
      <c r="H578">
        <f t="shared" si="60"/>
        <v>1.3098013181818176E-7</v>
      </c>
      <c r="I578">
        <f>H578*flux_issue!$F$14</f>
        <v>4.3687562039406623E-4</v>
      </c>
      <c r="K578" s="1">
        <f t="shared" si="61"/>
        <v>1.3024528359156173E-5</v>
      </c>
      <c r="L578" s="1">
        <f t="shared" si="62"/>
        <v>1.3854114275929818E-7</v>
      </c>
      <c r="S578" s="1"/>
    </row>
    <row r="579" spans="2:19" x14ac:dyDescent="0.25">
      <c r="B579">
        <v>5332.18</v>
      </c>
      <c r="C579" s="1">
        <v>6.4999999999999997E-3</v>
      </c>
      <c r="D579">
        <f t="shared" si="57"/>
        <v>6.7593499999999999E-3</v>
      </c>
      <c r="E579">
        <f t="shared" si="56"/>
        <v>1.5362159090909089</v>
      </c>
      <c r="F579">
        <f t="shared" si="58"/>
        <v>1.536215909090909E-3</v>
      </c>
      <c r="G579">
        <f t="shared" si="59"/>
        <v>3.5451136363636349E-4</v>
      </c>
      <c r="H579">
        <f t="shared" si="60"/>
        <v>1.2053386363636359E-7</v>
      </c>
      <c r="I579">
        <f>H579*flux_issue!$F$14</f>
        <v>4.0203277950374197E-4</v>
      </c>
      <c r="K579" s="1">
        <f t="shared" si="61"/>
        <v>1.2493309320049985E-5</v>
      </c>
      <c r="L579" s="1">
        <f t="shared" si="62"/>
        <v>1.1697634947831679E-7</v>
      </c>
      <c r="S579" s="1"/>
    </row>
    <row r="580" spans="2:19" x14ac:dyDescent="0.25">
      <c r="B580">
        <v>5341.44</v>
      </c>
      <c r="C580" s="1">
        <v>7.6299999999999996E-3</v>
      </c>
      <c r="D580">
        <f t="shared" si="57"/>
        <v>7.934436999999999E-3</v>
      </c>
      <c r="E580">
        <f t="shared" ref="E580:E643" si="63">D580/0.0044</f>
        <v>1.8032811363636361</v>
      </c>
      <c r="F580">
        <f t="shared" si="58"/>
        <v>1.803281136363636E-3</v>
      </c>
      <c r="G580">
        <f t="shared" si="59"/>
        <v>6.2157659090909053E-4</v>
      </c>
      <c r="H580">
        <f t="shared" si="60"/>
        <v>2.1133604090909078E-7</v>
      </c>
      <c r="I580">
        <f>H580*flux_issue!$F$14</f>
        <v>7.0489747339656079E-4</v>
      </c>
      <c r="K580" s="1">
        <f t="shared" si="61"/>
        <v>1.198305935800404E-5</v>
      </c>
      <c r="L580" s="1">
        <f t="shared" si="62"/>
        <v>3.716042737089255E-7</v>
      </c>
      <c r="S580" s="1"/>
    </row>
    <row r="581" spans="2:19" x14ac:dyDescent="0.25">
      <c r="B581">
        <v>5350.69</v>
      </c>
      <c r="C581" s="1">
        <v>7.3800000000000003E-3</v>
      </c>
      <c r="D581">
        <f t="shared" ref="D581:D644" si="64">C581+C581*(-0.0035*(8.6-20))</f>
        <v>7.674462E-3</v>
      </c>
      <c r="E581">
        <f t="shared" si="63"/>
        <v>1.7441959090909089</v>
      </c>
      <c r="F581">
        <f t="shared" ref="F581:F644" si="65">E581/10^3</f>
        <v>1.7441959090909089E-3</v>
      </c>
      <c r="G581">
        <f t="shared" ref="G581:G644" si="66">F581-$F$4</f>
        <v>5.6249136363636346E-4</v>
      </c>
      <c r="H581">
        <f t="shared" ref="H581:H644" si="67">G581*(340/10^6)</f>
        <v>1.9124706363636358E-7</v>
      </c>
      <c r="I581">
        <f>H581*flux_issue!$F$14</f>
        <v>6.378920101459373E-4</v>
      </c>
      <c r="K581" s="1">
        <f t="shared" ref="K581:K644" si="68">($V$7/2)*1/SQRT(4*PI()*$V$6*$V$4*B581)*EXP(-1*($V$3-$V$4*B581)^2/(4*$V$6*$V$4*B581))</f>
        <v>1.1493502357480723E-5</v>
      </c>
      <c r="L581" s="1">
        <f t="shared" ref="L581:L644" si="69">(G581-K581)^2</f>
        <v>3.0359864313390293E-7</v>
      </c>
      <c r="S581" s="1"/>
    </row>
    <row r="582" spans="2:19" x14ac:dyDescent="0.25">
      <c r="B582">
        <v>5359.95</v>
      </c>
      <c r="C582" s="1">
        <v>8.0000000000000002E-3</v>
      </c>
      <c r="D582">
        <f t="shared" si="64"/>
        <v>8.3192000000000006E-3</v>
      </c>
      <c r="E582">
        <f t="shared" si="63"/>
        <v>1.8907272727272728</v>
      </c>
      <c r="F582">
        <f t="shared" si="65"/>
        <v>1.8907272727272729E-3</v>
      </c>
      <c r="G582">
        <f t="shared" si="66"/>
        <v>7.0902272727272741E-4</v>
      </c>
      <c r="H582">
        <f t="shared" si="67"/>
        <v>2.4106772727272734E-7</v>
      </c>
      <c r="I582">
        <f>H582*flux_issue!$F$14</f>
        <v>8.0406555900748447E-4</v>
      </c>
      <c r="K582" s="1">
        <f t="shared" si="68"/>
        <v>1.1022814318580551E-5</v>
      </c>
      <c r="L582" s="1">
        <f t="shared" si="69"/>
        <v>4.8720387848399659E-7</v>
      </c>
      <c r="S582" s="1"/>
    </row>
    <row r="583" spans="2:19" x14ac:dyDescent="0.25">
      <c r="B583">
        <v>5369.21</v>
      </c>
      <c r="C583" s="1">
        <v>7.2500000000000004E-3</v>
      </c>
      <c r="D583">
        <f t="shared" si="64"/>
        <v>7.5392750000000007E-3</v>
      </c>
      <c r="E583">
        <f t="shared" si="63"/>
        <v>1.713471590909091</v>
      </c>
      <c r="F583">
        <f t="shared" si="65"/>
        <v>1.713471590909091E-3</v>
      </c>
      <c r="G583">
        <f t="shared" si="66"/>
        <v>5.3176704545454556E-4</v>
      </c>
      <c r="H583">
        <f t="shared" si="67"/>
        <v>1.8080079545454549E-7</v>
      </c>
      <c r="I583">
        <f>H583*flux_issue!$F$14</f>
        <v>6.0304916925561325E-4</v>
      </c>
      <c r="K583" s="1">
        <f t="shared" si="68"/>
        <v>1.0570796665976829E-5</v>
      </c>
      <c r="L583" s="1">
        <f t="shared" si="69"/>
        <v>2.7164552975127567E-7</v>
      </c>
      <c r="S583" s="1"/>
    </row>
    <row r="584" spans="2:19" x14ac:dyDescent="0.25">
      <c r="B584">
        <v>5378.47</v>
      </c>
      <c r="C584" s="1">
        <v>7.2500000000000004E-3</v>
      </c>
      <c r="D584">
        <f t="shared" si="64"/>
        <v>7.5392750000000007E-3</v>
      </c>
      <c r="E584">
        <f t="shared" si="63"/>
        <v>1.713471590909091</v>
      </c>
      <c r="F584">
        <f t="shared" si="65"/>
        <v>1.713471590909091E-3</v>
      </c>
      <c r="G584">
        <f t="shared" si="66"/>
        <v>5.3176704545454556E-4</v>
      </c>
      <c r="H584">
        <f t="shared" si="67"/>
        <v>1.8080079545454549E-7</v>
      </c>
      <c r="I584">
        <f>H584*flux_issue!$F$14</f>
        <v>6.0304916925561325E-4</v>
      </c>
      <c r="K584" s="1">
        <f t="shared" si="68"/>
        <v>1.0136737516647557E-5</v>
      </c>
      <c r="L584" s="1">
        <f t="shared" si="69"/>
        <v>2.7209817815938626E-7</v>
      </c>
      <c r="S584" s="1"/>
    </row>
    <row r="585" spans="2:19" x14ac:dyDescent="0.25">
      <c r="B585">
        <v>5387.73</v>
      </c>
      <c r="C585" s="1">
        <v>6.4999999999999997E-3</v>
      </c>
      <c r="D585">
        <f t="shared" si="64"/>
        <v>6.7593499999999999E-3</v>
      </c>
      <c r="E585">
        <f t="shared" si="63"/>
        <v>1.5362159090909089</v>
      </c>
      <c r="F585">
        <f t="shared" si="65"/>
        <v>1.536215909090909E-3</v>
      </c>
      <c r="G585">
        <f t="shared" si="66"/>
        <v>3.5451136363636349E-4</v>
      </c>
      <c r="H585">
        <f t="shared" si="67"/>
        <v>1.2053386363636359E-7</v>
      </c>
      <c r="I585">
        <f>H585*flux_issue!$F$14</f>
        <v>4.0203277950374197E-4</v>
      </c>
      <c r="K585" s="1">
        <f t="shared" si="68"/>
        <v>9.719950784373026E-6</v>
      </c>
      <c r="L585" s="1">
        <f t="shared" si="69"/>
        <v>1.1888111837647172E-7</v>
      </c>
      <c r="S585" s="1"/>
    </row>
    <row r="586" spans="2:19" x14ac:dyDescent="0.25">
      <c r="B586">
        <v>5396.99</v>
      </c>
      <c r="C586" s="1">
        <v>6.4999999999999997E-3</v>
      </c>
      <c r="D586">
        <f t="shared" si="64"/>
        <v>6.7593499999999999E-3</v>
      </c>
      <c r="E586">
        <f t="shared" si="63"/>
        <v>1.5362159090909089</v>
      </c>
      <c r="F586">
        <f t="shared" si="65"/>
        <v>1.536215909090909E-3</v>
      </c>
      <c r="G586">
        <f t="shared" si="66"/>
        <v>3.5451136363636349E-4</v>
      </c>
      <c r="H586">
        <f t="shared" si="67"/>
        <v>1.2053386363636359E-7</v>
      </c>
      <c r="I586">
        <f>H586*flux_issue!$F$14</f>
        <v>4.0203277950374197E-4</v>
      </c>
      <c r="K586" s="1">
        <f t="shared" si="68"/>
        <v>9.3197753075659743E-6</v>
      </c>
      <c r="L586" s="1">
        <f t="shared" si="69"/>
        <v>1.1915723265295803E-7</v>
      </c>
      <c r="S586" s="1"/>
    </row>
    <row r="587" spans="2:19" x14ac:dyDescent="0.25">
      <c r="B587">
        <v>5406.25</v>
      </c>
      <c r="C587" s="1">
        <v>6.7499999999999999E-3</v>
      </c>
      <c r="D587">
        <f t="shared" si="64"/>
        <v>7.0193249999999999E-3</v>
      </c>
      <c r="E587">
        <f t="shared" si="63"/>
        <v>1.5953011363636362</v>
      </c>
      <c r="F587">
        <f t="shared" si="65"/>
        <v>1.5953011363636362E-3</v>
      </c>
      <c r="G587">
        <f t="shared" si="66"/>
        <v>4.1359659090909077E-4</v>
      </c>
      <c r="H587">
        <f t="shared" si="67"/>
        <v>1.4062284090909087E-7</v>
      </c>
      <c r="I587">
        <f>H587*flux_issue!$F$14</f>
        <v>4.6903824275436567E-4</v>
      </c>
      <c r="K587" s="1">
        <f t="shared" si="68"/>
        <v>8.9355740036883543E-6</v>
      </c>
      <c r="L587" s="1">
        <f t="shared" si="69"/>
        <v>1.6375053860291439E-7</v>
      </c>
      <c r="S587" s="1"/>
    </row>
    <row r="588" spans="2:19" x14ac:dyDescent="0.25">
      <c r="B588">
        <v>5415.51</v>
      </c>
      <c r="C588" s="1">
        <v>6.3800000000000003E-3</v>
      </c>
      <c r="D588">
        <f t="shared" si="64"/>
        <v>6.6345620000000001E-3</v>
      </c>
      <c r="E588">
        <f t="shared" si="63"/>
        <v>1.5078549999999999</v>
      </c>
      <c r="F588">
        <f t="shared" si="65"/>
        <v>1.507855E-3</v>
      </c>
      <c r="G588">
        <f t="shared" si="66"/>
        <v>3.2615045454545454E-4</v>
      </c>
      <c r="H588">
        <f t="shared" si="67"/>
        <v>1.1089115454545456E-7</v>
      </c>
      <c r="I588">
        <f>H588*flux_issue!$F$14</f>
        <v>3.698701571434428E-4</v>
      </c>
      <c r="K588" s="1">
        <f t="shared" si="68"/>
        <v>8.566733049578025E-6</v>
      </c>
      <c r="L588" s="1">
        <f t="shared" si="69"/>
        <v>1.0085942015917047E-7</v>
      </c>
      <c r="S588" s="1"/>
    </row>
    <row r="589" spans="2:19" x14ac:dyDescent="0.25">
      <c r="B589">
        <v>5424.77</v>
      </c>
      <c r="C589" s="1">
        <v>6.2500000000000003E-3</v>
      </c>
      <c r="D589">
        <f t="shared" si="64"/>
        <v>6.4993749999999999E-3</v>
      </c>
      <c r="E589">
        <f t="shared" si="63"/>
        <v>1.4771306818181817</v>
      </c>
      <c r="F589">
        <f t="shared" si="65"/>
        <v>1.4771306818181817E-3</v>
      </c>
      <c r="G589">
        <f t="shared" si="66"/>
        <v>2.954261363636362E-4</v>
      </c>
      <c r="H589">
        <f t="shared" si="67"/>
        <v>1.0044488636363632E-7</v>
      </c>
      <c r="I589">
        <f>H589*flux_issue!$F$14</f>
        <v>3.3502731625311826E-4</v>
      </c>
      <c r="K589" s="1">
        <f t="shared" si="68"/>
        <v>8.2126610870224575E-6</v>
      </c>
      <c r="L589" s="1">
        <f t="shared" si="69"/>
        <v>8.2491580380470001E-8</v>
      </c>
      <c r="S589" s="1"/>
    </row>
    <row r="590" spans="2:19" x14ac:dyDescent="0.25">
      <c r="B590">
        <v>5434.03</v>
      </c>
      <c r="C590" s="1">
        <v>5.7499999999999999E-3</v>
      </c>
      <c r="D590">
        <f t="shared" si="64"/>
        <v>5.979425E-3</v>
      </c>
      <c r="E590">
        <f t="shared" si="63"/>
        <v>1.3589602272727273</v>
      </c>
      <c r="F590">
        <f t="shared" si="65"/>
        <v>1.3589602272727273E-3</v>
      </c>
      <c r="G590">
        <f t="shared" si="66"/>
        <v>1.7725568181818185E-4</v>
      </c>
      <c r="H590">
        <f t="shared" si="67"/>
        <v>6.0266931818181835E-8</v>
      </c>
      <c r="I590">
        <f>H590*flux_issue!$F$14</f>
        <v>2.0101638975187112E-4</v>
      </c>
      <c r="K590" s="1">
        <f t="shared" si="68"/>
        <v>7.8727884529245215E-6</v>
      </c>
      <c r="L590" s="1">
        <f t="shared" si="69"/>
        <v>2.8690564564786133E-8</v>
      </c>
      <c r="S590" s="1"/>
    </row>
    <row r="591" spans="2:19" x14ac:dyDescent="0.25">
      <c r="B591">
        <v>5443.29</v>
      </c>
      <c r="C591" s="1">
        <v>7.6299999999999996E-3</v>
      </c>
      <c r="D591">
        <f t="shared" si="64"/>
        <v>7.934436999999999E-3</v>
      </c>
      <c r="E591">
        <f t="shared" si="63"/>
        <v>1.8032811363636361</v>
      </c>
      <c r="F591">
        <f t="shared" si="65"/>
        <v>1.803281136363636E-3</v>
      </c>
      <c r="G591">
        <f t="shared" si="66"/>
        <v>6.2157659090909053E-4</v>
      </c>
      <c r="H591">
        <f t="shared" si="67"/>
        <v>2.1133604090909078E-7</v>
      </c>
      <c r="I591">
        <f>H591*flux_issue!$F$14</f>
        <v>7.0489747339656079E-4</v>
      </c>
      <c r="K591" s="1">
        <f t="shared" si="68"/>
        <v>7.5465664334181543E-6</v>
      </c>
      <c r="L591" s="1">
        <f t="shared" si="69"/>
        <v>3.770328709575948E-7</v>
      </c>
      <c r="S591" s="1"/>
    </row>
    <row r="592" spans="2:19" x14ac:dyDescent="0.25">
      <c r="B592">
        <v>5452.55</v>
      </c>
      <c r="C592" s="1">
        <v>6.6299999999999996E-3</v>
      </c>
      <c r="D592">
        <f t="shared" si="64"/>
        <v>6.8945369999999992E-3</v>
      </c>
      <c r="E592">
        <f t="shared" si="63"/>
        <v>1.5669402272727271</v>
      </c>
      <c r="F592">
        <f t="shared" si="65"/>
        <v>1.5669402272727271E-3</v>
      </c>
      <c r="G592">
        <f t="shared" si="66"/>
        <v>3.8523568181818161E-4</v>
      </c>
      <c r="H592">
        <f t="shared" si="67"/>
        <v>1.3098013181818176E-7</v>
      </c>
      <c r="I592">
        <f>H592*flux_issue!$F$14</f>
        <v>4.3687562039406623E-4</v>
      </c>
      <c r="K592" s="1">
        <f t="shared" si="68"/>
        <v>7.2334665413025211E-6</v>
      </c>
      <c r="L592" s="1">
        <f t="shared" si="69"/>
        <v>1.4288567475422803E-7</v>
      </c>
      <c r="S592" s="1"/>
    </row>
    <row r="593" spans="2:19" x14ac:dyDescent="0.25">
      <c r="B593">
        <v>5461.81</v>
      </c>
      <c r="C593" s="1">
        <v>7.2500000000000004E-3</v>
      </c>
      <c r="D593">
        <f t="shared" si="64"/>
        <v>7.5392750000000007E-3</v>
      </c>
      <c r="E593">
        <f t="shared" si="63"/>
        <v>1.713471590909091</v>
      </c>
      <c r="F593">
        <f t="shared" si="65"/>
        <v>1.713471590909091E-3</v>
      </c>
      <c r="G593">
        <f t="shared" si="66"/>
        <v>5.3176704545454556E-4</v>
      </c>
      <c r="H593">
        <f t="shared" si="67"/>
        <v>1.8080079545454549E-7</v>
      </c>
      <c r="I593">
        <f>H593*flux_issue!$F$14</f>
        <v>6.0304916925561325E-4</v>
      </c>
      <c r="K593" s="1">
        <f t="shared" si="68"/>
        <v>6.9329798161737248E-6</v>
      </c>
      <c r="L593" s="1">
        <f t="shared" si="69"/>
        <v>2.7545079645450282E-7</v>
      </c>
      <c r="S593" s="1"/>
    </row>
    <row r="594" spans="2:19" x14ac:dyDescent="0.25">
      <c r="B594">
        <v>5471.06</v>
      </c>
      <c r="C594" s="1">
        <v>6.0000000000000001E-3</v>
      </c>
      <c r="D594">
        <f t="shared" si="64"/>
        <v>6.2394E-3</v>
      </c>
      <c r="E594">
        <f t="shared" si="63"/>
        <v>1.4180454545454544</v>
      </c>
      <c r="F594">
        <f t="shared" si="65"/>
        <v>1.4180454545454544E-3</v>
      </c>
      <c r="G594">
        <f t="shared" si="66"/>
        <v>2.3634090909090892E-4</v>
      </c>
      <c r="H594">
        <f t="shared" si="67"/>
        <v>8.0355909090909038E-8</v>
      </c>
      <c r="I594">
        <f>H594*flux_issue!$F$14</f>
        <v>2.6802185300249455E-4</v>
      </c>
      <c r="K594" s="1">
        <f t="shared" si="68"/>
        <v>6.6449211868420178E-6</v>
      </c>
      <c r="L594" s="1">
        <f t="shared" si="69"/>
        <v>5.2760246859225248E-8</v>
      </c>
      <c r="S594" s="1"/>
    </row>
    <row r="595" spans="2:19" x14ac:dyDescent="0.25">
      <c r="B595">
        <v>5480.32</v>
      </c>
      <c r="C595" s="1">
        <v>5.8799999999999998E-3</v>
      </c>
      <c r="D595">
        <f t="shared" si="64"/>
        <v>6.1146120000000002E-3</v>
      </c>
      <c r="E595">
        <f t="shared" si="63"/>
        <v>1.3896845454545455</v>
      </c>
      <c r="F595">
        <f t="shared" si="65"/>
        <v>1.3896845454545454E-3</v>
      </c>
      <c r="G595">
        <f t="shared" si="66"/>
        <v>2.0797999999999997E-4</v>
      </c>
      <c r="H595">
        <f t="shared" si="67"/>
        <v>7.071319999999999E-8</v>
      </c>
      <c r="I595">
        <f>H595*flux_issue!$F$14</f>
        <v>2.3585923064219533E-4</v>
      </c>
      <c r="K595" s="1">
        <f t="shared" si="68"/>
        <v>6.3681963202088136E-6</v>
      </c>
      <c r="L595" s="1">
        <f t="shared" si="69"/>
        <v>4.064731938301865E-8</v>
      </c>
      <c r="S595" s="1"/>
    </row>
    <row r="596" spans="2:19" x14ac:dyDescent="0.25">
      <c r="B596">
        <v>5489.58</v>
      </c>
      <c r="C596" s="1">
        <v>6.2500000000000003E-3</v>
      </c>
      <c r="D596">
        <f t="shared" si="64"/>
        <v>6.4993749999999999E-3</v>
      </c>
      <c r="E596">
        <f t="shared" si="63"/>
        <v>1.4771306818181817</v>
      </c>
      <c r="F596">
        <f t="shared" si="65"/>
        <v>1.4771306818181817E-3</v>
      </c>
      <c r="G596">
        <f t="shared" si="66"/>
        <v>2.954261363636362E-4</v>
      </c>
      <c r="H596">
        <f t="shared" si="67"/>
        <v>1.0044488636363632E-7</v>
      </c>
      <c r="I596">
        <f>H596*flux_issue!$F$14</f>
        <v>3.3502731625311826E-4</v>
      </c>
      <c r="K596" s="1">
        <f t="shared" si="68"/>
        <v>6.102668710627794E-6</v>
      </c>
      <c r="L596" s="1">
        <f t="shared" si="69"/>
        <v>8.37080689347614E-8</v>
      </c>
      <c r="S596" s="1"/>
    </row>
    <row r="597" spans="2:19" x14ac:dyDescent="0.25">
      <c r="B597">
        <v>5498.84</v>
      </c>
      <c r="C597" s="1">
        <v>6.2500000000000003E-3</v>
      </c>
      <c r="D597">
        <f t="shared" si="64"/>
        <v>6.4993749999999999E-3</v>
      </c>
      <c r="E597">
        <f t="shared" si="63"/>
        <v>1.4771306818181817</v>
      </c>
      <c r="F597">
        <f t="shared" si="65"/>
        <v>1.4771306818181817E-3</v>
      </c>
      <c r="G597">
        <f t="shared" si="66"/>
        <v>2.954261363636362E-4</v>
      </c>
      <c r="H597">
        <f t="shared" si="67"/>
        <v>1.0044488636363632E-7</v>
      </c>
      <c r="I597">
        <f>H597*flux_issue!$F$14</f>
        <v>3.3502731625311826E-4</v>
      </c>
      <c r="K597" s="1">
        <f t="shared" si="68"/>
        <v>5.8479009211033412E-6</v>
      </c>
      <c r="L597" s="1">
        <f t="shared" si="69"/>
        <v>8.3855554442010991E-8</v>
      </c>
      <c r="S597" s="1"/>
    </row>
    <row r="598" spans="2:19" x14ac:dyDescent="0.25">
      <c r="B598">
        <v>5508.1</v>
      </c>
      <c r="C598" s="1">
        <v>5.7499999999999999E-3</v>
      </c>
      <c r="D598">
        <f t="shared" si="64"/>
        <v>5.979425E-3</v>
      </c>
      <c r="E598">
        <f t="shared" si="63"/>
        <v>1.3589602272727273</v>
      </c>
      <c r="F598">
        <f t="shared" si="65"/>
        <v>1.3589602272727273E-3</v>
      </c>
      <c r="G598">
        <f t="shared" si="66"/>
        <v>1.7725568181818185E-4</v>
      </c>
      <c r="H598">
        <f t="shared" si="67"/>
        <v>6.0266931818181835E-8</v>
      </c>
      <c r="I598">
        <f>H598*flux_issue!$F$14</f>
        <v>2.0101638975187112E-4</v>
      </c>
      <c r="K598" s="1">
        <f t="shared" si="68"/>
        <v>5.603471862273393E-6</v>
      </c>
      <c r="L598" s="1">
        <f t="shared" si="69"/>
        <v>2.9464481182747278E-8</v>
      </c>
      <c r="S598" s="1"/>
    </row>
    <row r="599" spans="2:19" x14ac:dyDescent="0.25">
      <c r="B599">
        <v>5517.36</v>
      </c>
      <c r="C599" s="1">
        <v>5.7499999999999999E-3</v>
      </c>
      <c r="D599">
        <f t="shared" si="64"/>
        <v>5.979425E-3</v>
      </c>
      <c r="E599">
        <f t="shared" si="63"/>
        <v>1.3589602272727273</v>
      </c>
      <c r="F599">
        <f t="shared" si="65"/>
        <v>1.3589602272727273E-3</v>
      </c>
      <c r="G599">
        <f t="shared" si="66"/>
        <v>1.7725568181818185E-4</v>
      </c>
      <c r="H599">
        <f t="shared" si="67"/>
        <v>6.0266931818181835E-8</v>
      </c>
      <c r="I599">
        <f>H599*flux_issue!$F$14</f>
        <v>2.0101638975187112E-4</v>
      </c>
      <c r="K599" s="1">
        <f t="shared" si="68"/>
        <v>5.3689762163147717E-6</v>
      </c>
      <c r="L599" s="1">
        <f t="shared" si="69"/>
        <v>2.9545039562662924E-8</v>
      </c>
      <c r="S599" s="1"/>
    </row>
    <row r="600" spans="2:19" x14ac:dyDescent="0.25">
      <c r="B600">
        <v>5526.62</v>
      </c>
      <c r="C600" s="1">
        <v>6.4999999999999997E-3</v>
      </c>
      <c r="D600">
        <f t="shared" si="64"/>
        <v>6.7593499999999999E-3</v>
      </c>
      <c r="E600">
        <f t="shared" si="63"/>
        <v>1.5362159090909089</v>
      </c>
      <c r="F600">
        <f t="shared" si="65"/>
        <v>1.536215909090909E-3</v>
      </c>
      <c r="G600">
        <f t="shared" si="66"/>
        <v>3.5451136363636349E-4</v>
      </c>
      <c r="H600">
        <f t="shared" si="67"/>
        <v>1.2053386363636359E-7</v>
      </c>
      <c r="I600">
        <f>H600*flux_issue!$F$14</f>
        <v>4.0203277950374197E-4</v>
      </c>
      <c r="K600" s="1">
        <f t="shared" si="68"/>
        <v>5.1440238795224077E-6</v>
      </c>
      <c r="L600" s="1">
        <f t="shared" si="69"/>
        <v>1.2205753808877206E-7</v>
      </c>
      <c r="S600" s="1"/>
    </row>
    <row r="601" spans="2:19" x14ac:dyDescent="0.25">
      <c r="B601">
        <v>5535.88</v>
      </c>
      <c r="C601" s="1">
        <v>5.6299999999999996E-3</v>
      </c>
      <c r="D601">
        <f t="shared" si="64"/>
        <v>5.8546369999999993E-3</v>
      </c>
      <c r="E601">
        <f t="shared" si="63"/>
        <v>1.3305993181818179</v>
      </c>
      <c r="F601">
        <f t="shared" si="65"/>
        <v>1.3305993181818179E-3</v>
      </c>
      <c r="G601">
        <f t="shared" si="66"/>
        <v>1.4889477272727247E-4</v>
      </c>
      <c r="H601">
        <f t="shared" si="67"/>
        <v>5.0624222727272642E-8</v>
      </c>
      <c r="I601">
        <f>H601*flux_issue!$F$14</f>
        <v>1.6885376739157141E-4</v>
      </c>
      <c r="K601" s="1">
        <f t="shared" si="68"/>
        <v>4.9282394230339593E-6</v>
      </c>
      <c r="L601" s="1">
        <f t="shared" si="69"/>
        <v>2.0726362711640414E-8</v>
      </c>
      <c r="S601" s="1"/>
    </row>
    <row r="602" spans="2:19" x14ac:dyDescent="0.25">
      <c r="B602">
        <v>5545.14</v>
      </c>
      <c r="C602" s="1">
        <v>7.3800000000000003E-3</v>
      </c>
      <c r="D602">
        <f t="shared" si="64"/>
        <v>7.674462E-3</v>
      </c>
      <c r="E602">
        <f t="shared" si="63"/>
        <v>1.7441959090909089</v>
      </c>
      <c r="F602">
        <f t="shared" si="65"/>
        <v>1.7441959090909089E-3</v>
      </c>
      <c r="G602">
        <f t="shared" si="66"/>
        <v>5.6249136363636346E-4</v>
      </c>
      <c r="H602">
        <f t="shared" si="67"/>
        <v>1.9124706363636358E-7</v>
      </c>
      <c r="I602">
        <f>H602*flux_issue!$F$14</f>
        <v>6.378920101459373E-4</v>
      </c>
      <c r="K602" s="1">
        <f t="shared" si="68"/>
        <v>4.7212615711811571E-6</v>
      </c>
      <c r="L602" s="1">
        <f t="shared" si="69"/>
        <v>3.1110748675780393E-7</v>
      </c>
      <c r="S602" s="1"/>
    </row>
    <row r="603" spans="2:19" x14ac:dyDescent="0.25">
      <c r="B603">
        <v>5554.4</v>
      </c>
      <c r="C603" s="1">
        <v>5.6299999999999996E-3</v>
      </c>
      <c r="D603">
        <f t="shared" si="64"/>
        <v>5.8546369999999993E-3</v>
      </c>
      <c r="E603">
        <f t="shared" si="63"/>
        <v>1.3305993181818179</v>
      </c>
      <c r="F603">
        <f t="shared" si="65"/>
        <v>1.3305993181818179E-3</v>
      </c>
      <c r="G603">
        <f t="shared" si="66"/>
        <v>1.4889477272727247E-4</v>
      </c>
      <c r="H603">
        <f t="shared" si="67"/>
        <v>5.0624222727272642E-8</v>
      </c>
      <c r="I603">
        <f>H603*flux_issue!$F$14</f>
        <v>1.6885376739157141E-4</v>
      </c>
      <c r="K603" s="1">
        <f t="shared" si="68"/>
        <v>4.5227426969622851E-6</v>
      </c>
      <c r="L603" s="1">
        <f t="shared" si="69"/>
        <v>2.0843283055072789E-8</v>
      </c>
      <c r="S603" s="1"/>
    </row>
    <row r="604" spans="2:19" x14ac:dyDescent="0.25">
      <c r="B604">
        <v>5563.66</v>
      </c>
      <c r="C604" s="1">
        <v>6.6299999999999996E-3</v>
      </c>
      <c r="D604">
        <f t="shared" si="64"/>
        <v>6.8945369999999992E-3</v>
      </c>
      <c r="E604">
        <f t="shared" si="63"/>
        <v>1.5669402272727271</v>
      </c>
      <c r="F604">
        <f t="shared" si="65"/>
        <v>1.5669402272727271E-3</v>
      </c>
      <c r="G604">
        <f t="shared" si="66"/>
        <v>3.8523568181818161E-4</v>
      </c>
      <c r="H604">
        <f t="shared" si="67"/>
        <v>1.3098013181818176E-7</v>
      </c>
      <c r="I604">
        <f>H604*flux_issue!$F$14</f>
        <v>4.3687562039406623E-4</v>
      </c>
      <c r="K604" s="1">
        <f t="shared" si="68"/>
        <v>4.3323483341397149E-6</v>
      </c>
      <c r="L604" s="1">
        <f t="shared" si="69"/>
        <v>1.4508734945925523E-7</v>
      </c>
      <c r="S604" s="1"/>
    </row>
    <row r="605" spans="2:19" x14ac:dyDescent="0.25">
      <c r="B605">
        <v>5572.92</v>
      </c>
      <c r="C605" s="1">
        <v>6.0000000000000001E-3</v>
      </c>
      <c r="D605">
        <f t="shared" si="64"/>
        <v>6.2394E-3</v>
      </c>
      <c r="E605">
        <f t="shared" si="63"/>
        <v>1.4180454545454544</v>
      </c>
      <c r="F605">
        <f t="shared" si="65"/>
        <v>1.4180454545454544E-3</v>
      </c>
      <c r="G605">
        <f t="shared" si="66"/>
        <v>2.3634090909090892E-4</v>
      </c>
      <c r="H605">
        <f t="shared" si="67"/>
        <v>8.0355909090909038E-8</v>
      </c>
      <c r="I605">
        <f>H605*flux_issue!$F$14</f>
        <v>2.6802185300249455E-4</v>
      </c>
      <c r="K605" s="1">
        <f t="shared" si="68"/>
        <v>4.1497567054790653E-6</v>
      </c>
      <c r="L605" s="1">
        <f t="shared" si="69"/>
        <v>5.3912731246073909E-8</v>
      </c>
      <c r="S605" s="1"/>
    </row>
    <row r="606" spans="2:19" x14ac:dyDescent="0.25">
      <c r="B606">
        <v>5582.18</v>
      </c>
      <c r="C606" s="1">
        <v>6.3800000000000003E-3</v>
      </c>
      <c r="D606">
        <f t="shared" si="64"/>
        <v>6.6345620000000001E-3</v>
      </c>
      <c r="E606">
        <f t="shared" si="63"/>
        <v>1.5078549999999999</v>
      </c>
      <c r="F606">
        <f t="shared" si="65"/>
        <v>1.507855E-3</v>
      </c>
      <c r="G606">
        <f t="shared" si="66"/>
        <v>3.2615045454545454E-4</v>
      </c>
      <c r="H606">
        <f t="shared" si="67"/>
        <v>1.1089115454545456E-7</v>
      </c>
      <c r="I606">
        <f>H606*flux_issue!$F$14</f>
        <v>3.698701571434428E-4</v>
      </c>
      <c r="K606" s="1">
        <f t="shared" si="68"/>
        <v>3.9746582666562907E-6</v>
      </c>
      <c r="L606" s="1">
        <f t="shared" si="69"/>
        <v>1.037972437078777E-7</v>
      </c>
      <c r="S606" s="1"/>
    </row>
    <row r="607" spans="2:19" x14ac:dyDescent="0.25">
      <c r="B607">
        <v>5591.44</v>
      </c>
      <c r="C607" s="1">
        <v>6.2500000000000003E-3</v>
      </c>
      <c r="D607">
        <f t="shared" si="64"/>
        <v>6.4993749999999999E-3</v>
      </c>
      <c r="E607">
        <f t="shared" si="63"/>
        <v>1.4771306818181817</v>
      </c>
      <c r="F607">
        <f t="shared" si="65"/>
        <v>1.4771306818181817E-3</v>
      </c>
      <c r="G607">
        <f t="shared" si="66"/>
        <v>2.954261363636362E-4</v>
      </c>
      <c r="H607">
        <f t="shared" si="67"/>
        <v>1.0044488636363632E-7</v>
      </c>
      <c r="I607">
        <f>H607*flux_issue!$F$14</f>
        <v>3.3502731625311826E-4</v>
      </c>
      <c r="K607" s="1">
        <f t="shared" si="68"/>
        <v>3.8067552653711846E-6</v>
      </c>
      <c r="L607" s="1">
        <f t="shared" si="69"/>
        <v>8.5041863432135121E-8</v>
      </c>
      <c r="S607" s="1"/>
    </row>
    <row r="608" spans="2:19" x14ac:dyDescent="0.25">
      <c r="B608">
        <v>5600.69</v>
      </c>
      <c r="C608" s="1">
        <v>5.2500000000000003E-3</v>
      </c>
      <c r="D608">
        <f t="shared" si="64"/>
        <v>5.4594750000000001E-3</v>
      </c>
      <c r="E608">
        <f t="shared" si="63"/>
        <v>1.2407897727272728</v>
      </c>
      <c r="F608">
        <f t="shared" si="65"/>
        <v>1.2407897727272727E-3</v>
      </c>
      <c r="G608">
        <f t="shared" si="66"/>
        <v>5.9085227272727284E-5</v>
      </c>
      <c r="H608">
        <f t="shared" si="67"/>
        <v>2.0088977272727279E-8</v>
      </c>
      <c r="I608">
        <f>H608*flux_issue!$F$14</f>
        <v>6.7005463250623706E-5</v>
      </c>
      <c r="K608" s="1">
        <f t="shared" si="68"/>
        <v>3.6459315481631426E-6</v>
      </c>
      <c r="L608" s="1">
        <f t="shared" si="69"/>
        <v>3.073515510435676E-9</v>
      </c>
      <c r="S608" s="1"/>
    </row>
    <row r="609" spans="2:19" x14ac:dyDescent="0.25">
      <c r="B609">
        <v>5609.95</v>
      </c>
      <c r="C609" s="1">
        <v>7.1300000000000001E-3</v>
      </c>
      <c r="D609">
        <f t="shared" si="64"/>
        <v>7.414487E-3</v>
      </c>
      <c r="E609">
        <f t="shared" si="63"/>
        <v>1.6851106818181818</v>
      </c>
      <c r="F609">
        <f t="shared" si="65"/>
        <v>1.6851106818181819E-3</v>
      </c>
      <c r="G609">
        <f t="shared" si="66"/>
        <v>5.0340613636363639E-4</v>
      </c>
      <c r="H609">
        <f t="shared" si="67"/>
        <v>1.7115808636363638E-7</v>
      </c>
      <c r="I609">
        <f>H609*flux_issue!$F$14</f>
        <v>5.7088654689531381E-4</v>
      </c>
      <c r="K609" s="1">
        <f t="shared" si="68"/>
        <v>3.4915641978002846E-6</v>
      </c>
      <c r="L609" s="1">
        <f t="shared" si="69"/>
        <v>2.4991457946375099E-7</v>
      </c>
      <c r="S609" s="1"/>
    </row>
    <row r="610" spans="2:19" x14ac:dyDescent="0.25">
      <c r="B610">
        <v>5619.21</v>
      </c>
      <c r="C610" s="1">
        <v>6.0000000000000001E-3</v>
      </c>
      <c r="D610">
        <f t="shared" si="64"/>
        <v>6.2394E-3</v>
      </c>
      <c r="E610">
        <f t="shared" si="63"/>
        <v>1.4180454545454544</v>
      </c>
      <c r="F610">
        <f t="shared" si="65"/>
        <v>1.4180454545454544E-3</v>
      </c>
      <c r="G610">
        <f t="shared" si="66"/>
        <v>2.3634090909090892E-4</v>
      </c>
      <c r="H610">
        <f t="shared" si="67"/>
        <v>8.0355909090909038E-8</v>
      </c>
      <c r="I610">
        <f>H610*flux_issue!$F$14</f>
        <v>2.6802185300249455E-4</v>
      </c>
      <c r="K610" s="1">
        <f t="shared" si="68"/>
        <v>3.3435658705306849E-6</v>
      </c>
      <c r="L610" s="1">
        <f t="shared" si="69"/>
        <v>5.4287761947754736E-8</v>
      </c>
      <c r="S610" s="1"/>
    </row>
    <row r="611" spans="2:19" x14ac:dyDescent="0.25">
      <c r="B611">
        <v>5628.47</v>
      </c>
      <c r="C611" s="1">
        <v>5.4999999999999997E-3</v>
      </c>
      <c r="D611">
        <f t="shared" si="64"/>
        <v>5.7194500000000001E-3</v>
      </c>
      <c r="E611">
        <f t="shared" si="63"/>
        <v>1.2998749999999999</v>
      </c>
      <c r="F611">
        <f t="shared" si="65"/>
        <v>1.2998749999999998E-3</v>
      </c>
      <c r="G611">
        <f t="shared" si="66"/>
        <v>1.1817045454545435E-4</v>
      </c>
      <c r="H611">
        <f t="shared" si="67"/>
        <v>4.0177954545454479E-8</v>
      </c>
      <c r="I611">
        <f>H611*flux_issue!$F$14</f>
        <v>1.3401092650124714E-4</v>
      </c>
      <c r="K611" s="1">
        <f t="shared" si="68"/>
        <v>3.2016818510548705E-6</v>
      </c>
      <c r="L611" s="1">
        <f t="shared" si="69"/>
        <v>1.3217818694856496E-8</v>
      </c>
      <c r="S611" s="1"/>
    </row>
    <row r="612" spans="2:19" x14ac:dyDescent="0.25">
      <c r="B612">
        <v>5637.73</v>
      </c>
      <c r="C612" s="1">
        <v>6.6299999999999996E-3</v>
      </c>
      <c r="D612">
        <f t="shared" si="64"/>
        <v>6.8945369999999992E-3</v>
      </c>
      <c r="E612">
        <f t="shared" si="63"/>
        <v>1.5669402272727271</v>
      </c>
      <c r="F612">
        <f t="shared" si="65"/>
        <v>1.5669402272727271E-3</v>
      </c>
      <c r="G612">
        <f t="shared" si="66"/>
        <v>3.8523568181818161E-4</v>
      </c>
      <c r="H612">
        <f t="shared" si="67"/>
        <v>1.3098013181818176E-7</v>
      </c>
      <c r="I612">
        <f>H612*flux_issue!$F$14</f>
        <v>4.3687562039406623E-4</v>
      </c>
      <c r="K612" s="1">
        <f t="shared" si="68"/>
        <v>3.0656672247298564E-6</v>
      </c>
      <c r="L612" s="1">
        <f t="shared" si="69"/>
        <v>1.4605392005435913E-7</v>
      </c>
      <c r="S612" s="1"/>
    </row>
    <row r="613" spans="2:19" x14ac:dyDescent="0.25">
      <c r="B613">
        <v>5646.99</v>
      </c>
      <c r="C613" s="1">
        <v>6.0000000000000001E-3</v>
      </c>
      <c r="D613">
        <f t="shared" si="64"/>
        <v>6.2394E-3</v>
      </c>
      <c r="E613">
        <f t="shared" si="63"/>
        <v>1.4180454545454544</v>
      </c>
      <c r="F613">
        <f t="shared" si="65"/>
        <v>1.4180454545454544E-3</v>
      </c>
      <c r="G613">
        <f t="shared" si="66"/>
        <v>2.3634090909090892E-4</v>
      </c>
      <c r="H613">
        <f t="shared" si="67"/>
        <v>8.0355909090909038E-8</v>
      </c>
      <c r="I613">
        <f>H613*flux_issue!$F$14</f>
        <v>2.6802185300249455E-4</v>
      </c>
      <c r="K613" s="1">
        <f t="shared" si="68"/>
        <v>2.9352865188011624E-6</v>
      </c>
      <c r="L613" s="1">
        <f t="shared" si="69"/>
        <v>5.4478184648273217E-8</v>
      </c>
      <c r="S613" s="1"/>
    </row>
    <row r="614" spans="2:19" x14ac:dyDescent="0.25">
      <c r="B614">
        <v>5656.25</v>
      </c>
      <c r="C614" s="1">
        <v>5.6299999999999996E-3</v>
      </c>
      <c r="D614">
        <f t="shared" si="64"/>
        <v>5.8546369999999993E-3</v>
      </c>
      <c r="E614">
        <f t="shared" si="63"/>
        <v>1.3305993181818179</v>
      </c>
      <c r="F614">
        <f t="shared" si="65"/>
        <v>1.3305993181818179E-3</v>
      </c>
      <c r="G614">
        <f t="shared" si="66"/>
        <v>1.4889477272727247E-4</v>
      </c>
      <c r="H614">
        <f t="shared" si="67"/>
        <v>5.0624222727272642E-8</v>
      </c>
      <c r="I614">
        <f>H614*flux_issue!$F$14</f>
        <v>1.6885376739157141E-4</v>
      </c>
      <c r="K614" s="1">
        <f t="shared" si="68"/>
        <v>2.8103133559037531E-6</v>
      </c>
      <c r="L614" s="1">
        <f t="shared" si="69"/>
        <v>2.1340669269825074E-8</v>
      </c>
      <c r="S614" s="1"/>
    </row>
    <row r="615" spans="2:19" x14ac:dyDescent="0.25">
      <c r="B615">
        <v>5665.51</v>
      </c>
      <c r="C615" s="1">
        <v>7.4999999999999997E-3</v>
      </c>
      <c r="D615">
        <f t="shared" si="64"/>
        <v>7.7992499999999998E-3</v>
      </c>
      <c r="E615">
        <f t="shared" si="63"/>
        <v>1.7725568181818181</v>
      </c>
      <c r="F615">
        <f t="shared" si="65"/>
        <v>1.7725568181818181E-3</v>
      </c>
      <c r="G615">
        <f t="shared" si="66"/>
        <v>5.9085227272727262E-4</v>
      </c>
      <c r="H615">
        <f t="shared" si="67"/>
        <v>2.0088977272727269E-7</v>
      </c>
      <c r="I615">
        <f>H615*flux_issue!$F$14</f>
        <v>6.7005463250623674E-4</v>
      </c>
      <c r="K615" s="1">
        <f t="shared" si="68"/>
        <v>2.6905301194527179E-6</v>
      </c>
      <c r="L615" s="1">
        <f t="shared" si="69"/>
        <v>3.4593423546746736E-7</v>
      </c>
      <c r="S615" s="1"/>
    </row>
    <row r="616" spans="2:19" x14ac:dyDescent="0.25">
      <c r="B616">
        <v>5674.77</v>
      </c>
      <c r="C616" s="1">
        <v>5.62E-3</v>
      </c>
      <c r="D616">
        <f t="shared" si="64"/>
        <v>5.8442379999999999E-3</v>
      </c>
      <c r="E616">
        <f t="shared" si="63"/>
        <v>1.3282359090909091</v>
      </c>
      <c r="F616">
        <f t="shared" si="65"/>
        <v>1.328235909090909E-3</v>
      </c>
      <c r="G616">
        <f t="shared" si="66"/>
        <v>1.4653136363636352E-4</v>
      </c>
      <c r="H616">
        <f t="shared" si="67"/>
        <v>4.9820663636363599E-8</v>
      </c>
      <c r="I616">
        <f>H616*flux_issue!$F$14</f>
        <v>1.6617354886154661E-4</v>
      </c>
      <c r="K616" s="1">
        <f t="shared" si="68"/>
        <v>2.5757276305549597E-6</v>
      </c>
      <c r="L616" s="1">
        <f t="shared" si="69"/>
        <v>2.0723225137836846E-8</v>
      </c>
      <c r="S616" s="1"/>
    </row>
    <row r="617" spans="2:19" x14ac:dyDescent="0.25">
      <c r="B617">
        <v>5684.03</v>
      </c>
      <c r="C617" s="1">
        <v>6.1199999999999996E-3</v>
      </c>
      <c r="D617">
        <f t="shared" si="64"/>
        <v>6.3641879999999998E-3</v>
      </c>
      <c r="E617">
        <f t="shared" si="63"/>
        <v>1.4464063636363635</v>
      </c>
      <c r="F617">
        <f t="shared" si="65"/>
        <v>1.4464063636363635E-3</v>
      </c>
      <c r="G617">
        <f t="shared" si="66"/>
        <v>2.6470181818181809E-4</v>
      </c>
      <c r="H617">
        <f t="shared" si="67"/>
        <v>8.9998618181818151E-8</v>
      </c>
      <c r="I617">
        <f>H617*flux_issue!$F$14</f>
        <v>3.0018447536279399E-4</v>
      </c>
      <c r="K617" s="1">
        <f t="shared" si="68"/>
        <v>2.4657048360822784E-6</v>
      </c>
      <c r="L617" s="1">
        <f t="shared" si="69"/>
        <v>6.8767779142677594E-8</v>
      </c>
      <c r="S617" s="1"/>
    </row>
    <row r="618" spans="2:19" x14ac:dyDescent="0.25">
      <c r="B618">
        <v>5693.29</v>
      </c>
      <c r="C618" s="1">
        <v>6.13E-3</v>
      </c>
      <c r="D618">
        <f t="shared" si="64"/>
        <v>6.3745870000000001E-3</v>
      </c>
      <c r="E618">
        <f t="shared" si="63"/>
        <v>1.4487697727272726</v>
      </c>
      <c r="F618">
        <f t="shared" si="65"/>
        <v>1.4487697727272725E-3</v>
      </c>
      <c r="G618">
        <f t="shared" si="66"/>
        <v>2.6706522727272704E-4</v>
      </c>
      <c r="H618">
        <f t="shared" si="67"/>
        <v>9.0802177272727193E-8</v>
      </c>
      <c r="I618">
        <f>H618*flux_issue!$F$14</f>
        <v>3.0286469389281882E-4</v>
      </c>
      <c r="K618" s="1">
        <f t="shared" si="68"/>
        <v>2.3602685075556306E-6</v>
      </c>
      <c r="L618" s="1">
        <f t="shared" si="69"/>
        <v>7.0068715194871102E-8</v>
      </c>
      <c r="S618" s="1"/>
    </row>
    <row r="619" spans="2:19" x14ac:dyDescent="0.25">
      <c r="B619">
        <v>5702.55</v>
      </c>
      <c r="C619" s="1">
        <v>6.8700000000000002E-3</v>
      </c>
      <c r="D619">
        <f t="shared" si="64"/>
        <v>7.1441130000000005E-3</v>
      </c>
      <c r="E619">
        <f t="shared" si="63"/>
        <v>1.6236620454545454</v>
      </c>
      <c r="F619">
        <f t="shared" si="65"/>
        <v>1.6236620454545454E-3</v>
      </c>
      <c r="G619">
        <f t="shared" si="66"/>
        <v>4.4195749999999994E-4</v>
      </c>
      <c r="H619">
        <f t="shared" si="67"/>
        <v>1.5026554999999999E-7</v>
      </c>
      <c r="I619">
        <f>H619*flux_issue!$F$14</f>
        <v>5.0120086511466517E-4</v>
      </c>
      <c r="K619" s="1">
        <f t="shared" si="68"/>
        <v>2.2592329505001389E-6</v>
      </c>
      <c r="L619" s="1">
        <f t="shared" si="69"/>
        <v>1.9333456604633322E-7</v>
      </c>
      <c r="S619" s="1"/>
    </row>
    <row r="620" spans="2:19" x14ac:dyDescent="0.25">
      <c r="B620">
        <v>5711.81</v>
      </c>
      <c r="C620" s="1">
        <v>6.0000000000000001E-3</v>
      </c>
      <c r="D620">
        <f t="shared" si="64"/>
        <v>6.2394E-3</v>
      </c>
      <c r="E620">
        <f t="shared" si="63"/>
        <v>1.4180454545454544</v>
      </c>
      <c r="F620">
        <f t="shared" si="65"/>
        <v>1.4180454545454544E-3</v>
      </c>
      <c r="G620">
        <f t="shared" si="66"/>
        <v>2.3634090909090892E-4</v>
      </c>
      <c r="H620">
        <f t="shared" si="67"/>
        <v>8.0355909090909038E-8</v>
      </c>
      <c r="I620">
        <f>H620*flux_issue!$F$14</f>
        <v>2.6802185300249455E-4</v>
      </c>
      <c r="K620" s="1">
        <f t="shared" si="68"/>
        <v>2.1624197239388762E-6</v>
      </c>
      <c r="L620" s="1">
        <f t="shared" si="69"/>
        <v>5.4839564882196104E-8</v>
      </c>
      <c r="S620" s="1"/>
    </row>
    <row r="621" spans="2:19" x14ac:dyDescent="0.25">
      <c r="B621">
        <v>5721.06</v>
      </c>
      <c r="C621" s="1">
        <v>6.13E-3</v>
      </c>
      <c r="D621">
        <f t="shared" si="64"/>
        <v>6.3745870000000001E-3</v>
      </c>
      <c r="E621">
        <f t="shared" si="63"/>
        <v>1.4487697727272726</v>
      </c>
      <c r="F621">
        <f t="shared" si="65"/>
        <v>1.4487697727272725E-3</v>
      </c>
      <c r="G621">
        <f t="shared" si="66"/>
        <v>2.6706522727272704E-4</v>
      </c>
      <c r="H621">
        <f t="shared" si="67"/>
        <v>9.0802177272727193E-8</v>
      </c>
      <c r="I621">
        <f>H621*flux_issue!$F$14</f>
        <v>3.0286469389281882E-4</v>
      </c>
      <c r="K621" s="1">
        <f t="shared" si="68"/>
        <v>2.0697554198928013E-6</v>
      </c>
      <c r="L621" s="1">
        <f t="shared" si="69"/>
        <v>7.0222600102506257E-8</v>
      </c>
      <c r="S621" s="1"/>
    </row>
    <row r="622" spans="2:19" x14ac:dyDescent="0.25">
      <c r="B622">
        <v>5730.32</v>
      </c>
      <c r="C622" s="1">
        <v>6.3800000000000003E-3</v>
      </c>
      <c r="D622">
        <f t="shared" si="64"/>
        <v>6.6345620000000001E-3</v>
      </c>
      <c r="E622">
        <f t="shared" si="63"/>
        <v>1.5078549999999999</v>
      </c>
      <c r="F622">
        <f t="shared" si="65"/>
        <v>1.507855E-3</v>
      </c>
      <c r="G622">
        <f t="shared" si="66"/>
        <v>3.2615045454545454E-4</v>
      </c>
      <c r="H622">
        <f t="shared" si="67"/>
        <v>1.1089115454545456E-7</v>
      </c>
      <c r="I622">
        <f>H622*flux_issue!$F$14</f>
        <v>3.698701571434428E-4</v>
      </c>
      <c r="K622" s="1">
        <f t="shared" si="68"/>
        <v>1.9808750912505239E-6</v>
      </c>
      <c r="L622" s="1">
        <f t="shared" si="69"/>
        <v>1.0508591624351551E-7</v>
      </c>
      <c r="S622" s="1"/>
    </row>
    <row r="623" spans="2:19" x14ac:dyDescent="0.25">
      <c r="B623">
        <v>5739.58</v>
      </c>
      <c r="C623" s="1">
        <v>6.1199999999999996E-3</v>
      </c>
      <c r="D623">
        <f t="shared" si="64"/>
        <v>6.3641879999999998E-3</v>
      </c>
      <c r="E623">
        <f t="shared" si="63"/>
        <v>1.4464063636363635</v>
      </c>
      <c r="F623">
        <f t="shared" si="65"/>
        <v>1.4464063636363635E-3</v>
      </c>
      <c r="G623">
        <f t="shared" si="66"/>
        <v>2.6470181818181809E-4</v>
      </c>
      <c r="H623">
        <f t="shared" si="67"/>
        <v>8.9998618181818151E-8</v>
      </c>
      <c r="I623">
        <f>H623*flux_issue!$F$14</f>
        <v>3.0018447536279399E-4</v>
      </c>
      <c r="K623" s="1">
        <f t="shared" si="68"/>
        <v>1.8957227989806952E-6</v>
      </c>
      <c r="L623" s="1">
        <f t="shared" si="69"/>
        <v>6.9067043770373027E-8</v>
      </c>
      <c r="S623" s="1"/>
    </row>
    <row r="624" spans="2:19" x14ac:dyDescent="0.25">
      <c r="B624">
        <v>5748.84</v>
      </c>
      <c r="C624" s="1">
        <v>5.2500000000000003E-3</v>
      </c>
      <c r="D624">
        <f t="shared" si="64"/>
        <v>5.4594750000000001E-3</v>
      </c>
      <c r="E624">
        <f t="shared" si="63"/>
        <v>1.2407897727272728</v>
      </c>
      <c r="F624">
        <f t="shared" si="65"/>
        <v>1.2407897727272727E-3</v>
      </c>
      <c r="G624">
        <f t="shared" si="66"/>
        <v>5.9085227272727284E-5</v>
      </c>
      <c r="H624">
        <f t="shared" si="67"/>
        <v>2.0088977272727279E-8</v>
      </c>
      <c r="I624">
        <f>H624*flux_issue!$F$14</f>
        <v>6.7005463250623706E-5</v>
      </c>
      <c r="K624" s="1">
        <f t="shared" si="68"/>
        <v>1.8141464961095269E-6</v>
      </c>
      <c r="L624" s="1">
        <f t="shared" si="69"/>
        <v>3.2799766933218759E-9</v>
      </c>
      <c r="S624" s="1"/>
    </row>
    <row r="625" spans="2:19" x14ac:dyDescent="0.25">
      <c r="B625">
        <v>5758.1</v>
      </c>
      <c r="C625" s="1">
        <v>6.2500000000000003E-3</v>
      </c>
      <c r="D625">
        <f t="shared" si="64"/>
        <v>6.4993749999999999E-3</v>
      </c>
      <c r="E625">
        <f t="shared" si="63"/>
        <v>1.4771306818181817</v>
      </c>
      <c r="F625">
        <f t="shared" si="65"/>
        <v>1.4771306818181817E-3</v>
      </c>
      <c r="G625">
        <f t="shared" si="66"/>
        <v>2.954261363636362E-4</v>
      </c>
      <c r="H625">
        <f t="shared" si="67"/>
        <v>1.0044488636363632E-7</v>
      </c>
      <c r="I625">
        <f>H625*flux_issue!$F$14</f>
        <v>3.3502731625311826E-4</v>
      </c>
      <c r="K625" s="1">
        <f t="shared" si="68"/>
        <v>1.7360001279740446E-6</v>
      </c>
      <c r="L625" s="1">
        <f t="shared" si="69"/>
        <v>8.6253896122121802E-8</v>
      </c>
      <c r="S625" s="1"/>
    </row>
    <row r="626" spans="2:19" x14ac:dyDescent="0.25">
      <c r="B626">
        <v>5767.36</v>
      </c>
      <c r="C626" s="1">
        <v>7.1300000000000001E-3</v>
      </c>
      <c r="D626">
        <f t="shared" si="64"/>
        <v>7.414487E-3</v>
      </c>
      <c r="E626">
        <f t="shared" si="63"/>
        <v>1.6851106818181818</v>
      </c>
      <c r="F626">
        <f t="shared" si="65"/>
        <v>1.6851106818181819E-3</v>
      </c>
      <c r="G626">
        <f t="shared" si="66"/>
        <v>5.0340613636363639E-4</v>
      </c>
      <c r="H626">
        <f t="shared" si="67"/>
        <v>1.7115808636363638E-7</v>
      </c>
      <c r="I626">
        <f>H626*flux_issue!$F$14</f>
        <v>5.7088654689531381E-4</v>
      </c>
      <c r="K626" s="1">
        <f t="shared" si="68"/>
        <v>1.6611434060666066E-6</v>
      </c>
      <c r="L626" s="1">
        <f t="shared" si="69"/>
        <v>2.5174803795799182E-7</v>
      </c>
      <c r="S626" s="1"/>
    </row>
    <row r="627" spans="2:19" x14ac:dyDescent="0.25">
      <c r="B627">
        <v>5776.62</v>
      </c>
      <c r="C627" s="1">
        <v>6.1199999999999996E-3</v>
      </c>
      <c r="D627">
        <f t="shared" si="64"/>
        <v>6.3641879999999998E-3</v>
      </c>
      <c r="E627">
        <f t="shared" si="63"/>
        <v>1.4464063636363635</v>
      </c>
      <c r="F627">
        <f t="shared" si="65"/>
        <v>1.4464063636363635E-3</v>
      </c>
      <c r="G627">
        <f t="shared" si="66"/>
        <v>2.6470181818181809E-4</v>
      </c>
      <c r="H627">
        <f t="shared" si="67"/>
        <v>8.9998618181818151E-8</v>
      </c>
      <c r="I627">
        <f>H627*flux_issue!$F$14</f>
        <v>3.0018447536279399E-4</v>
      </c>
      <c r="K627" s="1">
        <f t="shared" si="68"/>
        <v>1.5894415899386698E-6</v>
      </c>
      <c r="L627" s="1">
        <f t="shared" si="69"/>
        <v>6.922812271582697E-8</v>
      </c>
      <c r="S627" s="1"/>
    </row>
    <row r="628" spans="2:19" x14ac:dyDescent="0.25">
      <c r="B628">
        <v>5785.88</v>
      </c>
      <c r="C628" s="1">
        <v>5.6299999999999996E-3</v>
      </c>
      <c r="D628">
        <f t="shared" si="64"/>
        <v>5.8546369999999993E-3</v>
      </c>
      <c r="E628">
        <f t="shared" si="63"/>
        <v>1.3305993181818179</v>
      </c>
      <c r="F628">
        <f t="shared" si="65"/>
        <v>1.3305993181818179E-3</v>
      </c>
      <c r="G628">
        <f t="shared" si="66"/>
        <v>1.4889477272727247E-4</v>
      </c>
      <c r="H628">
        <f t="shared" si="67"/>
        <v>5.0624222727272642E-8</v>
      </c>
      <c r="I628">
        <f>H628*flux_issue!$F$14</f>
        <v>1.6885376739157141E-4</v>
      </c>
      <c r="K628" s="1">
        <f t="shared" si="68"/>
        <v>1.5207652768994045E-6</v>
      </c>
      <c r="L628" s="1">
        <f t="shared" si="69"/>
        <v>2.1719098071982612E-8</v>
      </c>
      <c r="S628" s="1"/>
    </row>
    <row r="629" spans="2:19" x14ac:dyDescent="0.25">
      <c r="B629">
        <v>5795.14</v>
      </c>
      <c r="C629" s="1">
        <v>5.6299999999999996E-3</v>
      </c>
      <c r="D629">
        <f t="shared" si="64"/>
        <v>5.8546369999999993E-3</v>
      </c>
      <c r="E629">
        <f t="shared" si="63"/>
        <v>1.3305993181818179</v>
      </c>
      <c r="F629">
        <f t="shared" si="65"/>
        <v>1.3305993181818179E-3</v>
      </c>
      <c r="G629">
        <f t="shared" si="66"/>
        <v>1.4889477272727247E-4</v>
      </c>
      <c r="H629">
        <f t="shared" si="67"/>
        <v>5.0624222727272642E-8</v>
      </c>
      <c r="I629">
        <f>H629*flux_issue!$F$14</f>
        <v>1.6885376739157141E-4</v>
      </c>
      <c r="K629" s="1">
        <f t="shared" si="68"/>
        <v>1.4549901992517778E-6</v>
      </c>
      <c r="L629" s="1">
        <f t="shared" si="69"/>
        <v>2.173848947191004E-8</v>
      </c>
      <c r="S629" s="1"/>
    </row>
    <row r="630" spans="2:19" x14ac:dyDescent="0.25">
      <c r="B630">
        <v>5804.4</v>
      </c>
      <c r="C630" s="1">
        <v>5.2500000000000003E-3</v>
      </c>
      <c r="D630">
        <f t="shared" si="64"/>
        <v>5.4594750000000001E-3</v>
      </c>
      <c r="E630">
        <f t="shared" si="63"/>
        <v>1.2407897727272728</v>
      </c>
      <c r="F630">
        <f t="shared" si="65"/>
        <v>1.2407897727272727E-3</v>
      </c>
      <c r="G630">
        <f t="shared" si="66"/>
        <v>5.9085227272727284E-5</v>
      </c>
      <c r="H630">
        <f t="shared" si="67"/>
        <v>2.0088977272727279E-8</v>
      </c>
      <c r="I630">
        <f>H630*flux_issue!$F$14</f>
        <v>6.7005463250623706E-5</v>
      </c>
      <c r="K630" s="1">
        <f t="shared" si="68"/>
        <v>1.3919970288169021E-6</v>
      </c>
      <c r="L630" s="1">
        <f t="shared" si="69"/>
        <v>3.3285088159768555E-9</v>
      </c>
      <c r="S630" s="1"/>
    </row>
    <row r="631" spans="2:19" x14ac:dyDescent="0.25">
      <c r="B631">
        <v>5813.66</v>
      </c>
      <c r="C631" s="1">
        <v>6.0000000000000001E-3</v>
      </c>
      <c r="D631">
        <f t="shared" si="64"/>
        <v>6.2394E-3</v>
      </c>
      <c r="E631">
        <f t="shared" si="63"/>
        <v>1.4180454545454544</v>
      </c>
      <c r="F631">
        <f t="shared" si="65"/>
        <v>1.4180454545454544E-3</v>
      </c>
      <c r="G631">
        <f t="shared" si="66"/>
        <v>2.3634090909090892E-4</v>
      </c>
      <c r="H631">
        <f t="shared" si="67"/>
        <v>8.0355909090909038E-8</v>
      </c>
      <c r="I631">
        <f>H631*flux_issue!$F$14</f>
        <v>2.6802185300249455E-4</v>
      </c>
      <c r="K631" s="1">
        <f t="shared" si="68"/>
        <v>1.3316711885039892E-6</v>
      </c>
      <c r="L631" s="1">
        <f t="shared" si="69"/>
        <v>5.5229341899469161E-8</v>
      </c>
      <c r="S631" s="1"/>
    </row>
    <row r="632" spans="2:19" x14ac:dyDescent="0.25">
      <c r="B632">
        <v>5822.92</v>
      </c>
      <c r="C632" s="1">
        <v>5.6299999999999996E-3</v>
      </c>
      <c r="D632">
        <f t="shared" si="64"/>
        <v>5.8546369999999993E-3</v>
      </c>
      <c r="E632">
        <f t="shared" si="63"/>
        <v>1.3305993181818179</v>
      </c>
      <c r="F632">
        <f t="shared" si="65"/>
        <v>1.3305993181818179E-3</v>
      </c>
      <c r="G632">
        <f t="shared" si="66"/>
        <v>1.4889477272727247E-4</v>
      </c>
      <c r="H632">
        <f t="shared" si="67"/>
        <v>5.0624222727272642E-8</v>
      </c>
      <c r="I632">
        <f>H632*flux_issue!$F$14</f>
        <v>1.6885376739157141E-4</v>
      </c>
      <c r="K632" s="1">
        <f t="shared" si="68"/>
        <v>1.273902670691031E-6</v>
      </c>
      <c r="L632" s="1">
        <f t="shared" si="69"/>
        <v>2.1791921276262104E-8</v>
      </c>
      <c r="S632" s="1"/>
    </row>
    <row r="633" spans="2:19" x14ac:dyDescent="0.25">
      <c r="B633">
        <v>5832.18</v>
      </c>
      <c r="C633" s="1">
        <v>5.8799999999999998E-3</v>
      </c>
      <c r="D633">
        <f t="shared" si="64"/>
        <v>6.1146120000000002E-3</v>
      </c>
      <c r="E633">
        <f t="shared" si="63"/>
        <v>1.3896845454545455</v>
      </c>
      <c r="F633">
        <f t="shared" si="65"/>
        <v>1.3896845454545454E-3</v>
      </c>
      <c r="G633">
        <f t="shared" si="66"/>
        <v>2.0797999999999997E-4</v>
      </c>
      <c r="H633">
        <f t="shared" si="67"/>
        <v>7.071319999999999E-8</v>
      </c>
      <c r="I633">
        <f>H633*flux_issue!$F$14</f>
        <v>2.3585923064219533E-4</v>
      </c>
      <c r="K633" s="1">
        <f t="shared" si="68"/>
        <v>1.2185858621877985E-6</v>
      </c>
      <c r="L633" s="1">
        <f t="shared" si="69"/>
        <v>4.2750282376267877E-8</v>
      </c>
      <c r="S633" s="1"/>
    </row>
    <row r="634" spans="2:19" x14ac:dyDescent="0.25">
      <c r="B634">
        <v>5841.44</v>
      </c>
      <c r="C634" s="1">
        <v>5.4999999999999997E-3</v>
      </c>
      <c r="D634">
        <f t="shared" si="64"/>
        <v>5.7194500000000001E-3</v>
      </c>
      <c r="E634">
        <f t="shared" si="63"/>
        <v>1.2998749999999999</v>
      </c>
      <c r="F634">
        <f t="shared" si="65"/>
        <v>1.2998749999999998E-3</v>
      </c>
      <c r="G634">
        <f t="shared" si="66"/>
        <v>1.1817045454545435E-4</v>
      </c>
      <c r="H634">
        <f t="shared" si="67"/>
        <v>4.0177954545454479E-8</v>
      </c>
      <c r="I634">
        <f>H634*flux_issue!$F$14</f>
        <v>1.3401092650124714E-4</v>
      </c>
      <c r="K634" s="1">
        <f t="shared" si="68"/>
        <v>1.1656193755597839E-6</v>
      </c>
      <c r="L634" s="1">
        <f t="shared" si="69"/>
        <v>1.3690131453134196E-8</v>
      </c>
      <c r="S634" s="1"/>
    </row>
    <row r="635" spans="2:19" x14ac:dyDescent="0.25">
      <c r="B635">
        <v>5850.69</v>
      </c>
      <c r="C635" s="1">
        <v>5.2500000000000003E-3</v>
      </c>
      <c r="D635">
        <f t="shared" si="64"/>
        <v>5.4594750000000001E-3</v>
      </c>
      <c r="E635">
        <f t="shared" si="63"/>
        <v>1.2407897727272728</v>
      </c>
      <c r="F635">
        <f t="shared" si="65"/>
        <v>1.2407897727272727E-3</v>
      </c>
      <c r="G635">
        <f t="shared" si="66"/>
        <v>5.9085227272727284E-5</v>
      </c>
      <c r="H635">
        <f t="shared" si="67"/>
        <v>2.0088977272727279E-8</v>
      </c>
      <c r="I635">
        <f>H635*flux_issue!$F$14</f>
        <v>6.7005463250623706E-5</v>
      </c>
      <c r="K635" s="1">
        <f t="shared" si="68"/>
        <v>1.1149594714937336E-6</v>
      </c>
      <c r="L635" s="1">
        <f t="shared" si="69"/>
        <v>3.3605519489467354E-9</v>
      </c>
      <c r="S635" s="1"/>
    </row>
    <row r="636" spans="2:19" x14ac:dyDescent="0.25">
      <c r="B636">
        <v>5859.95</v>
      </c>
      <c r="C636" s="1">
        <v>5.13E-3</v>
      </c>
      <c r="D636">
        <f t="shared" si="64"/>
        <v>5.3346870000000003E-3</v>
      </c>
      <c r="E636">
        <f t="shared" si="63"/>
        <v>1.2124288636363636</v>
      </c>
      <c r="F636">
        <f t="shared" si="65"/>
        <v>1.2124288636363636E-3</v>
      </c>
      <c r="G636">
        <f t="shared" si="66"/>
        <v>3.0724318181818118E-5</v>
      </c>
      <c r="H636">
        <f t="shared" si="67"/>
        <v>1.0446268181818161E-8</v>
      </c>
      <c r="I636">
        <f>H636*flux_issue!$F$14</f>
        <v>3.4842840890324246E-5</v>
      </c>
      <c r="K636" s="1">
        <f t="shared" si="68"/>
        <v>1.0664032794878719E-6</v>
      </c>
      <c r="L636" s="1">
        <f t="shared" si="69"/>
        <v>8.7959191635386255E-10</v>
      </c>
      <c r="S636" s="1"/>
    </row>
    <row r="637" spans="2:19" x14ac:dyDescent="0.25">
      <c r="B637">
        <v>5869.21</v>
      </c>
      <c r="C637" s="1">
        <v>6.2500000000000003E-3</v>
      </c>
      <c r="D637">
        <f t="shared" si="64"/>
        <v>6.4993749999999999E-3</v>
      </c>
      <c r="E637">
        <f t="shared" si="63"/>
        <v>1.4771306818181817</v>
      </c>
      <c r="F637">
        <f t="shared" si="65"/>
        <v>1.4771306818181817E-3</v>
      </c>
      <c r="G637">
        <f t="shared" si="66"/>
        <v>2.954261363636362E-4</v>
      </c>
      <c r="H637">
        <f t="shared" si="67"/>
        <v>1.0044488636363632E-7</v>
      </c>
      <c r="I637">
        <f>H637*flux_issue!$F$14</f>
        <v>3.3502731625311826E-4</v>
      </c>
      <c r="K637" s="1">
        <f t="shared" si="68"/>
        <v>1.0199171006301313E-6</v>
      </c>
      <c r="L637" s="1">
        <f t="shared" si="69"/>
        <v>8.6675021940737208E-8</v>
      </c>
      <c r="S637" s="1"/>
    </row>
    <row r="638" spans="2:19" x14ac:dyDescent="0.25">
      <c r="B638">
        <v>5878.47</v>
      </c>
      <c r="C638" s="1">
        <v>6.8700000000000002E-3</v>
      </c>
      <c r="D638">
        <f t="shared" si="64"/>
        <v>7.1441130000000005E-3</v>
      </c>
      <c r="E638">
        <f t="shared" si="63"/>
        <v>1.6236620454545454</v>
      </c>
      <c r="F638">
        <f t="shared" si="65"/>
        <v>1.6236620454545454E-3</v>
      </c>
      <c r="G638">
        <f t="shared" si="66"/>
        <v>4.4195749999999994E-4</v>
      </c>
      <c r="H638">
        <f t="shared" si="67"/>
        <v>1.5026554999999999E-7</v>
      </c>
      <c r="I638">
        <f>H638*flux_issue!$F$14</f>
        <v>5.0120086511466517E-4</v>
      </c>
      <c r="K638" s="1">
        <f t="shared" si="68"/>
        <v>9.7541487976173915E-7</v>
      </c>
      <c r="L638" s="1">
        <f t="shared" si="69"/>
        <v>1.9446519939699301E-7</v>
      </c>
      <c r="S638" s="1"/>
    </row>
    <row r="639" spans="2:19" x14ac:dyDescent="0.25">
      <c r="B639">
        <v>5887.73</v>
      </c>
      <c r="C639" s="1">
        <v>5.3800000000000002E-3</v>
      </c>
      <c r="D639">
        <f t="shared" si="64"/>
        <v>5.5946620000000002E-3</v>
      </c>
      <c r="E639">
        <f t="shared" si="63"/>
        <v>1.271514090909091</v>
      </c>
      <c r="F639">
        <f t="shared" si="65"/>
        <v>1.2715140909090909E-3</v>
      </c>
      <c r="G639">
        <f t="shared" si="66"/>
        <v>8.9809545454545402E-5</v>
      </c>
      <c r="H639">
        <f t="shared" si="67"/>
        <v>3.0535245454545438E-8</v>
      </c>
      <c r="I639">
        <f>H639*flux_issue!$F$14</f>
        <v>1.0184830414094795E-4</v>
      </c>
      <c r="K639" s="1">
        <f t="shared" si="68"/>
        <v>9.3281403236729748E-7</v>
      </c>
      <c r="L639" s="1">
        <f t="shared" si="69"/>
        <v>7.8990733882899816E-9</v>
      </c>
      <c r="S639" s="1"/>
    </row>
    <row r="640" spans="2:19" x14ac:dyDescent="0.25">
      <c r="B640">
        <v>5896.99</v>
      </c>
      <c r="C640" s="1">
        <v>5.7499999999999999E-3</v>
      </c>
      <c r="D640">
        <f t="shared" si="64"/>
        <v>5.979425E-3</v>
      </c>
      <c r="E640">
        <f t="shared" si="63"/>
        <v>1.3589602272727273</v>
      </c>
      <c r="F640">
        <f t="shared" si="65"/>
        <v>1.3589602272727273E-3</v>
      </c>
      <c r="G640">
        <f t="shared" si="66"/>
        <v>1.7725568181818185E-4</v>
      </c>
      <c r="H640">
        <f t="shared" si="67"/>
        <v>6.0266931818181835E-8</v>
      </c>
      <c r="I640">
        <f>H640*flux_issue!$F$14</f>
        <v>2.0101638975187112E-4</v>
      </c>
      <c r="K640" s="1">
        <f t="shared" si="68"/>
        <v>8.9203530976926491E-7</v>
      </c>
      <c r="L640" s="1">
        <f t="shared" si="69"/>
        <v>3.1104135809744305E-8</v>
      </c>
      <c r="S640" s="1"/>
    </row>
    <row r="641" spans="2:19" x14ac:dyDescent="0.25">
      <c r="B641">
        <v>5906.25</v>
      </c>
      <c r="C641" s="1">
        <v>5.7499999999999999E-3</v>
      </c>
      <c r="D641">
        <f t="shared" si="64"/>
        <v>5.979425E-3</v>
      </c>
      <c r="E641">
        <f t="shared" si="63"/>
        <v>1.3589602272727273</v>
      </c>
      <c r="F641">
        <f t="shared" si="65"/>
        <v>1.3589602272727273E-3</v>
      </c>
      <c r="G641">
        <f t="shared" si="66"/>
        <v>1.7725568181818185E-4</v>
      </c>
      <c r="H641">
        <f t="shared" si="67"/>
        <v>6.0266931818181835E-8</v>
      </c>
      <c r="I641">
        <f>H641*flux_issue!$F$14</f>
        <v>2.0101638975187112E-4</v>
      </c>
      <c r="K641" s="1">
        <f t="shared" si="68"/>
        <v>8.5300266931052945E-7</v>
      </c>
      <c r="L641" s="1">
        <f t="shared" si="69"/>
        <v>3.1117905210899637E-8</v>
      </c>
      <c r="S641" s="1"/>
    </row>
    <row r="642" spans="2:19" x14ac:dyDescent="0.25">
      <c r="B642">
        <v>5915.51</v>
      </c>
      <c r="C642" s="1">
        <v>5.8700000000000002E-3</v>
      </c>
      <c r="D642">
        <f t="shared" si="64"/>
        <v>6.1042130000000007E-3</v>
      </c>
      <c r="E642">
        <f t="shared" si="63"/>
        <v>1.3873211363636364</v>
      </c>
      <c r="F642">
        <f t="shared" si="65"/>
        <v>1.3873211363636365E-3</v>
      </c>
      <c r="G642">
        <f t="shared" si="66"/>
        <v>2.0561659090909102E-4</v>
      </c>
      <c r="H642">
        <f t="shared" si="67"/>
        <v>6.9909640909090948E-8</v>
      </c>
      <c r="I642">
        <f>H642*flux_issue!$F$14</f>
        <v>2.3317901211217056E-4</v>
      </c>
      <c r="K642" s="1">
        <f t="shared" si="68"/>
        <v>8.1564314935230472E-7</v>
      </c>
      <c r="L642" s="1">
        <f t="shared" si="69"/>
        <v>4.1943428203287224E-8</v>
      </c>
      <c r="S642" s="1"/>
    </row>
    <row r="643" spans="2:19" x14ac:dyDescent="0.25">
      <c r="B643">
        <v>5924.77</v>
      </c>
      <c r="C643" s="1">
        <v>6.0000000000000001E-3</v>
      </c>
      <c r="D643">
        <f t="shared" si="64"/>
        <v>6.2394E-3</v>
      </c>
      <c r="E643">
        <f t="shared" si="63"/>
        <v>1.4180454545454544</v>
      </c>
      <c r="F643">
        <f t="shared" si="65"/>
        <v>1.4180454545454544E-3</v>
      </c>
      <c r="G643">
        <f t="shared" si="66"/>
        <v>2.3634090909090892E-4</v>
      </c>
      <c r="H643">
        <f t="shared" si="67"/>
        <v>8.0355909090909038E-8</v>
      </c>
      <c r="I643">
        <f>H643*flux_issue!$F$14</f>
        <v>2.6802185300249455E-4</v>
      </c>
      <c r="K643" s="1">
        <f t="shared" si="68"/>
        <v>7.7988674892000075E-7</v>
      </c>
      <c r="L643" s="1">
        <f t="shared" si="69"/>
        <v>5.5488995246803004E-8</v>
      </c>
      <c r="S643" s="1"/>
    </row>
    <row r="644" spans="2:19" x14ac:dyDescent="0.25">
      <c r="B644">
        <v>5934.03</v>
      </c>
      <c r="C644" s="1">
        <v>5.3800000000000002E-3</v>
      </c>
      <c r="D644">
        <f t="shared" si="64"/>
        <v>5.5946620000000002E-3</v>
      </c>
      <c r="E644">
        <f t="shared" ref="E644:E707" si="70">D644/0.0044</f>
        <v>1.271514090909091</v>
      </c>
      <c r="F644">
        <f t="shared" si="65"/>
        <v>1.2715140909090909E-3</v>
      </c>
      <c r="G644">
        <f t="shared" si="66"/>
        <v>8.9809545454545402E-5</v>
      </c>
      <c r="H644">
        <f t="shared" si="67"/>
        <v>3.0535245454545438E-8</v>
      </c>
      <c r="I644">
        <f>H644*flux_issue!$F$14</f>
        <v>1.0184830414094795E-4</v>
      </c>
      <c r="K644" s="1">
        <f t="shared" si="68"/>
        <v>7.4566631183516844E-7</v>
      </c>
      <c r="L644" s="1">
        <f t="shared" si="69"/>
        <v>7.9323745679472953E-9</v>
      </c>
      <c r="S644" s="1"/>
    </row>
    <row r="645" spans="2:19" x14ac:dyDescent="0.25">
      <c r="B645">
        <v>5943.29</v>
      </c>
      <c r="C645" s="1">
        <v>5.13E-3</v>
      </c>
      <c r="D645">
        <f t="shared" ref="D645:D708" si="71">C645+C645*(-0.0035*(8.6-20))</f>
        <v>5.3346870000000003E-3</v>
      </c>
      <c r="E645">
        <f t="shared" si="70"/>
        <v>1.2124288636363636</v>
      </c>
      <c r="F645">
        <f t="shared" ref="F645:F708" si="72">E645/10^3</f>
        <v>1.2124288636363636E-3</v>
      </c>
      <c r="G645">
        <f t="shared" ref="G645:G708" si="73">F645-$F$4</f>
        <v>3.0724318181818118E-5</v>
      </c>
      <c r="H645">
        <f t="shared" ref="H645:H708" si="74">G645*(340/10^6)</f>
        <v>1.0446268181818161E-8</v>
      </c>
      <c r="I645">
        <f>H645*flux_issue!$F$14</f>
        <v>3.4842840890324246E-5</v>
      </c>
      <c r="K645" s="1">
        <f t="shared" ref="K645:K708" si="75">($V$7/2)*1/SQRT(4*PI()*$V$6*$V$4*B645)*EXP(-1*($V$3-$V$4*B645)^2/(4*$V$6*$V$4*B645))</f>
        <v>7.1291741517645607E-7</v>
      </c>
      <c r="L645" s="1">
        <f t="shared" ref="L645:L708" si="76">(G645-K645)^2</f>
        <v>9.0068417597597978E-10</v>
      </c>
      <c r="S645" s="1"/>
    </row>
    <row r="646" spans="2:19" x14ac:dyDescent="0.25">
      <c r="B646">
        <v>5952.55</v>
      </c>
      <c r="C646" s="1">
        <v>6.13E-3</v>
      </c>
      <c r="D646">
        <f t="shared" si="71"/>
        <v>6.3745870000000001E-3</v>
      </c>
      <c r="E646">
        <f t="shared" si="70"/>
        <v>1.4487697727272726</v>
      </c>
      <c r="F646">
        <f t="shared" si="72"/>
        <v>1.4487697727272725E-3</v>
      </c>
      <c r="G646">
        <f t="shared" si="73"/>
        <v>2.6706522727272704E-4</v>
      </c>
      <c r="H646">
        <f t="shared" si="74"/>
        <v>9.0802177272727193E-8</v>
      </c>
      <c r="I646">
        <f>H646*flux_issue!$F$14</f>
        <v>3.0286469389281882E-4</v>
      </c>
      <c r="K646" s="1">
        <f t="shared" si="75"/>
        <v>6.8157826191779417E-7</v>
      </c>
      <c r="L646" s="1">
        <f t="shared" si="76"/>
        <v>7.0960248460314028E-8</v>
      </c>
      <c r="S646" s="1"/>
    </row>
    <row r="647" spans="2:19" x14ac:dyDescent="0.25">
      <c r="B647">
        <v>5961.81</v>
      </c>
      <c r="C647" s="1">
        <v>5.7499999999999999E-3</v>
      </c>
      <c r="D647">
        <f t="shared" si="71"/>
        <v>5.979425E-3</v>
      </c>
      <c r="E647">
        <f t="shared" si="70"/>
        <v>1.3589602272727273</v>
      </c>
      <c r="F647">
        <f t="shared" si="72"/>
        <v>1.3589602272727273E-3</v>
      </c>
      <c r="G647">
        <f t="shared" si="73"/>
        <v>1.7725568181818185E-4</v>
      </c>
      <c r="H647">
        <f t="shared" si="74"/>
        <v>6.0266931818181835E-8</v>
      </c>
      <c r="I647">
        <f>H647*flux_issue!$F$14</f>
        <v>2.0101638975187112E-4</v>
      </c>
      <c r="K647" s="1">
        <f t="shared" si="75"/>
        <v>6.5158957759668233E-7</v>
      </c>
      <c r="L647" s="1">
        <f t="shared" si="76"/>
        <v>3.1189005396121113E-8</v>
      </c>
      <c r="S647" s="1"/>
    </row>
    <row r="648" spans="2:19" x14ac:dyDescent="0.25">
      <c r="B648">
        <v>5971.06</v>
      </c>
      <c r="C648" s="1">
        <v>5.3699999999999998E-3</v>
      </c>
      <c r="D648">
        <f t="shared" si="71"/>
        <v>5.5842629999999999E-3</v>
      </c>
      <c r="E648">
        <f t="shared" si="70"/>
        <v>1.2691506818181817</v>
      </c>
      <c r="F648">
        <f t="shared" si="72"/>
        <v>1.2691506818181817E-3</v>
      </c>
      <c r="G648">
        <f t="shared" si="73"/>
        <v>8.7446136363636233E-5</v>
      </c>
      <c r="H648">
        <f t="shared" si="74"/>
        <v>2.973168636363632E-8</v>
      </c>
      <c r="I648">
        <f>H648*flux_issue!$F$14</f>
        <v>9.9168085610922915E-5</v>
      </c>
      <c r="K648" s="1">
        <f t="shared" si="75"/>
        <v>6.2292482111956986E-7</v>
      </c>
      <c r="L648" s="1">
        <f t="shared" si="76"/>
        <v>7.5382700625565987E-9</v>
      </c>
      <c r="S648" s="1"/>
    </row>
    <row r="649" spans="2:19" x14ac:dyDescent="0.25">
      <c r="B649">
        <v>5980.32</v>
      </c>
      <c r="C649" s="1">
        <v>5.3800000000000002E-3</v>
      </c>
      <c r="D649">
        <f t="shared" si="71"/>
        <v>5.5946620000000002E-3</v>
      </c>
      <c r="E649">
        <f t="shared" si="70"/>
        <v>1.271514090909091</v>
      </c>
      <c r="F649">
        <f t="shared" si="72"/>
        <v>1.2715140909090909E-3</v>
      </c>
      <c r="G649">
        <f t="shared" si="73"/>
        <v>8.9809545454545402E-5</v>
      </c>
      <c r="H649">
        <f t="shared" si="74"/>
        <v>3.0535245454545438E-8</v>
      </c>
      <c r="I649">
        <f>H649*flux_issue!$F$14</f>
        <v>1.0184830414094795E-4</v>
      </c>
      <c r="K649" s="1">
        <f t="shared" si="75"/>
        <v>5.9546753855415578E-7</v>
      </c>
      <c r="L649" s="1">
        <f t="shared" si="76"/>
        <v>7.9591516984005577E-9</v>
      </c>
      <c r="S649" s="1"/>
    </row>
    <row r="650" spans="2:19" x14ac:dyDescent="0.25">
      <c r="B650">
        <v>5989.58</v>
      </c>
      <c r="C650" s="1">
        <v>5.7499999999999999E-3</v>
      </c>
      <c r="D650">
        <f t="shared" si="71"/>
        <v>5.979425E-3</v>
      </c>
      <c r="E650">
        <f t="shared" si="70"/>
        <v>1.3589602272727273</v>
      </c>
      <c r="F650">
        <f t="shared" si="72"/>
        <v>1.3589602272727273E-3</v>
      </c>
      <c r="G650">
        <f t="shared" si="73"/>
        <v>1.7725568181818185E-4</v>
      </c>
      <c r="H650">
        <f t="shared" si="74"/>
        <v>6.0266931818181835E-8</v>
      </c>
      <c r="I650">
        <f>H650*flux_issue!$F$14</f>
        <v>2.0101638975187112E-4</v>
      </c>
      <c r="K650" s="1">
        <f t="shared" si="75"/>
        <v>5.6919711639204444E-7</v>
      </c>
      <c r="L650" s="1">
        <f t="shared" si="76"/>
        <v>3.1218113876275802E-8</v>
      </c>
      <c r="S650" s="1"/>
    </row>
    <row r="651" spans="2:19" x14ac:dyDescent="0.25">
      <c r="B651">
        <v>5998.84</v>
      </c>
      <c r="C651" s="1">
        <v>5.13E-3</v>
      </c>
      <c r="D651">
        <f t="shared" si="71"/>
        <v>5.3346870000000003E-3</v>
      </c>
      <c r="E651">
        <f t="shared" si="70"/>
        <v>1.2124288636363636</v>
      </c>
      <c r="F651">
        <f t="shared" si="72"/>
        <v>1.2124288636363636E-3</v>
      </c>
      <c r="G651">
        <f t="shared" si="73"/>
        <v>3.0724318181818118E-5</v>
      </c>
      <c r="H651">
        <f t="shared" si="74"/>
        <v>1.0446268181818161E-8</v>
      </c>
      <c r="I651">
        <f>H651*flux_issue!$F$14</f>
        <v>3.4842840890324246E-5</v>
      </c>
      <c r="K651" s="1">
        <f t="shared" si="75"/>
        <v>5.4406341055327551E-7</v>
      </c>
      <c r="L651" s="1">
        <f t="shared" si="76"/>
        <v>9.1084777805845443E-10</v>
      </c>
      <c r="S651" s="1"/>
    </row>
    <row r="652" spans="2:19" x14ac:dyDescent="0.25">
      <c r="B652">
        <v>6008.1</v>
      </c>
      <c r="C652" s="1">
        <v>6.2500000000000003E-3</v>
      </c>
      <c r="D652">
        <f t="shared" si="71"/>
        <v>6.4993749999999999E-3</v>
      </c>
      <c r="E652">
        <f t="shared" si="70"/>
        <v>1.4771306818181817</v>
      </c>
      <c r="F652">
        <f t="shared" si="72"/>
        <v>1.4771306818181817E-3</v>
      </c>
      <c r="G652">
        <f t="shared" si="73"/>
        <v>2.954261363636362E-4</v>
      </c>
      <c r="H652">
        <f t="shared" si="74"/>
        <v>1.0044488636363632E-7</v>
      </c>
      <c r="I652">
        <f>H652*flux_issue!$F$14</f>
        <v>3.3502731625311826E-4</v>
      </c>
      <c r="K652" s="1">
        <f t="shared" si="75"/>
        <v>5.2001833858217223E-7</v>
      </c>
      <c r="L652" s="1">
        <f t="shared" si="76"/>
        <v>8.6969618448607093E-8</v>
      </c>
      <c r="S652" s="1"/>
    </row>
    <row r="653" spans="2:19" x14ac:dyDescent="0.25">
      <c r="B653">
        <v>6017.36</v>
      </c>
      <c r="C653" s="1">
        <v>5.6299999999999996E-3</v>
      </c>
      <c r="D653">
        <f t="shared" si="71"/>
        <v>5.8546369999999993E-3</v>
      </c>
      <c r="E653">
        <f t="shared" si="70"/>
        <v>1.3305993181818179</v>
      </c>
      <c r="F653">
        <f t="shared" si="72"/>
        <v>1.3305993181818179E-3</v>
      </c>
      <c r="G653">
        <f t="shared" si="73"/>
        <v>1.4889477272727247E-4</v>
      </c>
      <c r="H653">
        <f t="shared" si="74"/>
        <v>5.0624222727272642E-8</v>
      </c>
      <c r="I653">
        <f>H653*flux_issue!$F$14</f>
        <v>1.6885376739157141E-4</v>
      </c>
      <c r="K653" s="1">
        <f t="shared" si="75"/>
        <v>4.9701579766073301E-7</v>
      </c>
      <c r="L653" s="1">
        <f t="shared" si="76"/>
        <v>2.2021894261740132E-8</v>
      </c>
      <c r="S653" s="1"/>
    </row>
    <row r="654" spans="2:19" x14ac:dyDescent="0.25">
      <c r="B654">
        <v>6026.62</v>
      </c>
      <c r="C654" s="1">
        <v>5.2500000000000003E-3</v>
      </c>
      <c r="D654">
        <f t="shared" si="71"/>
        <v>5.4594750000000001E-3</v>
      </c>
      <c r="E654">
        <f t="shared" si="70"/>
        <v>1.2407897727272728</v>
      </c>
      <c r="F654">
        <f t="shared" si="72"/>
        <v>1.2407897727272727E-3</v>
      </c>
      <c r="G654">
        <f t="shared" si="73"/>
        <v>5.9085227272727284E-5</v>
      </c>
      <c r="H654">
        <f t="shared" si="74"/>
        <v>2.0088977272727279E-8</v>
      </c>
      <c r="I654">
        <f>H654*flux_issue!$F$14</f>
        <v>6.7005463250623706E-5</v>
      </c>
      <c r="K654" s="1">
        <f t="shared" si="75"/>
        <v>4.750115857481725E-7</v>
      </c>
      <c r="L654" s="1">
        <f t="shared" si="76"/>
        <v>3.4351573828742122E-9</v>
      </c>
      <c r="S654" s="1"/>
    </row>
    <row r="655" spans="2:19" x14ac:dyDescent="0.25">
      <c r="B655">
        <v>6035.88</v>
      </c>
      <c r="C655" s="1">
        <v>5.1200000000000004E-3</v>
      </c>
      <c r="D655">
        <f t="shared" si="71"/>
        <v>5.3242880000000008E-3</v>
      </c>
      <c r="E655">
        <f t="shared" si="70"/>
        <v>1.2100654545454546</v>
      </c>
      <c r="F655">
        <f t="shared" si="72"/>
        <v>1.2100654545454546E-3</v>
      </c>
      <c r="G655">
        <f t="shared" si="73"/>
        <v>2.8360909090909166E-5</v>
      </c>
      <c r="H655">
        <f t="shared" si="74"/>
        <v>9.642709090909117E-9</v>
      </c>
      <c r="I655">
        <f>H655*flux_issue!$F$14</f>
        <v>3.2162622360299453E-5</v>
      </c>
      <c r="K655" s="1">
        <f t="shared" si="75"/>
        <v>4.5396332573390308E-7</v>
      </c>
      <c r="L655" s="1">
        <f t="shared" si="76"/>
        <v>7.7879762194043346E-10</v>
      </c>
      <c r="S655" s="1"/>
    </row>
    <row r="656" spans="2:19" x14ac:dyDescent="0.25">
      <c r="B656">
        <v>6045.14</v>
      </c>
      <c r="C656" s="1">
        <v>6.13E-3</v>
      </c>
      <c r="D656">
        <f t="shared" si="71"/>
        <v>6.3745870000000001E-3</v>
      </c>
      <c r="E656">
        <f t="shared" si="70"/>
        <v>1.4487697727272726</v>
      </c>
      <c r="F656">
        <f t="shared" si="72"/>
        <v>1.4487697727272725E-3</v>
      </c>
      <c r="G656">
        <f t="shared" si="73"/>
        <v>2.6706522727272704E-4</v>
      </c>
      <c r="H656">
        <f t="shared" si="74"/>
        <v>9.0802177272727193E-8</v>
      </c>
      <c r="I656">
        <f>H656*flux_issue!$F$14</f>
        <v>3.0286469389281882E-4</v>
      </c>
      <c r="K656" s="1">
        <f t="shared" si="75"/>
        <v>4.3383039249493528E-7</v>
      </c>
      <c r="L656" s="1">
        <f t="shared" si="76"/>
        <v>7.1092301802303843E-8</v>
      </c>
      <c r="S656" s="1"/>
    </row>
    <row r="657" spans="2:19" x14ac:dyDescent="0.25">
      <c r="B657">
        <v>6054.4</v>
      </c>
      <c r="C657" s="1">
        <v>5.3800000000000002E-3</v>
      </c>
      <c r="D657">
        <f t="shared" si="71"/>
        <v>5.5946620000000002E-3</v>
      </c>
      <c r="E657">
        <f t="shared" si="70"/>
        <v>1.271514090909091</v>
      </c>
      <c r="F657">
        <f t="shared" si="72"/>
        <v>1.2715140909090909E-3</v>
      </c>
      <c r="G657">
        <f t="shared" si="73"/>
        <v>8.9809545454545402E-5</v>
      </c>
      <c r="H657">
        <f t="shared" si="74"/>
        <v>3.0535245454545438E-8</v>
      </c>
      <c r="I657">
        <f>H657*flux_issue!$F$14</f>
        <v>1.0184830414094795E-4</v>
      </c>
      <c r="K657" s="1">
        <f t="shared" si="75"/>
        <v>4.1457384275237246E-7</v>
      </c>
      <c r="L657" s="1">
        <f t="shared" si="76"/>
        <v>7.9914609494732819E-9</v>
      </c>
      <c r="S657" s="1"/>
    </row>
    <row r="658" spans="2:19" x14ac:dyDescent="0.25">
      <c r="B658">
        <v>6063.66</v>
      </c>
      <c r="C658" s="1">
        <v>5.2500000000000003E-3</v>
      </c>
      <c r="D658">
        <f t="shared" si="71"/>
        <v>5.4594750000000001E-3</v>
      </c>
      <c r="E658">
        <f t="shared" si="70"/>
        <v>1.2407897727272728</v>
      </c>
      <c r="F658">
        <f t="shared" si="72"/>
        <v>1.2407897727272727E-3</v>
      </c>
      <c r="G658">
        <f t="shared" si="73"/>
        <v>5.9085227272727284E-5</v>
      </c>
      <c r="H658">
        <f t="shared" si="74"/>
        <v>2.0088977272727279E-8</v>
      </c>
      <c r="I658">
        <f>H658*flux_issue!$F$14</f>
        <v>6.7005463250623706E-5</v>
      </c>
      <c r="K658" s="1">
        <f t="shared" si="75"/>
        <v>3.9615634762521668E-7</v>
      </c>
      <c r="L658" s="1">
        <f t="shared" si="76"/>
        <v>3.444407046051661E-9</v>
      </c>
      <c r="S658" s="1"/>
    </row>
    <row r="659" spans="2:19" x14ac:dyDescent="0.25">
      <c r="B659">
        <v>6072.92</v>
      </c>
      <c r="C659" s="1">
        <v>5.4999999999999997E-3</v>
      </c>
      <c r="D659">
        <f t="shared" si="71"/>
        <v>5.7194500000000001E-3</v>
      </c>
      <c r="E659">
        <f t="shared" si="70"/>
        <v>1.2998749999999999</v>
      </c>
      <c r="F659">
        <f t="shared" si="72"/>
        <v>1.2998749999999998E-3</v>
      </c>
      <c r="G659">
        <f t="shared" si="73"/>
        <v>1.1817045454545435E-4</v>
      </c>
      <c r="H659">
        <f t="shared" si="74"/>
        <v>4.0177954545454479E-8</v>
      </c>
      <c r="I659">
        <f>H659*flux_issue!$F$14</f>
        <v>1.3401092650124714E-4</v>
      </c>
      <c r="K659" s="1">
        <f t="shared" si="75"/>
        <v>3.7854212778309449E-7</v>
      </c>
      <c r="L659" s="1">
        <f t="shared" si="76"/>
        <v>1.3874934631012335E-8</v>
      </c>
      <c r="S659" s="1"/>
    </row>
    <row r="660" spans="2:19" x14ac:dyDescent="0.25">
      <c r="B660">
        <v>6082.18</v>
      </c>
      <c r="C660" s="1">
        <v>5.1200000000000004E-3</v>
      </c>
      <c r="D660">
        <f t="shared" si="71"/>
        <v>5.3242880000000008E-3</v>
      </c>
      <c r="E660">
        <f t="shared" si="70"/>
        <v>1.2100654545454546</v>
      </c>
      <c r="F660">
        <f t="shared" si="72"/>
        <v>1.2100654545454546E-3</v>
      </c>
      <c r="G660">
        <f t="shared" si="73"/>
        <v>2.8360909090909166E-5</v>
      </c>
      <c r="H660">
        <f t="shared" si="74"/>
        <v>9.642709090909117E-9</v>
      </c>
      <c r="I660">
        <f>H660*flux_issue!$F$14</f>
        <v>3.2162622360299453E-5</v>
      </c>
      <c r="K660" s="1">
        <f t="shared" si="75"/>
        <v>3.6169689110286338E-7</v>
      </c>
      <c r="L660" s="1">
        <f t="shared" si="76"/>
        <v>7.8395588380978204E-10</v>
      </c>
      <c r="S660" s="1"/>
    </row>
    <row r="661" spans="2:19" x14ac:dyDescent="0.25">
      <c r="B661">
        <v>6091.44</v>
      </c>
      <c r="C661" s="1">
        <v>5.2500000000000003E-3</v>
      </c>
      <c r="D661">
        <f t="shared" si="71"/>
        <v>5.4594750000000001E-3</v>
      </c>
      <c r="E661">
        <f t="shared" si="70"/>
        <v>1.2407897727272728</v>
      </c>
      <c r="F661">
        <f t="shared" si="72"/>
        <v>1.2407897727272727E-3</v>
      </c>
      <c r="G661">
        <f t="shared" si="73"/>
        <v>5.9085227272727284E-5</v>
      </c>
      <c r="H661">
        <f t="shared" si="74"/>
        <v>2.0088977272727279E-8</v>
      </c>
      <c r="I661">
        <f>H661*flux_issue!$F$14</f>
        <v>6.7005463250623706E-5</v>
      </c>
      <c r="K661" s="1">
        <f t="shared" si="75"/>
        <v>3.4558777273730219E-7</v>
      </c>
      <c r="L661" s="1">
        <f t="shared" si="76"/>
        <v>3.4503452485887839E-9</v>
      </c>
      <c r="S661" s="1"/>
    </row>
    <row r="662" spans="2:19" x14ac:dyDescent="0.25">
      <c r="B662">
        <v>6100.69</v>
      </c>
      <c r="C662" s="1">
        <v>5.3800000000000002E-3</v>
      </c>
      <c r="D662">
        <f t="shared" si="71"/>
        <v>5.5946620000000002E-3</v>
      </c>
      <c r="E662">
        <f t="shared" si="70"/>
        <v>1.271514090909091</v>
      </c>
      <c r="F662">
        <f t="shared" si="72"/>
        <v>1.2715140909090909E-3</v>
      </c>
      <c r="G662">
        <f t="shared" si="73"/>
        <v>8.9809545454545402E-5</v>
      </c>
      <c r="H662">
        <f t="shared" si="74"/>
        <v>3.0535245454545438E-8</v>
      </c>
      <c r="I662">
        <f>H662*flux_issue!$F$14</f>
        <v>1.0184830414094795E-4</v>
      </c>
      <c r="K662" s="1">
        <f t="shared" si="75"/>
        <v>3.301995439379754E-7</v>
      </c>
      <c r="L662" s="1">
        <f t="shared" si="76"/>
        <v>8.0065533445901371E-9</v>
      </c>
      <c r="S662" s="1"/>
    </row>
    <row r="663" spans="2:19" x14ac:dyDescent="0.25">
      <c r="B663">
        <v>6109.95</v>
      </c>
      <c r="C663" s="1">
        <v>5.1200000000000004E-3</v>
      </c>
      <c r="D663">
        <f t="shared" si="71"/>
        <v>5.3242880000000008E-3</v>
      </c>
      <c r="E663">
        <f t="shared" si="70"/>
        <v>1.2100654545454546</v>
      </c>
      <c r="F663">
        <f t="shared" si="72"/>
        <v>1.2100654545454546E-3</v>
      </c>
      <c r="G663">
        <f t="shared" si="73"/>
        <v>2.8360909090909166E-5</v>
      </c>
      <c r="H663">
        <f t="shared" si="74"/>
        <v>9.642709090909117E-9</v>
      </c>
      <c r="I663">
        <f>H663*flux_issue!$F$14</f>
        <v>3.2162622360299453E-5</v>
      </c>
      <c r="K663" s="1">
        <f t="shared" si="75"/>
        <v>3.1546877844348169E-7</v>
      </c>
      <c r="L663" s="1">
        <f t="shared" si="76"/>
        <v>7.8654672232007526E-10</v>
      </c>
      <c r="S663" s="1"/>
    </row>
    <row r="664" spans="2:19" x14ac:dyDescent="0.25">
      <c r="B664">
        <v>6119.21</v>
      </c>
      <c r="C664" s="1">
        <v>6.3800000000000003E-3</v>
      </c>
      <c r="D664">
        <f t="shared" si="71"/>
        <v>6.6345620000000001E-3</v>
      </c>
      <c r="E664">
        <f t="shared" si="70"/>
        <v>1.5078549999999999</v>
      </c>
      <c r="F664">
        <f t="shared" si="72"/>
        <v>1.507855E-3</v>
      </c>
      <c r="G664">
        <f t="shared" si="73"/>
        <v>3.2615045454545454E-4</v>
      </c>
      <c r="H664">
        <f t="shared" si="74"/>
        <v>1.1089115454545456E-7</v>
      </c>
      <c r="I664">
        <f>H664*flux_issue!$F$14</f>
        <v>3.698701571434428E-4</v>
      </c>
      <c r="K664" s="1">
        <f t="shared" si="75"/>
        <v>3.0138356597375636E-7</v>
      </c>
      <c r="L664" s="1">
        <f t="shared" si="76"/>
        <v>1.061776170581907E-7</v>
      </c>
      <c r="S664" s="1"/>
    </row>
    <row r="665" spans="2:19" x14ac:dyDescent="0.25">
      <c r="B665">
        <v>6128.47</v>
      </c>
      <c r="C665" s="1">
        <v>5.3699999999999998E-3</v>
      </c>
      <c r="D665">
        <f t="shared" si="71"/>
        <v>5.5842629999999999E-3</v>
      </c>
      <c r="E665">
        <f t="shared" si="70"/>
        <v>1.2691506818181817</v>
      </c>
      <c r="F665">
        <f t="shared" si="72"/>
        <v>1.2691506818181817E-3</v>
      </c>
      <c r="G665">
        <f t="shared" si="73"/>
        <v>8.7446136363636233E-5</v>
      </c>
      <c r="H665">
        <f t="shared" si="74"/>
        <v>2.973168636363632E-8</v>
      </c>
      <c r="I665">
        <f>H665*flux_issue!$F$14</f>
        <v>9.9168085610922915E-5</v>
      </c>
      <c r="K665" s="1">
        <f t="shared" si="75"/>
        <v>2.8791619539333649E-7</v>
      </c>
      <c r="L665" s="1">
        <f t="shared" si="76"/>
        <v>7.5965553428959031E-9</v>
      </c>
      <c r="S665" s="1"/>
    </row>
    <row r="666" spans="2:19" x14ac:dyDescent="0.25">
      <c r="B666">
        <v>6137.73</v>
      </c>
      <c r="C666" s="1">
        <v>5.6299999999999996E-3</v>
      </c>
      <c r="D666">
        <f t="shared" si="71"/>
        <v>5.8546369999999993E-3</v>
      </c>
      <c r="E666">
        <f t="shared" si="70"/>
        <v>1.3305993181818179</v>
      </c>
      <c r="F666">
        <f t="shared" si="72"/>
        <v>1.3305993181818179E-3</v>
      </c>
      <c r="G666">
        <f t="shared" si="73"/>
        <v>1.4889477272727247E-4</v>
      </c>
      <c r="H666">
        <f t="shared" si="74"/>
        <v>5.0624222727272642E-8</v>
      </c>
      <c r="I666">
        <f>H666*flux_issue!$F$14</f>
        <v>1.6885376739157141E-4</v>
      </c>
      <c r="K666" s="1">
        <f t="shared" si="75"/>
        <v>2.750401164199429E-7</v>
      </c>
      <c r="L666" s="1">
        <f t="shared" si="76"/>
        <v>2.2087824921321303E-8</v>
      </c>
      <c r="S666" s="1"/>
    </row>
    <row r="667" spans="2:19" x14ac:dyDescent="0.25">
      <c r="B667">
        <v>6146.99</v>
      </c>
      <c r="C667" s="1">
        <v>5.2500000000000003E-3</v>
      </c>
      <c r="D667">
        <f t="shared" si="71"/>
        <v>5.4594750000000001E-3</v>
      </c>
      <c r="E667">
        <f t="shared" si="70"/>
        <v>1.2407897727272728</v>
      </c>
      <c r="F667">
        <f t="shared" si="72"/>
        <v>1.2407897727272727E-3</v>
      </c>
      <c r="G667">
        <f t="shared" si="73"/>
        <v>5.9085227272727284E-5</v>
      </c>
      <c r="H667">
        <f t="shared" si="74"/>
        <v>2.0088977272727279E-8</v>
      </c>
      <c r="I667">
        <f>H667*flux_issue!$F$14</f>
        <v>6.7005463250623706E-5</v>
      </c>
      <c r="K667" s="1">
        <f t="shared" si="75"/>
        <v>2.6272989240442213E-7</v>
      </c>
      <c r="L667" s="1">
        <f t="shared" si="76"/>
        <v>3.4600861980580899E-9</v>
      </c>
      <c r="S667" s="1"/>
    </row>
    <row r="668" spans="2:19" x14ac:dyDescent="0.25">
      <c r="B668">
        <v>6156.25</v>
      </c>
      <c r="C668" s="1">
        <v>5.3800000000000002E-3</v>
      </c>
      <c r="D668">
        <f t="shared" si="71"/>
        <v>5.5946620000000002E-3</v>
      </c>
      <c r="E668">
        <f t="shared" si="70"/>
        <v>1.271514090909091</v>
      </c>
      <c r="F668">
        <f t="shared" si="72"/>
        <v>1.2715140909090909E-3</v>
      </c>
      <c r="G668">
        <f t="shared" si="73"/>
        <v>8.9809545454545402E-5</v>
      </c>
      <c r="H668">
        <f t="shared" si="74"/>
        <v>3.0535245454545438E-8</v>
      </c>
      <c r="I668">
        <f>H668*flux_issue!$F$14</f>
        <v>1.0184830414094795E-4</v>
      </c>
      <c r="K668" s="1">
        <f t="shared" si="75"/>
        <v>2.5096115496271358E-7</v>
      </c>
      <c r="L668" s="1">
        <f t="shared" si="76"/>
        <v>8.0207400217454593E-9</v>
      </c>
      <c r="S668" s="1"/>
    </row>
    <row r="669" spans="2:19" x14ac:dyDescent="0.25">
      <c r="B669">
        <v>6165.51</v>
      </c>
      <c r="C669" s="1">
        <v>5.4999999999999997E-3</v>
      </c>
      <c r="D669">
        <f t="shared" si="71"/>
        <v>5.7194500000000001E-3</v>
      </c>
      <c r="E669">
        <f t="shared" si="70"/>
        <v>1.2998749999999999</v>
      </c>
      <c r="F669">
        <f t="shared" si="72"/>
        <v>1.2998749999999998E-3</v>
      </c>
      <c r="G669">
        <f t="shared" si="73"/>
        <v>1.1817045454545435E-4</v>
      </c>
      <c r="H669">
        <f t="shared" si="74"/>
        <v>4.0177954545454479E-8</v>
      </c>
      <c r="I669">
        <f>H669*flux_issue!$F$14</f>
        <v>1.3401092650124714E-4</v>
      </c>
      <c r="K669" s="1">
        <f t="shared" si="75"/>
        <v>2.397105603904899E-7</v>
      </c>
      <c r="L669" s="1">
        <f t="shared" si="76"/>
        <v>1.3907660376870677E-8</v>
      </c>
      <c r="S669" s="1"/>
    </row>
    <row r="670" spans="2:19" x14ac:dyDescent="0.25">
      <c r="B670">
        <v>6174.77</v>
      </c>
      <c r="C670" s="1">
        <v>5.13E-3</v>
      </c>
      <c r="D670">
        <f t="shared" si="71"/>
        <v>5.3346870000000003E-3</v>
      </c>
      <c r="E670">
        <f t="shared" si="70"/>
        <v>1.2124288636363636</v>
      </c>
      <c r="F670">
        <f t="shared" si="72"/>
        <v>1.2124288636363636E-3</v>
      </c>
      <c r="G670">
        <f t="shared" si="73"/>
        <v>3.0724318181818118E-5</v>
      </c>
      <c r="H670">
        <f t="shared" si="74"/>
        <v>1.0446268181818161E-8</v>
      </c>
      <c r="I670">
        <f>H670*flux_issue!$F$14</f>
        <v>3.4842840890324246E-5</v>
      </c>
      <c r="K670" s="1">
        <f t="shared" si="75"/>
        <v>2.2895574779362618E-7</v>
      </c>
      <c r="L670" s="1">
        <f t="shared" si="76"/>
        <v>9.2996712998251224E-10</v>
      </c>
      <c r="S670" s="1"/>
    </row>
    <row r="671" spans="2:19" x14ac:dyDescent="0.25">
      <c r="B671">
        <v>6184.03</v>
      </c>
      <c r="C671" s="1">
        <v>5.0000000000000001E-3</v>
      </c>
      <c r="D671">
        <f t="shared" si="71"/>
        <v>5.1995000000000001E-3</v>
      </c>
      <c r="E671">
        <f t="shared" si="70"/>
        <v>1.1817045454545454</v>
      </c>
      <c r="F671">
        <f t="shared" si="72"/>
        <v>1.1817045454545455E-3</v>
      </c>
      <c r="G671">
        <f t="shared" si="73"/>
        <v>0</v>
      </c>
      <c r="H671">
        <f t="shared" si="74"/>
        <v>0</v>
      </c>
      <c r="I671">
        <f>H671*flux_issue!$F$14</f>
        <v>0</v>
      </c>
      <c r="K671" s="1">
        <f t="shared" si="75"/>
        <v>2.1867529886999894E-7</v>
      </c>
      <c r="L671" s="1">
        <f t="shared" si="76"/>
        <v>4.7818886335883358E-14</v>
      </c>
      <c r="S671" s="1"/>
    </row>
    <row r="672" spans="2:19" x14ac:dyDescent="0.25">
      <c r="B672">
        <v>6193.29</v>
      </c>
      <c r="C672" s="1">
        <v>5.3800000000000002E-3</v>
      </c>
      <c r="D672">
        <f t="shared" si="71"/>
        <v>5.5946620000000002E-3</v>
      </c>
      <c r="E672">
        <f t="shared" si="70"/>
        <v>1.271514090909091</v>
      </c>
      <c r="F672">
        <f t="shared" si="72"/>
        <v>1.2715140909090909E-3</v>
      </c>
      <c r="G672">
        <f t="shared" si="73"/>
        <v>8.9809545454545402E-5</v>
      </c>
      <c r="H672">
        <f t="shared" si="74"/>
        <v>3.0535245454545438E-8</v>
      </c>
      <c r="I672">
        <f>H672*flux_issue!$F$14</f>
        <v>1.0184830414094795E-4</v>
      </c>
      <c r="K672" s="1">
        <f t="shared" si="75"/>
        <v>2.088486992803333E-7</v>
      </c>
      <c r="L672" s="1">
        <f t="shared" si="76"/>
        <v>8.0282848590289674E-9</v>
      </c>
      <c r="S672" s="1"/>
    </row>
    <row r="673" spans="2:19" x14ac:dyDescent="0.25">
      <c r="B673">
        <v>6202.55</v>
      </c>
      <c r="C673" s="1">
        <v>5.3800000000000002E-3</v>
      </c>
      <c r="D673">
        <f t="shared" si="71"/>
        <v>5.5946620000000002E-3</v>
      </c>
      <c r="E673">
        <f t="shared" si="70"/>
        <v>1.271514090909091</v>
      </c>
      <c r="F673">
        <f t="shared" si="72"/>
        <v>1.2715140909090909E-3</v>
      </c>
      <c r="G673">
        <f t="shared" si="73"/>
        <v>8.9809545454545402E-5</v>
      </c>
      <c r="H673">
        <f t="shared" si="74"/>
        <v>3.0535245454545438E-8</v>
      </c>
      <c r="I673">
        <f>H673*flux_issue!$F$14</f>
        <v>1.0184830414094795E-4</v>
      </c>
      <c r="K673" s="1">
        <f t="shared" si="75"/>
        <v>1.9945630154812255E-7</v>
      </c>
      <c r="L673" s="1">
        <f t="shared" si="76"/>
        <v>8.0299680780081225E-9</v>
      </c>
      <c r="S673" s="1"/>
    </row>
    <row r="674" spans="2:19" x14ac:dyDescent="0.25">
      <c r="B674">
        <v>6211.81</v>
      </c>
      <c r="C674" s="1">
        <v>5.1200000000000004E-3</v>
      </c>
      <c r="D674">
        <f t="shared" si="71"/>
        <v>5.3242880000000008E-3</v>
      </c>
      <c r="E674">
        <f t="shared" si="70"/>
        <v>1.2100654545454546</v>
      </c>
      <c r="F674">
        <f t="shared" si="72"/>
        <v>1.2100654545454546E-3</v>
      </c>
      <c r="G674">
        <f t="shared" si="73"/>
        <v>2.8360909090909166E-5</v>
      </c>
      <c r="H674">
        <f t="shared" si="74"/>
        <v>9.642709090909117E-9</v>
      </c>
      <c r="I674">
        <f>H674*flux_issue!$F$14</f>
        <v>3.2162622360299453E-5</v>
      </c>
      <c r="K674" s="1">
        <f t="shared" si="75"/>
        <v>1.9047928943067897E-7</v>
      </c>
      <c r="L674" s="1">
        <f t="shared" si="76"/>
        <v>7.9357311520002716E-10</v>
      </c>
      <c r="S674" s="1"/>
    </row>
    <row r="675" spans="2:19" x14ac:dyDescent="0.25">
      <c r="B675">
        <v>6221.06</v>
      </c>
      <c r="C675" s="1">
        <v>5.3800000000000002E-3</v>
      </c>
      <c r="D675">
        <f t="shared" si="71"/>
        <v>5.5946620000000002E-3</v>
      </c>
      <c r="E675">
        <f t="shared" si="70"/>
        <v>1.271514090909091</v>
      </c>
      <c r="F675">
        <f t="shared" si="72"/>
        <v>1.2715140909090909E-3</v>
      </c>
      <c r="G675">
        <f t="shared" si="73"/>
        <v>8.9809545454545402E-5</v>
      </c>
      <c r="H675">
        <f t="shared" si="74"/>
        <v>3.0535245454545438E-8</v>
      </c>
      <c r="I675">
        <f>H675*flux_issue!$F$14</f>
        <v>1.0184830414094795E-4</v>
      </c>
      <c r="K675" s="1">
        <f t="shared" si="75"/>
        <v>1.8190870092096862E-7</v>
      </c>
      <c r="L675" s="1">
        <f t="shared" si="76"/>
        <v>8.0331132700396502E-9</v>
      </c>
      <c r="S675" s="1"/>
    </row>
    <row r="676" spans="2:19" x14ac:dyDescent="0.25">
      <c r="B676">
        <v>6230.32</v>
      </c>
      <c r="C676" s="1">
        <v>5.4999999999999997E-3</v>
      </c>
      <c r="D676">
        <f t="shared" si="71"/>
        <v>5.7194500000000001E-3</v>
      </c>
      <c r="E676">
        <f t="shared" si="70"/>
        <v>1.2998749999999999</v>
      </c>
      <c r="F676">
        <f t="shared" si="72"/>
        <v>1.2998749999999998E-3</v>
      </c>
      <c r="G676">
        <f t="shared" si="73"/>
        <v>1.1817045454545435E-4</v>
      </c>
      <c r="H676">
        <f t="shared" si="74"/>
        <v>4.0177954545454479E-8</v>
      </c>
      <c r="I676">
        <f>H676*flux_issue!$F$14</f>
        <v>1.3401092650124714E-4</v>
      </c>
      <c r="K676" s="1">
        <f t="shared" si="75"/>
        <v>1.7370876508711216E-7</v>
      </c>
      <c r="L676" s="1">
        <f t="shared" si="76"/>
        <v>1.3923232014756615E-8</v>
      </c>
      <c r="S676" s="1"/>
    </row>
    <row r="677" spans="2:19" x14ac:dyDescent="0.25">
      <c r="B677">
        <v>6239.58</v>
      </c>
      <c r="C677" s="1">
        <v>5.7499999999999999E-3</v>
      </c>
      <c r="D677">
        <f t="shared" si="71"/>
        <v>5.979425E-3</v>
      </c>
      <c r="E677">
        <f t="shared" si="70"/>
        <v>1.3589602272727273</v>
      </c>
      <c r="F677">
        <f t="shared" si="72"/>
        <v>1.3589602272727273E-3</v>
      </c>
      <c r="G677">
        <f t="shared" si="73"/>
        <v>1.7725568181818185E-4</v>
      </c>
      <c r="H677">
        <f t="shared" si="74"/>
        <v>6.0266931818181835E-8</v>
      </c>
      <c r="I677">
        <f>H677*flux_issue!$F$14</f>
        <v>2.0101638975187112E-4</v>
      </c>
      <c r="K677" s="1">
        <f t="shared" si="75"/>
        <v>1.6587243562083042E-7</v>
      </c>
      <c r="L677" s="1">
        <f t="shared" si="76"/>
        <v>3.1360800587151792E-8</v>
      </c>
      <c r="S677" s="1"/>
    </row>
    <row r="678" spans="2:19" x14ac:dyDescent="0.25">
      <c r="B678">
        <v>6248.84</v>
      </c>
      <c r="C678" s="1">
        <v>5.2500000000000003E-3</v>
      </c>
      <c r="D678">
        <f t="shared" si="71"/>
        <v>5.4594750000000001E-3</v>
      </c>
      <c r="E678">
        <f t="shared" si="70"/>
        <v>1.2407897727272728</v>
      </c>
      <c r="F678">
        <f t="shared" si="72"/>
        <v>1.2407897727272727E-3</v>
      </c>
      <c r="G678">
        <f t="shared" si="73"/>
        <v>5.9085227272727284E-5</v>
      </c>
      <c r="H678">
        <f t="shared" si="74"/>
        <v>2.0088977272727279E-8</v>
      </c>
      <c r="I678">
        <f>H678*flux_issue!$F$14</f>
        <v>6.7005463250623706E-5</v>
      </c>
      <c r="K678" s="1">
        <f t="shared" si="75"/>
        <v>1.5838389169315329E-7</v>
      </c>
      <c r="L678" s="1">
        <f t="shared" si="76"/>
        <v>3.472372870852926E-9</v>
      </c>
      <c r="S678" s="1"/>
    </row>
    <row r="679" spans="2:19" x14ac:dyDescent="0.25">
      <c r="B679">
        <v>6258.1</v>
      </c>
      <c r="C679" s="1">
        <v>5.13E-3</v>
      </c>
      <c r="D679">
        <f t="shared" si="71"/>
        <v>5.3346870000000003E-3</v>
      </c>
      <c r="E679">
        <f t="shared" si="70"/>
        <v>1.2124288636363636</v>
      </c>
      <c r="F679">
        <f t="shared" si="72"/>
        <v>1.2124288636363636E-3</v>
      </c>
      <c r="G679">
        <f t="shared" si="73"/>
        <v>3.0724318181818118E-5</v>
      </c>
      <c r="H679">
        <f t="shared" si="74"/>
        <v>1.0446268181818161E-8</v>
      </c>
      <c r="I679">
        <f>H679*flux_issue!$F$14</f>
        <v>3.4842840890324246E-5</v>
      </c>
      <c r="K679" s="1">
        <f t="shared" si="75"/>
        <v>1.5122798577670545E-7</v>
      </c>
      <c r="L679" s="1">
        <f t="shared" si="76"/>
        <v>9.3471384413528342E-10</v>
      </c>
      <c r="S679" s="1"/>
    </row>
    <row r="680" spans="2:19" x14ac:dyDescent="0.25">
      <c r="B680">
        <v>6267.36</v>
      </c>
      <c r="C680" s="1">
        <v>5.2500000000000003E-3</v>
      </c>
      <c r="D680">
        <f t="shared" si="71"/>
        <v>5.4594750000000001E-3</v>
      </c>
      <c r="E680">
        <f t="shared" si="70"/>
        <v>1.2407897727272728</v>
      </c>
      <c r="F680">
        <f t="shared" si="72"/>
        <v>1.2407897727272727E-3</v>
      </c>
      <c r="G680">
        <f t="shared" si="73"/>
        <v>5.9085227272727284E-5</v>
      </c>
      <c r="H680">
        <f t="shared" si="74"/>
        <v>2.0088977272727279E-8</v>
      </c>
      <c r="I680">
        <f>H680*flux_issue!$F$14</f>
        <v>6.7005463250623706E-5</v>
      </c>
      <c r="K680" s="1">
        <f t="shared" si="75"/>
        <v>1.4439021573764557E-7</v>
      </c>
      <c r="L680" s="1">
        <f t="shared" si="76"/>
        <v>3.4740222729786033E-9</v>
      </c>
      <c r="S680" s="1"/>
    </row>
    <row r="681" spans="2:19" x14ac:dyDescent="0.25">
      <c r="B681">
        <v>6276.62</v>
      </c>
      <c r="C681" s="1">
        <v>5.13E-3</v>
      </c>
      <c r="D681">
        <f t="shared" si="71"/>
        <v>5.3346870000000003E-3</v>
      </c>
      <c r="E681">
        <f t="shared" si="70"/>
        <v>1.2124288636363636</v>
      </c>
      <c r="F681">
        <f t="shared" si="72"/>
        <v>1.2124288636363636E-3</v>
      </c>
      <c r="G681">
        <f t="shared" si="73"/>
        <v>3.0724318181818118E-5</v>
      </c>
      <c r="H681">
        <f t="shared" si="74"/>
        <v>1.0446268181818161E-8</v>
      </c>
      <c r="I681">
        <f>H681*flux_issue!$F$14</f>
        <v>3.4842840890324246E-5</v>
      </c>
      <c r="K681" s="1">
        <f t="shared" si="75"/>
        <v>1.3785669804769309E-7</v>
      </c>
      <c r="L681" s="1">
        <f t="shared" si="76"/>
        <v>9.3553162609817147E-10</v>
      </c>
      <c r="S681" s="1"/>
    </row>
    <row r="682" spans="2:19" x14ac:dyDescent="0.25">
      <c r="B682">
        <v>6285.88</v>
      </c>
      <c r="C682" s="1">
        <v>5.1200000000000004E-3</v>
      </c>
      <c r="D682">
        <f t="shared" si="71"/>
        <v>5.3242880000000008E-3</v>
      </c>
      <c r="E682">
        <f t="shared" si="70"/>
        <v>1.2100654545454546</v>
      </c>
      <c r="F682">
        <f t="shared" si="72"/>
        <v>1.2100654545454546E-3</v>
      </c>
      <c r="G682">
        <f t="shared" si="73"/>
        <v>2.8360909090909166E-5</v>
      </c>
      <c r="H682">
        <f t="shared" si="74"/>
        <v>9.642709090909117E-9</v>
      </c>
      <c r="I682">
        <f>H682*flux_issue!$F$14</f>
        <v>3.2162622360299453E-5</v>
      </c>
      <c r="K682" s="1">
        <f t="shared" si="75"/>
        <v>1.3161414207309912E-7</v>
      </c>
      <c r="L682" s="1">
        <f t="shared" si="76"/>
        <v>7.9689309330838148E-10</v>
      </c>
      <c r="S682" s="1"/>
    </row>
    <row r="683" spans="2:19" x14ac:dyDescent="0.25">
      <c r="B683">
        <v>6295.14</v>
      </c>
      <c r="C683" s="1">
        <v>5.4999999999999997E-3</v>
      </c>
      <c r="D683">
        <f t="shared" si="71"/>
        <v>5.7194500000000001E-3</v>
      </c>
      <c r="E683">
        <f t="shared" si="70"/>
        <v>1.2998749999999999</v>
      </c>
      <c r="F683">
        <f t="shared" si="72"/>
        <v>1.2998749999999998E-3</v>
      </c>
      <c r="G683">
        <f t="shared" si="73"/>
        <v>1.1817045454545435E-4</v>
      </c>
      <c r="H683">
        <f t="shared" si="74"/>
        <v>4.0177954545454479E-8</v>
      </c>
      <c r="I683">
        <f>H683*flux_issue!$F$14</f>
        <v>1.3401092650124714E-4</v>
      </c>
      <c r="K683" s="1">
        <f t="shared" si="75"/>
        <v>1.2564982539895648E-7</v>
      </c>
      <c r="L683" s="1">
        <f t="shared" si="76"/>
        <v>1.3934575921396013E-8</v>
      </c>
      <c r="S683" s="1"/>
    </row>
    <row r="684" spans="2:19" x14ac:dyDescent="0.25">
      <c r="B684">
        <v>6304.4</v>
      </c>
      <c r="C684" s="1">
        <v>5.2500000000000003E-3</v>
      </c>
      <c r="D684">
        <f t="shared" si="71"/>
        <v>5.4594750000000001E-3</v>
      </c>
      <c r="E684">
        <f t="shared" si="70"/>
        <v>1.2407897727272728</v>
      </c>
      <c r="F684">
        <f t="shared" si="72"/>
        <v>1.2407897727272727E-3</v>
      </c>
      <c r="G684">
        <f t="shared" si="73"/>
        <v>5.9085227272727284E-5</v>
      </c>
      <c r="H684">
        <f t="shared" si="74"/>
        <v>2.0088977272727279E-8</v>
      </c>
      <c r="I684">
        <f>H684*flux_issue!$F$14</f>
        <v>6.7005463250623706E-5</v>
      </c>
      <c r="K684" s="1">
        <f t="shared" si="75"/>
        <v>1.1995157014878908E-7</v>
      </c>
      <c r="L684" s="1">
        <f t="shared" si="76"/>
        <v>3.4769037386810936E-9</v>
      </c>
      <c r="S684" s="1"/>
    </row>
    <row r="685" spans="2:19" x14ac:dyDescent="0.25">
      <c r="B685">
        <v>6313.66</v>
      </c>
      <c r="C685" s="1">
        <v>5.2500000000000003E-3</v>
      </c>
      <c r="D685">
        <f t="shared" si="71"/>
        <v>5.4594750000000001E-3</v>
      </c>
      <c r="E685">
        <f t="shared" si="70"/>
        <v>1.2407897727272728</v>
      </c>
      <c r="F685">
        <f t="shared" si="72"/>
        <v>1.2407897727272727E-3</v>
      </c>
      <c r="G685">
        <f t="shared" si="73"/>
        <v>5.9085227272727284E-5</v>
      </c>
      <c r="H685">
        <f t="shared" si="74"/>
        <v>2.0088977272727279E-8</v>
      </c>
      <c r="I685">
        <f>H685*flux_issue!$F$14</f>
        <v>6.7005463250623706E-5</v>
      </c>
      <c r="K685" s="1">
        <f t="shared" si="75"/>
        <v>1.1450772026083674E-7</v>
      </c>
      <c r="L685" s="1">
        <f t="shared" si="76"/>
        <v>3.4775457645356484E-9</v>
      </c>
      <c r="S685" s="1"/>
    </row>
    <row r="686" spans="2:19" x14ac:dyDescent="0.25">
      <c r="B686">
        <v>6322.92</v>
      </c>
      <c r="C686" s="1">
        <v>6.1199999999999996E-3</v>
      </c>
      <c r="D686">
        <f t="shared" si="71"/>
        <v>6.3641879999999998E-3</v>
      </c>
      <c r="E686">
        <f t="shared" si="70"/>
        <v>1.4464063636363635</v>
      </c>
      <c r="F686">
        <f t="shared" si="72"/>
        <v>1.4464063636363635E-3</v>
      </c>
      <c r="G686">
        <f t="shared" si="73"/>
        <v>2.6470181818181809E-4</v>
      </c>
      <c r="H686">
        <f t="shared" si="74"/>
        <v>8.9998618181818151E-8</v>
      </c>
      <c r="I686">
        <f>H686*flux_issue!$F$14</f>
        <v>3.0018447536279399E-4</v>
      </c>
      <c r="K686" s="1">
        <f t="shared" si="75"/>
        <v>1.0930711968384927E-7</v>
      </c>
      <c r="L686" s="1">
        <f t="shared" si="76"/>
        <v>7.0009196910165633E-8</v>
      </c>
      <c r="S686" s="1"/>
    </row>
    <row r="687" spans="2:19" x14ac:dyDescent="0.25">
      <c r="B687">
        <v>6332.18</v>
      </c>
      <c r="C687" s="1">
        <v>5.6299999999999996E-3</v>
      </c>
      <c r="D687">
        <f t="shared" si="71"/>
        <v>5.8546369999999993E-3</v>
      </c>
      <c r="E687">
        <f t="shared" si="70"/>
        <v>1.3305993181818179</v>
      </c>
      <c r="F687">
        <f t="shared" si="72"/>
        <v>1.3305993181818179E-3</v>
      </c>
      <c r="G687">
        <f t="shared" si="73"/>
        <v>1.4889477272727247E-4</v>
      </c>
      <c r="H687">
        <f t="shared" si="74"/>
        <v>5.0624222727272642E-8</v>
      </c>
      <c r="I687">
        <f>H687*flux_issue!$F$14</f>
        <v>1.6885376739157141E-4</v>
      </c>
      <c r="K687" s="1">
        <f t="shared" si="75"/>
        <v>1.0433909145659952E-7</v>
      </c>
      <c r="L687" s="1">
        <f t="shared" si="76"/>
        <v>2.2138593141534123E-8</v>
      </c>
      <c r="S687" s="1"/>
    </row>
    <row r="688" spans="2:19" x14ac:dyDescent="0.25">
      <c r="B688">
        <v>6341.44</v>
      </c>
      <c r="C688" s="1">
        <v>5.13E-3</v>
      </c>
      <c r="D688">
        <f t="shared" si="71"/>
        <v>5.3346870000000003E-3</v>
      </c>
      <c r="E688">
        <f t="shared" si="70"/>
        <v>1.2124288636363636</v>
      </c>
      <c r="F688">
        <f t="shared" si="72"/>
        <v>1.2124288636363636E-3</v>
      </c>
      <c r="G688">
        <f t="shared" si="73"/>
        <v>3.0724318181818118E-5</v>
      </c>
      <c r="H688">
        <f t="shared" si="74"/>
        <v>1.0446268181818161E-8</v>
      </c>
      <c r="I688">
        <f>H688*flux_issue!$F$14</f>
        <v>3.4842840890324246E-5</v>
      </c>
      <c r="K688" s="1">
        <f t="shared" si="75"/>
        <v>9.9593417636631579E-8</v>
      </c>
      <c r="L688" s="1">
        <f t="shared" si="76"/>
        <v>9.3787376688187096E-10</v>
      </c>
      <c r="S688" s="1"/>
    </row>
    <row r="689" spans="2:19" x14ac:dyDescent="0.25">
      <c r="B689">
        <v>6350.69</v>
      </c>
      <c r="C689" s="1">
        <v>5.3800000000000002E-3</v>
      </c>
      <c r="D689">
        <f t="shared" si="71"/>
        <v>5.5946620000000002E-3</v>
      </c>
      <c r="E689">
        <f t="shared" si="70"/>
        <v>1.271514090909091</v>
      </c>
      <c r="F689">
        <f t="shared" si="72"/>
        <v>1.2715140909090909E-3</v>
      </c>
      <c r="G689">
        <f t="shared" si="73"/>
        <v>8.9809545454545402E-5</v>
      </c>
      <c r="H689">
        <f t="shared" si="74"/>
        <v>3.0535245454545438E-8</v>
      </c>
      <c r="I689">
        <f>H689*flux_issue!$F$14</f>
        <v>1.0184830414094795E-4</v>
      </c>
      <c r="K689" s="1">
        <f t="shared" si="75"/>
        <v>9.5065104140482537E-8</v>
      </c>
      <c r="L689" s="1">
        <f t="shared" si="76"/>
        <v>8.0486879845431902E-9</v>
      </c>
      <c r="S689" s="1"/>
    </row>
    <row r="690" spans="2:19" x14ac:dyDescent="0.25">
      <c r="B690">
        <v>6359.95</v>
      </c>
      <c r="C690" s="1">
        <v>5.0000000000000001E-3</v>
      </c>
      <c r="D690">
        <f t="shared" si="71"/>
        <v>5.1995000000000001E-3</v>
      </c>
      <c r="E690">
        <f t="shared" si="70"/>
        <v>1.1817045454545454</v>
      </c>
      <c r="F690">
        <f t="shared" si="72"/>
        <v>1.1817045454545455E-3</v>
      </c>
      <c r="G690">
        <f t="shared" si="73"/>
        <v>0</v>
      </c>
      <c r="H690">
        <f t="shared" si="74"/>
        <v>0</v>
      </c>
      <c r="I690">
        <f>H690*flux_issue!$F$14</f>
        <v>0</v>
      </c>
      <c r="K690" s="1">
        <f t="shared" si="75"/>
        <v>9.0735011331800525E-8</v>
      </c>
      <c r="L690" s="1">
        <f t="shared" si="76"/>
        <v>8.2328422813819702E-15</v>
      </c>
      <c r="S690" s="1"/>
    </row>
    <row r="691" spans="2:19" x14ac:dyDescent="0.25">
      <c r="B691">
        <v>6369.21</v>
      </c>
      <c r="C691" s="1">
        <v>5.7499999999999999E-3</v>
      </c>
      <c r="D691">
        <f t="shared" si="71"/>
        <v>5.979425E-3</v>
      </c>
      <c r="E691">
        <f t="shared" si="70"/>
        <v>1.3589602272727273</v>
      </c>
      <c r="F691">
        <f t="shared" si="72"/>
        <v>1.3589602272727273E-3</v>
      </c>
      <c r="G691">
        <f t="shared" si="73"/>
        <v>1.7725568181818185E-4</v>
      </c>
      <c r="H691">
        <f t="shared" si="74"/>
        <v>6.0266931818181835E-8</v>
      </c>
      <c r="I691">
        <f>H691*flux_issue!$F$14</f>
        <v>2.0101638975187112E-4</v>
      </c>
      <c r="K691" s="1">
        <f t="shared" si="75"/>
        <v>8.6599194010585936E-8</v>
      </c>
      <c r="L691" s="1">
        <f t="shared" si="76"/>
        <v>3.1388883837890421E-8</v>
      </c>
      <c r="S691" s="1"/>
    </row>
    <row r="692" spans="2:19" x14ac:dyDescent="0.25">
      <c r="B692">
        <v>6378.47</v>
      </c>
      <c r="C692" s="1">
        <v>5.62E-3</v>
      </c>
      <c r="D692">
        <f t="shared" si="71"/>
        <v>5.8442379999999999E-3</v>
      </c>
      <c r="E692">
        <f t="shared" si="70"/>
        <v>1.3282359090909091</v>
      </c>
      <c r="F692">
        <f t="shared" si="72"/>
        <v>1.328235909090909E-3</v>
      </c>
      <c r="G692">
        <f t="shared" si="73"/>
        <v>1.4653136363636352E-4</v>
      </c>
      <c r="H692">
        <f t="shared" si="74"/>
        <v>4.9820663636363599E-8</v>
      </c>
      <c r="I692">
        <f>H692*flux_issue!$F$14</f>
        <v>1.6617354886154661E-4</v>
      </c>
      <c r="K692" s="1">
        <f t="shared" si="75"/>
        <v>8.2649085037036335E-8</v>
      </c>
      <c r="L692" s="1">
        <f t="shared" si="76"/>
        <v>2.1447225993735903E-8</v>
      </c>
      <c r="S692" s="1"/>
    </row>
    <row r="693" spans="2:19" x14ac:dyDescent="0.25">
      <c r="B693">
        <v>6387.73</v>
      </c>
      <c r="C693" s="1">
        <v>5.62E-3</v>
      </c>
      <c r="D693">
        <f t="shared" si="71"/>
        <v>5.8442379999999999E-3</v>
      </c>
      <c r="E693">
        <f t="shared" si="70"/>
        <v>1.3282359090909091</v>
      </c>
      <c r="F693">
        <f t="shared" si="72"/>
        <v>1.328235909090909E-3</v>
      </c>
      <c r="G693">
        <f t="shared" si="73"/>
        <v>1.4653136363636352E-4</v>
      </c>
      <c r="H693">
        <f t="shared" si="74"/>
        <v>4.9820663636363599E-8</v>
      </c>
      <c r="I693">
        <f>H693*flux_issue!$F$14</f>
        <v>1.6617354886154661E-4</v>
      </c>
      <c r="K693" s="1">
        <f t="shared" si="75"/>
        <v>7.8876487570219209E-8</v>
      </c>
      <c r="L693" s="1">
        <f t="shared" si="76"/>
        <v>2.1448330992067464E-8</v>
      </c>
      <c r="S693" s="1"/>
    </row>
    <row r="694" spans="2:19" x14ac:dyDescent="0.25">
      <c r="B694">
        <v>6396.99</v>
      </c>
      <c r="C694" s="1">
        <v>5.1200000000000004E-3</v>
      </c>
      <c r="D694">
        <f t="shared" si="71"/>
        <v>5.3242880000000008E-3</v>
      </c>
      <c r="E694">
        <f t="shared" si="70"/>
        <v>1.2100654545454546</v>
      </c>
      <c r="F694">
        <f t="shared" si="72"/>
        <v>1.2100654545454546E-3</v>
      </c>
      <c r="G694">
        <f t="shared" si="73"/>
        <v>2.8360909090909166E-5</v>
      </c>
      <c r="H694">
        <f t="shared" si="74"/>
        <v>9.642709090909117E-9</v>
      </c>
      <c r="I694">
        <f>H694*flux_issue!$F$14</f>
        <v>3.2162622360299453E-5</v>
      </c>
      <c r="K694" s="1">
        <f t="shared" si="75"/>
        <v>7.5273559436212801E-8</v>
      </c>
      <c r="L694" s="1">
        <f t="shared" si="76"/>
        <v>8.0007717741932516E-10</v>
      </c>
      <c r="S694" s="1"/>
    </row>
    <row r="695" spans="2:19" x14ac:dyDescent="0.25">
      <c r="B695">
        <v>6406.25</v>
      </c>
      <c r="C695" s="1">
        <v>5.1200000000000004E-3</v>
      </c>
      <c r="D695">
        <f t="shared" si="71"/>
        <v>5.3242880000000008E-3</v>
      </c>
      <c r="E695">
        <f t="shared" si="70"/>
        <v>1.2100654545454546</v>
      </c>
      <c r="F695">
        <f t="shared" si="72"/>
        <v>1.2100654545454546E-3</v>
      </c>
      <c r="G695">
        <f t="shared" si="73"/>
        <v>2.8360909090909166E-5</v>
      </c>
      <c r="H695">
        <f t="shared" si="74"/>
        <v>9.642709090909117E-9</v>
      </c>
      <c r="I695">
        <f>H695*flux_issue!$F$14</f>
        <v>3.2162622360299453E-5</v>
      </c>
      <c r="K695" s="1">
        <f t="shared" si="75"/>
        <v>7.183279813762995E-8</v>
      </c>
      <c r="L695" s="1">
        <f t="shared" si="76"/>
        <v>8.0027183749824848E-10</v>
      </c>
      <c r="S695" s="1"/>
    </row>
    <row r="696" spans="2:19" x14ac:dyDescent="0.25">
      <c r="B696">
        <v>6415.51</v>
      </c>
      <c r="C696" s="1">
        <v>5.1200000000000004E-3</v>
      </c>
      <c r="D696">
        <f t="shared" si="71"/>
        <v>5.3242880000000008E-3</v>
      </c>
      <c r="E696">
        <f t="shared" si="70"/>
        <v>1.2100654545454546</v>
      </c>
      <c r="F696">
        <f t="shared" si="72"/>
        <v>1.2100654545454546E-3</v>
      </c>
      <c r="G696">
        <f t="shared" si="73"/>
        <v>2.8360909090909166E-5</v>
      </c>
      <c r="H696">
        <f t="shared" si="74"/>
        <v>9.642709090909117E-9</v>
      </c>
      <c r="I696">
        <f>H696*flux_issue!$F$14</f>
        <v>3.2162622360299453E-5</v>
      </c>
      <c r="K696" s="1">
        <f t="shared" si="75"/>
        <v>6.8547026479117238E-8</v>
      </c>
      <c r="L696" s="1">
        <f t="shared" si="76"/>
        <v>8.0045775118480052E-10</v>
      </c>
      <c r="S696" s="1"/>
    </row>
    <row r="697" spans="2:19" x14ac:dyDescent="0.25">
      <c r="B697">
        <v>6424.77</v>
      </c>
      <c r="C697" s="1">
        <v>5.1200000000000004E-3</v>
      </c>
      <c r="D697">
        <f t="shared" si="71"/>
        <v>5.3242880000000008E-3</v>
      </c>
      <c r="E697">
        <f t="shared" si="70"/>
        <v>1.2100654545454546</v>
      </c>
      <c r="F697">
        <f t="shared" si="72"/>
        <v>1.2100654545454546E-3</v>
      </c>
      <c r="G697">
        <f t="shared" si="73"/>
        <v>2.8360909090909166E-5</v>
      </c>
      <c r="H697">
        <f t="shared" si="74"/>
        <v>9.642709090909117E-9</v>
      </c>
      <c r="I697">
        <f>H697*flux_issue!$F$14</f>
        <v>3.2162622360299453E-5</v>
      </c>
      <c r="K697" s="1">
        <f t="shared" si="75"/>
        <v>6.5409378784390541E-8</v>
      </c>
      <c r="L697" s="1">
        <f t="shared" si="76"/>
        <v>8.0063530395885321E-10</v>
      </c>
      <c r="S697" s="1"/>
    </row>
    <row r="698" spans="2:19" x14ac:dyDescent="0.25">
      <c r="B698">
        <v>6434.03</v>
      </c>
      <c r="C698" s="1">
        <v>6.4999999999999997E-3</v>
      </c>
      <c r="D698">
        <f t="shared" si="71"/>
        <v>6.7593499999999999E-3</v>
      </c>
      <c r="E698">
        <f t="shared" si="70"/>
        <v>1.5362159090909089</v>
      </c>
      <c r="F698">
        <f t="shared" si="72"/>
        <v>1.536215909090909E-3</v>
      </c>
      <c r="G698">
        <f t="shared" si="73"/>
        <v>3.5451136363636349E-4</v>
      </c>
      <c r="H698">
        <f t="shared" si="74"/>
        <v>1.2053386363636359E-7</v>
      </c>
      <c r="I698">
        <f>H698*flux_issue!$F$14</f>
        <v>4.0203277950374197E-4</v>
      </c>
      <c r="K698" s="1">
        <f t="shared" si="75"/>
        <v>6.241328768128337E-8</v>
      </c>
      <c r="L698" s="1">
        <f t="shared" si="76"/>
        <v>1.256340584032826E-7</v>
      </c>
      <c r="S698" s="1"/>
    </row>
    <row r="699" spans="2:19" x14ac:dyDescent="0.25">
      <c r="B699">
        <v>6443.29</v>
      </c>
      <c r="C699" s="1">
        <v>5.1200000000000004E-3</v>
      </c>
      <c r="D699">
        <f t="shared" si="71"/>
        <v>5.3242880000000008E-3</v>
      </c>
      <c r="E699">
        <f t="shared" si="70"/>
        <v>1.2100654545454546</v>
      </c>
      <c r="F699">
        <f t="shared" si="72"/>
        <v>1.2100654545454546E-3</v>
      </c>
      <c r="G699">
        <f t="shared" si="73"/>
        <v>2.8360909090909166E-5</v>
      </c>
      <c r="H699">
        <f t="shared" si="74"/>
        <v>9.642709090909117E-9</v>
      </c>
      <c r="I699">
        <f>H699*flux_issue!$F$14</f>
        <v>3.2162622360299453E-5</v>
      </c>
      <c r="K699" s="1">
        <f t="shared" si="75"/>
        <v>5.9552471432195693E-8</v>
      </c>
      <c r="L699" s="1">
        <f t="shared" si="76"/>
        <v>8.0096678650281287E-10</v>
      </c>
      <c r="S699" s="1"/>
    </row>
    <row r="700" spans="2:19" x14ac:dyDescent="0.25">
      <c r="B700">
        <v>6452.55</v>
      </c>
      <c r="C700" s="1">
        <v>5.2500000000000003E-3</v>
      </c>
      <c r="D700">
        <f t="shared" si="71"/>
        <v>5.4594750000000001E-3</v>
      </c>
      <c r="E700">
        <f t="shared" si="70"/>
        <v>1.2407897727272728</v>
      </c>
      <c r="F700">
        <f t="shared" si="72"/>
        <v>1.2407897727272727E-3</v>
      </c>
      <c r="G700">
        <f t="shared" si="73"/>
        <v>5.9085227272727284E-5</v>
      </c>
      <c r="H700">
        <f t="shared" si="74"/>
        <v>2.0088977272727279E-8</v>
      </c>
      <c r="I700">
        <f>H700*flux_issue!$F$14</f>
        <v>6.7005463250623706E-5</v>
      </c>
      <c r="K700" s="1">
        <f t="shared" si="75"/>
        <v>5.6820921788173906E-8</v>
      </c>
      <c r="L700" s="1">
        <f t="shared" si="76"/>
        <v>3.4843527563315886E-9</v>
      </c>
      <c r="S700" s="1"/>
    </row>
    <row r="701" spans="2:19" x14ac:dyDescent="0.25">
      <c r="B701">
        <v>6461.81</v>
      </c>
      <c r="C701" s="1">
        <v>5.2500000000000003E-3</v>
      </c>
      <c r="D701">
        <f t="shared" si="71"/>
        <v>5.4594750000000001E-3</v>
      </c>
      <c r="E701">
        <f t="shared" si="70"/>
        <v>1.2407897727272728</v>
      </c>
      <c r="F701">
        <f t="shared" si="72"/>
        <v>1.2407897727272727E-3</v>
      </c>
      <c r="G701">
        <f t="shared" si="73"/>
        <v>5.9085227272727284E-5</v>
      </c>
      <c r="H701">
        <f t="shared" si="74"/>
        <v>2.0088977272727279E-8</v>
      </c>
      <c r="I701">
        <f>H701*flux_issue!$F$14</f>
        <v>6.7005463250623706E-5</v>
      </c>
      <c r="K701" s="1">
        <f t="shared" si="75"/>
        <v>5.4212892345698765E-8</v>
      </c>
      <c r="L701" s="1">
        <f t="shared" si="76"/>
        <v>3.4846606587768177E-9</v>
      </c>
      <c r="S701" s="1"/>
    </row>
    <row r="702" spans="2:19" x14ac:dyDescent="0.25">
      <c r="B702">
        <v>6471.06</v>
      </c>
      <c r="C702" s="1">
        <v>5.3800000000000002E-3</v>
      </c>
      <c r="D702">
        <f t="shared" si="71"/>
        <v>5.5946620000000002E-3</v>
      </c>
      <c r="E702">
        <f t="shared" si="70"/>
        <v>1.271514090909091</v>
      </c>
      <c r="F702">
        <f t="shared" si="72"/>
        <v>1.2715140909090909E-3</v>
      </c>
      <c r="G702">
        <f t="shared" si="73"/>
        <v>8.9809545454545402E-5</v>
      </c>
      <c r="H702">
        <f t="shared" si="74"/>
        <v>3.0535245454545438E-8</v>
      </c>
      <c r="I702">
        <f>H702*flux_issue!$F$14</f>
        <v>1.0184830414094795E-4</v>
      </c>
      <c r="K702" s="1">
        <f t="shared" si="75"/>
        <v>5.1725514626862899E-8</v>
      </c>
      <c r="L702" s="1">
        <f t="shared" si="76"/>
        <v>8.0564662403668366E-9</v>
      </c>
      <c r="S702" s="1"/>
    </row>
    <row r="703" spans="2:19" x14ac:dyDescent="0.25">
      <c r="B703">
        <v>6480.32</v>
      </c>
      <c r="C703" s="1">
        <v>5.0000000000000001E-3</v>
      </c>
      <c r="D703">
        <f t="shared" si="71"/>
        <v>5.1995000000000001E-3</v>
      </c>
      <c r="E703">
        <f t="shared" si="70"/>
        <v>1.1817045454545454</v>
      </c>
      <c r="F703">
        <f t="shared" si="72"/>
        <v>1.1817045454545455E-3</v>
      </c>
      <c r="G703">
        <f t="shared" si="73"/>
        <v>0</v>
      </c>
      <c r="H703">
        <f t="shared" si="74"/>
        <v>0</v>
      </c>
      <c r="I703">
        <f>H703*flux_issue!$F$14</f>
        <v>0</v>
      </c>
      <c r="K703" s="1">
        <f t="shared" si="75"/>
        <v>4.9348159389561517E-8</v>
      </c>
      <c r="L703" s="1">
        <f t="shared" si="76"/>
        <v>2.4352408351375686E-15</v>
      </c>
      <c r="S703" s="1"/>
    </row>
    <row r="704" spans="2:19" x14ac:dyDescent="0.25">
      <c r="B704">
        <v>6489.58</v>
      </c>
      <c r="C704" s="1">
        <v>5.1200000000000004E-3</v>
      </c>
      <c r="D704">
        <f t="shared" si="71"/>
        <v>5.3242880000000008E-3</v>
      </c>
      <c r="E704">
        <f t="shared" si="70"/>
        <v>1.2100654545454546</v>
      </c>
      <c r="F704">
        <f t="shared" si="72"/>
        <v>1.2100654545454546E-3</v>
      </c>
      <c r="G704">
        <f t="shared" si="73"/>
        <v>2.8360909090909166E-5</v>
      </c>
      <c r="H704">
        <f t="shared" si="74"/>
        <v>9.642709090909117E-9</v>
      </c>
      <c r="I704">
        <f>H704*flux_issue!$F$14</f>
        <v>3.2162622360299453E-5</v>
      </c>
      <c r="K704" s="1">
        <f t="shared" si="75"/>
        <v>4.7078552214357857E-8</v>
      </c>
      <c r="L704" s="1">
        <f t="shared" si="76"/>
        <v>8.0167299977392658E-10</v>
      </c>
      <c r="S704" s="1"/>
    </row>
    <row r="705" spans="2:19" x14ac:dyDescent="0.25">
      <c r="B705">
        <v>6498.84</v>
      </c>
      <c r="C705" s="1">
        <v>5.13E-3</v>
      </c>
      <c r="D705">
        <f t="shared" si="71"/>
        <v>5.3346870000000003E-3</v>
      </c>
      <c r="E705">
        <f t="shared" si="70"/>
        <v>1.2124288636363636</v>
      </c>
      <c r="F705">
        <f t="shared" si="72"/>
        <v>1.2124288636363636E-3</v>
      </c>
      <c r="G705">
        <f t="shared" si="73"/>
        <v>3.0724318181818118E-5</v>
      </c>
      <c r="H705">
        <f t="shared" si="74"/>
        <v>1.0446268181818161E-8</v>
      </c>
      <c r="I705">
        <f>H705*flux_issue!$F$14</f>
        <v>3.4842840890324246E-5</v>
      </c>
      <c r="K705" s="1">
        <f t="shared" si="75"/>
        <v>4.4911886780749121E-8</v>
      </c>
      <c r="L705" s="1">
        <f t="shared" si="76"/>
        <v>9.4122597061597855E-10</v>
      </c>
      <c r="S705" s="1"/>
    </row>
    <row r="706" spans="2:19" x14ac:dyDescent="0.25">
      <c r="B706">
        <v>6508.1</v>
      </c>
      <c r="C706" s="1">
        <v>5.13E-3</v>
      </c>
      <c r="D706">
        <f t="shared" si="71"/>
        <v>5.3346870000000003E-3</v>
      </c>
      <c r="E706">
        <f t="shared" si="70"/>
        <v>1.2124288636363636</v>
      </c>
      <c r="F706">
        <f t="shared" si="72"/>
        <v>1.2124288636363636E-3</v>
      </c>
      <c r="G706">
        <f t="shared" si="73"/>
        <v>3.0724318181818118E-5</v>
      </c>
      <c r="H706">
        <f t="shared" si="74"/>
        <v>1.0446268181818161E-8</v>
      </c>
      <c r="I706">
        <f>H706*flux_issue!$F$14</f>
        <v>3.4842840890324246E-5</v>
      </c>
      <c r="K706" s="1">
        <f t="shared" si="75"/>
        <v>4.2843567270181468E-8</v>
      </c>
      <c r="L706" s="1">
        <f t="shared" si="76"/>
        <v>9.413528845231496E-10</v>
      </c>
      <c r="S706" s="1"/>
    </row>
    <row r="707" spans="2:19" x14ac:dyDescent="0.25">
      <c r="B707">
        <v>6517.36</v>
      </c>
      <c r="C707" s="1">
        <v>5.0000000000000001E-3</v>
      </c>
      <c r="D707">
        <f t="shared" si="71"/>
        <v>5.1995000000000001E-3</v>
      </c>
      <c r="E707">
        <f t="shared" si="70"/>
        <v>1.1817045454545454</v>
      </c>
      <c r="F707">
        <f t="shared" si="72"/>
        <v>1.1817045454545455E-3</v>
      </c>
      <c r="G707">
        <f t="shared" si="73"/>
        <v>0</v>
      </c>
      <c r="H707">
        <f t="shared" si="74"/>
        <v>0</v>
      </c>
      <c r="I707">
        <f>H707*flux_issue!$F$14</f>
        <v>0</v>
      </c>
      <c r="K707" s="1">
        <f t="shared" si="75"/>
        <v>4.0869199342075712E-8</v>
      </c>
      <c r="L707" s="1">
        <f t="shared" si="76"/>
        <v>1.6702914548623218E-15</v>
      </c>
      <c r="S707" s="1"/>
    </row>
    <row r="708" spans="2:19" x14ac:dyDescent="0.25">
      <c r="B708">
        <v>6526.62</v>
      </c>
      <c r="C708" s="1">
        <v>6.62E-3</v>
      </c>
      <c r="D708">
        <f t="shared" si="71"/>
        <v>6.8841379999999997E-3</v>
      </c>
      <c r="E708">
        <f t="shared" ref="E708:E771" si="77">D708/0.0044</f>
        <v>1.564576818181818</v>
      </c>
      <c r="F708">
        <f t="shared" si="72"/>
        <v>1.5645768181818181E-3</v>
      </c>
      <c r="G708">
        <f t="shared" si="73"/>
        <v>3.8287227272727265E-4</v>
      </c>
      <c r="H708">
        <f t="shared" si="74"/>
        <v>1.301765727272727E-7</v>
      </c>
      <c r="I708">
        <f>H708*flux_issue!$F$14</f>
        <v>4.3419540186404141E-4</v>
      </c>
      <c r="K708" s="1">
        <f t="shared" si="75"/>
        <v>3.8984581486960396E-8</v>
      </c>
      <c r="L708" s="1">
        <f t="shared" si="76"/>
        <v>1.4656132651251415E-7</v>
      </c>
      <c r="S708" s="1"/>
    </row>
    <row r="709" spans="2:19" x14ac:dyDescent="0.25">
      <c r="B709">
        <v>6535.88</v>
      </c>
      <c r="C709" s="1">
        <v>5.0000000000000001E-3</v>
      </c>
      <c r="D709">
        <f t="shared" ref="D709:D772" si="78">C709+C709*(-0.0035*(8.6-20))</f>
        <v>5.1995000000000001E-3</v>
      </c>
      <c r="E709">
        <f t="shared" si="77"/>
        <v>1.1817045454545454</v>
      </c>
      <c r="F709">
        <f t="shared" ref="F709:F772" si="79">E709/10^3</f>
        <v>1.1817045454545455E-3</v>
      </c>
      <c r="G709">
        <f t="shared" ref="G709:G772" si="80">F709-$F$4</f>
        <v>0</v>
      </c>
      <c r="H709">
        <f t="shared" ref="H709:H772" si="81">G709*(340/10^6)</f>
        <v>0</v>
      </c>
      <c r="I709">
        <f>H709*flux_issue!$F$14</f>
        <v>0</v>
      </c>
      <c r="K709" s="1">
        <f t="shared" ref="K709:K772" si="82">($V$7/2)*1/SQRT(4*PI()*$V$6*$V$4*B709)*EXP(-1*($V$3-$V$4*B709)^2/(4*$V$6*$V$4*B709))</f>
        <v>3.7185696741439539E-8</v>
      </c>
      <c r="L709" s="1">
        <f t="shared" ref="L709:L772" si="83">(G709-K709)^2</f>
        <v>1.3827760421463072E-15</v>
      </c>
      <c r="S709" s="1"/>
    </row>
    <row r="710" spans="2:19" x14ac:dyDescent="0.25">
      <c r="B710">
        <v>6545.14</v>
      </c>
      <c r="C710" s="1">
        <v>5.13E-3</v>
      </c>
      <c r="D710">
        <f t="shared" si="78"/>
        <v>5.3346870000000003E-3</v>
      </c>
      <c r="E710">
        <f t="shared" si="77"/>
        <v>1.2124288636363636</v>
      </c>
      <c r="F710">
        <f t="shared" si="79"/>
        <v>1.2124288636363636E-3</v>
      </c>
      <c r="G710">
        <f t="shared" si="80"/>
        <v>3.0724318181818118E-5</v>
      </c>
      <c r="H710">
        <f t="shared" si="81"/>
        <v>1.0446268181818161E-8</v>
      </c>
      <c r="I710">
        <f>H710*flux_issue!$F$14</f>
        <v>3.4842840890324246E-5</v>
      </c>
      <c r="K710" s="1">
        <f t="shared" si="82"/>
        <v>3.5468704750308928E-8</v>
      </c>
      <c r="L710" s="1">
        <f t="shared" si="83"/>
        <v>9.4180548222612522E-10</v>
      </c>
      <c r="S710" s="1"/>
    </row>
    <row r="711" spans="2:19" x14ac:dyDescent="0.25">
      <c r="B711">
        <v>6554.4</v>
      </c>
      <c r="C711" s="1">
        <v>5.0000000000000001E-3</v>
      </c>
      <c r="D711">
        <f t="shared" si="78"/>
        <v>5.1995000000000001E-3</v>
      </c>
      <c r="E711">
        <f t="shared" si="77"/>
        <v>1.1817045454545454</v>
      </c>
      <c r="F711">
        <f t="shared" si="79"/>
        <v>1.1817045454545455E-3</v>
      </c>
      <c r="G711">
        <f t="shared" si="80"/>
        <v>0</v>
      </c>
      <c r="H711">
        <f t="shared" si="81"/>
        <v>0</v>
      </c>
      <c r="I711">
        <f>H711*flux_issue!$F$14</f>
        <v>0</v>
      </c>
      <c r="K711" s="1">
        <f t="shared" si="82"/>
        <v>3.3829934161714483E-8</v>
      </c>
      <c r="L711" s="1">
        <f t="shared" si="83"/>
        <v>1.1444644453859366E-15</v>
      </c>
      <c r="S711" s="1"/>
    </row>
    <row r="712" spans="2:19" x14ac:dyDescent="0.25">
      <c r="B712">
        <v>6563.66</v>
      </c>
      <c r="C712" s="1">
        <v>5.8799999999999998E-3</v>
      </c>
      <c r="D712">
        <f t="shared" si="78"/>
        <v>6.1146120000000002E-3</v>
      </c>
      <c r="E712">
        <f t="shared" si="77"/>
        <v>1.3896845454545455</v>
      </c>
      <c r="F712">
        <f t="shared" si="79"/>
        <v>1.3896845454545454E-3</v>
      </c>
      <c r="G712">
        <f t="shared" si="80"/>
        <v>2.0797999999999997E-4</v>
      </c>
      <c r="H712">
        <f t="shared" si="81"/>
        <v>7.071319999999999E-8</v>
      </c>
      <c r="I712">
        <f>H712*flux_issue!$F$14</f>
        <v>2.3585923064219533E-4</v>
      </c>
      <c r="K712" s="1">
        <f t="shared" si="82"/>
        <v>3.2265875341795419E-8</v>
      </c>
      <c r="L712" s="1">
        <f t="shared" si="83"/>
        <v>4.3242260127579521E-8</v>
      </c>
      <c r="S712" s="1"/>
    </row>
    <row r="713" spans="2:19" x14ac:dyDescent="0.25">
      <c r="B713">
        <v>6572.92</v>
      </c>
      <c r="C713" s="1">
        <v>5.2500000000000003E-3</v>
      </c>
      <c r="D713">
        <f t="shared" si="78"/>
        <v>5.4594750000000001E-3</v>
      </c>
      <c r="E713">
        <f t="shared" si="77"/>
        <v>1.2407897727272728</v>
      </c>
      <c r="F713">
        <f t="shared" si="79"/>
        <v>1.2407897727272727E-3</v>
      </c>
      <c r="G713">
        <f t="shared" si="80"/>
        <v>5.9085227272727284E-5</v>
      </c>
      <c r="H713">
        <f t="shared" si="81"/>
        <v>2.0088977272727279E-8</v>
      </c>
      <c r="I713">
        <f>H713*flux_issue!$F$14</f>
        <v>6.7005463250623706E-5</v>
      </c>
      <c r="K713" s="1">
        <f t="shared" si="82"/>
        <v>3.0773173395788571E-8</v>
      </c>
      <c r="L713" s="1">
        <f t="shared" si="83"/>
        <v>3.4874285489700503E-9</v>
      </c>
      <c r="S713" s="1"/>
    </row>
    <row r="714" spans="2:19" x14ac:dyDescent="0.25">
      <c r="B714">
        <v>6582.18</v>
      </c>
      <c r="C714" s="1">
        <v>5.0000000000000001E-3</v>
      </c>
      <c r="D714">
        <f t="shared" si="78"/>
        <v>5.1995000000000001E-3</v>
      </c>
      <c r="E714">
        <f t="shared" si="77"/>
        <v>1.1817045454545454</v>
      </c>
      <c r="F714">
        <f t="shared" si="79"/>
        <v>1.1817045454545455E-3</v>
      </c>
      <c r="G714">
        <f t="shared" si="80"/>
        <v>0</v>
      </c>
      <c r="H714">
        <f t="shared" si="81"/>
        <v>0</v>
      </c>
      <c r="I714">
        <f>H714*flux_issue!$F$14</f>
        <v>0</v>
      </c>
      <c r="K714" s="1">
        <f t="shared" si="82"/>
        <v>2.9348621483075306E-8</v>
      </c>
      <c r="L714" s="1">
        <f t="shared" si="83"/>
        <v>8.6134158295682937E-16</v>
      </c>
      <c r="S714" s="1"/>
    </row>
    <row r="715" spans="2:19" x14ac:dyDescent="0.25">
      <c r="B715">
        <v>6591.44</v>
      </c>
      <c r="C715" s="1">
        <v>5.3699999999999998E-3</v>
      </c>
      <c r="D715">
        <f t="shared" si="78"/>
        <v>5.5842629999999999E-3</v>
      </c>
      <c r="E715">
        <f t="shared" si="77"/>
        <v>1.2691506818181817</v>
      </c>
      <c r="F715">
        <f t="shared" si="79"/>
        <v>1.2691506818181817E-3</v>
      </c>
      <c r="G715">
        <f t="shared" si="80"/>
        <v>8.7446136363636233E-5</v>
      </c>
      <c r="H715">
        <f t="shared" si="81"/>
        <v>2.973168636363632E-8</v>
      </c>
      <c r="I715">
        <f>H715*flux_issue!$F$14</f>
        <v>9.9168085610922915E-5</v>
      </c>
      <c r="K715" s="1">
        <f t="shared" si="82"/>
        <v>2.7989154414154139E-8</v>
      </c>
      <c r="L715" s="1">
        <f t="shared" si="83"/>
        <v>7.641932461493222E-9</v>
      </c>
      <c r="S715" s="1"/>
    </row>
    <row r="716" spans="2:19" x14ac:dyDescent="0.25">
      <c r="B716">
        <v>6600.69</v>
      </c>
      <c r="C716" s="1">
        <v>5.1200000000000004E-3</v>
      </c>
      <c r="D716">
        <f t="shared" si="78"/>
        <v>5.3242880000000008E-3</v>
      </c>
      <c r="E716">
        <f t="shared" si="77"/>
        <v>1.2100654545454546</v>
      </c>
      <c r="F716">
        <f t="shared" si="79"/>
        <v>1.2100654545454546E-3</v>
      </c>
      <c r="G716">
        <f t="shared" si="80"/>
        <v>2.8360909090909166E-5</v>
      </c>
      <c r="H716">
        <f t="shared" si="81"/>
        <v>9.642709090909117E-9</v>
      </c>
      <c r="I716">
        <f>H716*flux_issue!$F$14</f>
        <v>3.2162622360299453E-5</v>
      </c>
      <c r="K716" s="1">
        <f t="shared" si="82"/>
        <v>2.6693210995541878E-8</v>
      </c>
      <c r="L716" s="1">
        <f t="shared" si="83"/>
        <v>8.0282778952954928E-10</v>
      </c>
      <c r="S716" s="1"/>
    </row>
    <row r="717" spans="2:19" x14ac:dyDescent="0.25">
      <c r="B717">
        <v>6609.95</v>
      </c>
      <c r="C717" s="1">
        <v>5.0000000000000001E-3</v>
      </c>
      <c r="D717">
        <f t="shared" si="78"/>
        <v>5.1995000000000001E-3</v>
      </c>
      <c r="E717">
        <f t="shared" si="77"/>
        <v>1.1817045454545454</v>
      </c>
      <c r="F717">
        <f t="shared" si="79"/>
        <v>1.1817045454545455E-3</v>
      </c>
      <c r="G717">
        <f t="shared" si="80"/>
        <v>0</v>
      </c>
      <c r="H717">
        <f t="shared" si="81"/>
        <v>0</v>
      </c>
      <c r="I717">
        <f>H717*flux_issue!$F$14</f>
        <v>0</v>
      </c>
      <c r="K717" s="1">
        <f t="shared" si="82"/>
        <v>2.5455191612958473E-8</v>
      </c>
      <c r="L717" s="1">
        <f t="shared" si="83"/>
        <v>6.4796678005243139E-16</v>
      </c>
      <c r="S717" s="1"/>
    </row>
    <row r="718" spans="2:19" x14ac:dyDescent="0.25">
      <c r="B718">
        <v>6619.21</v>
      </c>
      <c r="C718" s="1">
        <v>5.2500000000000003E-3</v>
      </c>
      <c r="D718">
        <f t="shared" si="78"/>
        <v>5.4594750000000001E-3</v>
      </c>
      <c r="E718">
        <f t="shared" si="77"/>
        <v>1.2407897727272728</v>
      </c>
      <c r="F718">
        <f t="shared" si="79"/>
        <v>1.2407897727272727E-3</v>
      </c>
      <c r="G718">
        <f t="shared" si="80"/>
        <v>5.9085227272727284E-5</v>
      </c>
      <c r="H718">
        <f t="shared" si="81"/>
        <v>2.0088977272727279E-8</v>
      </c>
      <c r="I718">
        <f>H718*flux_issue!$F$14</f>
        <v>6.7005463250623706E-5</v>
      </c>
      <c r="K718" s="1">
        <f t="shared" si="82"/>
        <v>2.4273854196533315E-8</v>
      </c>
      <c r="L718" s="1">
        <f t="shared" si="83"/>
        <v>3.4881962187058591E-9</v>
      </c>
      <c r="S718" s="1"/>
    </row>
    <row r="719" spans="2:19" x14ac:dyDescent="0.25">
      <c r="B719">
        <v>6628.47</v>
      </c>
      <c r="C719" s="1">
        <v>5.1200000000000004E-3</v>
      </c>
      <c r="D719">
        <f t="shared" si="78"/>
        <v>5.3242880000000008E-3</v>
      </c>
      <c r="E719">
        <f t="shared" si="77"/>
        <v>1.2100654545454546</v>
      </c>
      <c r="F719">
        <f t="shared" si="79"/>
        <v>1.2100654545454546E-3</v>
      </c>
      <c r="G719">
        <f t="shared" si="80"/>
        <v>2.8360909090909166E-5</v>
      </c>
      <c r="H719">
        <f t="shared" si="81"/>
        <v>9.642709090909117E-9</v>
      </c>
      <c r="I719">
        <f>H719*flux_issue!$F$14</f>
        <v>3.2162622360299453E-5</v>
      </c>
      <c r="K719" s="1">
        <f t="shared" si="82"/>
        <v>2.3146641249424336E-8</v>
      </c>
      <c r="L719" s="1">
        <f t="shared" si="83"/>
        <v>8.0302878065334562E-10</v>
      </c>
      <c r="S719" s="1"/>
    </row>
    <row r="720" spans="2:19" x14ac:dyDescent="0.25">
      <c r="B720">
        <v>6637.73</v>
      </c>
      <c r="C720" s="1">
        <v>5.4999999999999997E-3</v>
      </c>
      <c r="D720">
        <f t="shared" si="78"/>
        <v>5.7194500000000001E-3</v>
      </c>
      <c r="E720">
        <f t="shared" si="77"/>
        <v>1.2998749999999999</v>
      </c>
      <c r="F720">
        <f t="shared" si="79"/>
        <v>1.2998749999999998E-3</v>
      </c>
      <c r="G720">
        <f t="shared" si="80"/>
        <v>1.1817045454545435E-4</v>
      </c>
      <c r="H720">
        <f t="shared" si="81"/>
        <v>4.0177954545454479E-8</v>
      </c>
      <c r="I720">
        <f>H720*flux_issue!$F$14</f>
        <v>1.3401092650124714E-4</v>
      </c>
      <c r="K720" s="1">
        <f t="shared" si="82"/>
        <v>2.2071108756509644E-8</v>
      </c>
      <c r="L720" s="1">
        <f t="shared" si="83"/>
        <v>1.3959040508704978E-8</v>
      </c>
      <c r="S720" s="1"/>
    </row>
    <row r="721" spans="2:19" x14ac:dyDescent="0.25">
      <c r="B721">
        <v>6646.99</v>
      </c>
      <c r="C721" s="1">
        <v>5.2500000000000003E-3</v>
      </c>
      <c r="D721">
        <f t="shared" si="78"/>
        <v>5.4594750000000001E-3</v>
      </c>
      <c r="E721">
        <f t="shared" si="77"/>
        <v>1.2407897727272728</v>
      </c>
      <c r="F721">
        <f t="shared" si="79"/>
        <v>1.2407897727272727E-3</v>
      </c>
      <c r="G721">
        <f t="shared" si="80"/>
        <v>5.9085227272727284E-5</v>
      </c>
      <c r="H721">
        <f t="shared" si="81"/>
        <v>2.0088977272727279E-8</v>
      </c>
      <c r="I721">
        <f>H721*flux_issue!$F$14</f>
        <v>6.7005463250623706E-5</v>
      </c>
      <c r="K721" s="1">
        <f t="shared" si="82"/>
        <v>2.1044921245542112E-8</v>
      </c>
      <c r="L721" s="1">
        <f t="shared" si="83"/>
        <v>3.4885776368490873E-9</v>
      </c>
      <c r="S721" s="1"/>
    </row>
    <row r="722" spans="2:19" x14ac:dyDescent="0.25">
      <c r="B722">
        <v>6656.25</v>
      </c>
      <c r="C722" s="1">
        <v>5.4999999999999997E-3</v>
      </c>
      <c r="D722">
        <f t="shared" si="78"/>
        <v>5.7194500000000001E-3</v>
      </c>
      <c r="E722">
        <f t="shared" si="77"/>
        <v>1.2998749999999999</v>
      </c>
      <c r="F722">
        <f t="shared" si="79"/>
        <v>1.2998749999999998E-3</v>
      </c>
      <c r="G722">
        <f t="shared" si="80"/>
        <v>1.1817045454545435E-4</v>
      </c>
      <c r="H722">
        <f t="shared" si="81"/>
        <v>4.0177954545454479E-8</v>
      </c>
      <c r="I722">
        <f>H722*flux_issue!$F$14</f>
        <v>1.3401092650124714E-4</v>
      </c>
      <c r="K722" s="1">
        <f t="shared" si="82"/>
        <v>2.00658470584018E-8</v>
      </c>
      <c r="L722" s="1">
        <f t="shared" si="83"/>
        <v>1.3959514349582049E-8</v>
      </c>
      <c r="S722" s="1"/>
    </row>
    <row r="723" spans="2:19" x14ac:dyDescent="0.25">
      <c r="B723">
        <v>6665.51</v>
      </c>
      <c r="C723" s="1">
        <v>5.1200000000000004E-3</v>
      </c>
      <c r="D723">
        <f t="shared" si="78"/>
        <v>5.3242880000000008E-3</v>
      </c>
      <c r="E723">
        <f t="shared" si="77"/>
        <v>1.2100654545454546</v>
      </c>
      <c r="F723">
        <f t="shared" si="79"/>
        <v>1.2100654545454546E-3</v>
      </c>
      <c r="G723">
        <f t="shared" si="80"/>
        <v>2.8360909090909166E-5</v>
      </c>
      <c r="H723">
        <f t="shared" si="81"/>
        <v>9.642709090909117E-9</v>
      </c>
      <c r="I723">
        <f>H723*flux_issue!$F$14</f>
        <v>3.2162622360299453E-5</v>
      </c>
      <c r="K723" s="1">
        <f t="shared" si="82"/>
        <v>1.91317538237491E-8</v>
      </c>
      <c r="L723" s="1">
        <f t="shared" si="83"/>
        <v>8.0325634262492843E-10</v>
      </c>
      <c r="S723" s="1"/>
    </row>
    <row r="724" spans="2:19" x14ac:dyDescent="0.25">
      <c r="B724">
        <v>6674.77</v>
      </c>
      <c r="C724" s="1">
        <v>5.7499999999999999E-3</v>
      </c>
      <c r="D724">
        <f t="shared" si="78"/>
        <v>5.979425E-3</v>
      </c>
      <c r="E724">
        <f t="shared" si="77"/>
        <v>1.3589602272727273</v>
      </c>
      <c r="F724">
        <f t="shared" si="79"/>
        <v>1.3589602272727273E-3</v>
      </c>
      <c r="G724">
        <f t="shared" si="80"/>
        <v>1.7725568181818185E-4</v>
      </c>
      <c r="H724">
        <f t="shared" si="81"/>
        <v>6.0266931818181835E-8</v>
      </c>
      <c r="I724">
        <f>H724*flux_issue!$F$14</f>
        <v>2.0101638975187112E-4</v>
      </c>
      <c r="K724" s="1">
        <f t="shared" si="82"/>
        <v>1.8240604122730538E-8</v>
      </c>
      <c r="L724" s="1">
        <f t="shared" si="83"/>
        <v>3.1413110568107062E-8</v>
      </c>
      <c r="S724" s="1"/>
    </row>
    <row r="725" spans="2:19" x14ac:dyDescent="0.25">
      <c r="B725">
        <v>6684.03</v>
      </c>
      <c r="C725" s="1">
        <v>5.13E-3</v>
      </c>
      <c r="D725">
        <f t="shared" si="78"/>
        <v>5.3346870000000003E-3</v>
      </c>
      <c r="E725">
        <f t="shared" si="77"/>
        <v>1.2124288636363636</v>
      </c>
      <c r="F725">
        <f t="shared" si="79"/>
        <v>1.2124288636363636E-3</v>
      </c>
      <c r="G725">
        <f t="shared" si="80"/>
        <v>3.0724318181818118E-5</v>
      </c>
      <c r="H725">
        <f t="shared" si="81"/>
        <v>1.0446268181818161E-8</v>
      </c>
      <c r="I725">
        <f>H725*flux_issue!$F$14</f>
        <v>3.4842840890324246E-5</v>
      </c>
      <c r="K725" s="1">
        <f t="shared" si="82"/>
        <v>1.739045133972544E-8</v>
      </c>
      <c r="L725" s="1">
        <f t="shared" si="83"/>
        <v>9.4291541064482277E-10</v>
      </c>
      <c r="S725" s="1"/>
    </row>
    <row r="726" spans="2:19" x14ac:dyDescent="0.25">
      <c r="B726">
        <v>6693.29</v>
      </c>
      <c r="C726" s="1">
        <v>5.1200000000000004E-3</v>
      </c>
      <c r="D726">
        <f t="shared" si="78"/>
        <v>5.3242880000000008E-3</v>
      </c>
      <c r="E726">
        <f t="shared" si="77"/>
        <v>1.2100654545454546</v>
      </c>
      <c r="F726">
        <f t="shared" si="79"/>
        <v>1.2100654545454546E-3</v>
      </c>
      <c r="G726">
        <f t="shared" si="80"/>
        <v>2.8360909090909166E-5</v>
      </c>
      <c r="H726">
        <f t="shared" si="81"/>
        <v>9.642709090909117E-9</v>
      </c>
      <c r="I726">
        <f>H726*flux_issue!$F$14</f>
        <v>3.2162622360299453E-5</v>
      </c>
      <c r="K726" s="1">
        <f t="shared" si="82"/>
        <v>1.6579435690441105E-8</v>
      </c>
      <c r="L726" s="1">
        <f t="shared" si="83"/>
        <v>8.0340102360371174E-10</v>
      </c>
      <c r="S726" s="1"/>
    </row>
    <row r="727" spans="2:19" x14ac:dyDescent="0.25">
      <c r="B727">
        <v>6702.55</v>
      </c>
      <c r="C727" s="1">
        <v>5.2500000000000003E-3</v>
      </c>
      <c r="D727">
        <f t="shared" si="78"/>
        <v>5.4594750000000001E-3</v>
      </c>
      <c r="E727">
        <f t="shared" si="77"/>
        <v>1.2407897727272728</v>
      </c>
      <c r="F727">
        <f t="shared" si="79"/>
        <v>1.2407897727272727E-3</v>
      </c>
      <c r="G727">
        <f t="shared" si="80"/>
        <v>5.9085227272727284E-5</v>
      </c>
      <c r="H727">
        <f t="shared" si="81"/>
        <v>2.0088977272727279E-8</v>
      </c>
      <c r="I727">
        <f>H727*flux_issue!$F$14</f>
        <v>6.7005463250623706E-5</v>
      </c>
      <c r="K727" s="1">
        <f t="shared" si="82"/>
        <v>1.5805780419974604E-8</v>
      </c>
      <c r="L727" s="1">
        <f t="shared" si="83"/>
        <v>3.4891965554358567E-9</v>
      </c>
      <c r="S727" s="1"/>
    </row>
    <row r="728" spans="2:19" x14ac:dyDescent="0.25">
      <c r="B728">
        <v>6711.81</v>
      </c>
      <c r="C728" s="1">
        <v>5.4999999999999997E-3</v>
      </c>
      <c r="D728">
        <f t="shared" si="78"/>
        <v>5.7194500000000001E-3</v>
      </c>
      <c r="E728">
        <f t="shared" si="77"/>
        <v>1.2998749999999999</v>
      </c>
      <c r="F728">
        <f t="shared" si="79"/>
        <v>1.2998749999999998E-3</v>
      </c>
      <c r="G728">
        <f t="shared" si="80"/>
        <v>1.1817045454545435E-4</v>
      </c>
      <c r="H728">
        <f t="shared" si="81"/>
        <v>4.0177954545454479E-8</v>
      </c>
      <c r="I728">
        <f>H728*flux_issue!$F$14</f>
        <v>1.3401092650124714E-4</v>
      </c>
      <c r="K728" s="1">
        <f t="shared" si="82"/>
        <v>1.5067788163756491E-8</v>
      </c>
      <c r="L728" s="1">
        <f t="shared" si="83"/>
        <v>1.396069541976492E-8</v>
      </c>
      <c r="S728" s="1"/>
    </row>
    <row r="729" spans="2:19" x14ac:dyDescent="0.25">
      <c r="B729">
        <v>6721.06</v>
      </c>
      <c r="C729" s="1">
        <v>5.0000000000000001E-3</v>
      </c>
      <c r="D729">
        <f t="shared" si="78"/>
        <v>5.1995000000000001E-3</v>
      </c>
      <c r="E729">
        <f t="shared" si="77"/>
        <v>1.1817045454545454</v>
      </c>
      <c r="F729">
        <f t="shared" si="79"/>
        <v>1.1817045454545455E-3</v>
      </c>
      <c r="G729">
        <f t="shared" si="80"/>
        <v>0</v>
      </c>
      <c r="H729">
        <f t="shared" si="81"/>
        <v>0</v>
      </c>
      <c r="I729">
        <f>H729*flux_issue!$F$14</f>
        <v>0</v>
      </c>
      <c r="K729" s="1">
        <f t="shared" si="82"/>
        <v>1.4364579872399127E-8</v>
      </c>
      <c r="L729" s="1">
        <f t="shared" si="83"/>
        <v>2.0634115491053413E-16</v>
      </c>
      <c r="S729" s="1"/>
    </row>
    <row r="730" spans="2:19" x14ac:dyDescent="0.25">
      <c r="B730">
        <v>6730.32</v>
      </c>
      <c r="C730" s="1">
        <v>5.3800000000000002E-3</v>
      </c>
      <c r="D730">
        <f t="shared" si="78"/>
        <v>5.5946620000000002E-3</v>
      </c>
      <c r="E730">
        <f t="shared" si="77"/>
        <v>1.271514090909091</v>
      </c>
      <c r="F730">
        <f t="shared" si="79"/>
        <v>1.2715140909090909E-3</v>
      </c>
      <c r="G730">
        <f t="shared" si="80"/>
        <v>8.9809545454545402E-5</v>
      </c>
      <c r="H730">
        <f t="shared" si="81"/>
        <v>3.0535245454545438E-8</v>
      </c>
      <c r="I730">
        <f>H730*flux_issue!$F$14</f>
        <v>1.0184830414094795E-4</v>
      </c>
      <c r="K730" s="1">
        <f t="shared" si="82"/>
        <v>1.3693087567927566E-8</v>
      </c>
      <c r="L730" s="1">
        <f t="shared" si="83"/>
        <v>8.0632951023120134E-9</v>
      </c>
      <c r="S730" s="1"/>
    </row>
    <row r="731" spans="2:19" x14ac:dyDescent="0.25">
      <c r="B731">
        <v>6739.58</v>
      </c>
      <c r="C731" s="1">
        <v>5.0000000000000001E-3</v>
      </c>
      <c r="D731">
        <f t="shared" si="78"/>
        <v>5.1995000000000001E-3</v>
      </c>
      <c r="E731">
        <f t="shared" si="77"/>
        <v>1.1817045454545454</v>
      </c>
      <c r="F731">
        <f t="shared" si="79"/>
        <v>1.1817045454545455E-3</v>
      </c>
      <c r="G731">
        <f t="shared" si="80"/>
        <v>0</v>
      </c>
      <c r="H731">
        <f t="shared" si="81"/>
        <v>0</v>
      </c>
      <c r="I731">
        <f>H731*flux_issue!$F$14</f>
        <v>0</v>
      </c>
      <c r="K731" s="1">
        <f t="shared" si="82"/>
        <v>1.3052609999218651E-8</v>
      </c>
      <c r="L731" s="1">
        <f t="shared" si="83"/>
        <v>1.7037062779170272E-16</v>
      </c>
      <c r="S731" s="1"/>
    </row>
    <row r="732" spans="2:19" x14ac:dyDescent="0.25">
      <c r="B732">
        <v>6748.84</v>
      </c>
      <c r="C732" s="1">
        <v>5.2500000000000003E-3</v>
      </c>
      <c r="D732">
        <f t="shared" si="78"/>
        <v>5.4594750000000001E-3</v>
      </c>
      <c r="E732">
        <f t="shared" si="77"/>
        <v>1.2407897727272728</v>
      </c>
      <c r="F732">
        <f t="shared" si="79"/>
        <v>1.2407897727272727E-3</v>
      </c>
      <c r="G732">
        <f t="shared" si="80"/>
        <v>5.9085227272727284E-5</v>
      </c>
      <c r="H732">
        <f t="shared" si="81"/>
        <v>2.0088977272727279E-8</v>
      </c>
      <c r="I732">
        <f>H732*flux_issue!$F$14</f>
        <v>6.7005463250623706E-5</v>
      </c>
      <c r="K732" s="1">
        <f t="shared" si="82"/>
        <v>1.2441733927821397E-8</v>
      </c>
      <c r="L732" s="1">
        <f t="shared" si="83"/>
        <v>3.4895939913129945E-9</v>
      </c>
      <c r="S732" s="1"/>
    </row>
    <row r="733" spans="2:19" x14ac:dyDescent="0.25">
      <c r="B733">
        <v>6758.1</v>
      </c>
      <c r="C733" s="1">
        <v>5.3800000000000002E-3</v>
      </c>
      <c r="D733">
        <f t="shared" si="78"/>
        <v>5.5946620000000002E-3</v>
      </c>
      <c r="E733">
        <f t="shared" si="77"/>
        <v>1.271514090909091</v>
      </c>
      <c r="F733">
        <f t="shared" si="79"/>
        <v>1.2715140909090909E-3</v>
      </c>
      <c r="G733">
        <f t="shared" si="80"/>
        <v>8.9809545454545402E-5</v>
      </c>
      <c r="H733">
        <f t="shared" si="81"/>
        <v>3.0535245454545438E-8</v>
      </c>
      <c r="I733">
        <f>H733*flux_issue!$F$14</f>
        <v>1.0184830414094795E-4</v>
      </c>
      <c r="K733" s="1">
        <f t="shared" si="82"/>
        <v>1.1859109528094383E-8</v>
      </c>
      <c r="L733" s="1">
        <f t="shared" si="83"/>
        <v>8.0636244729181081E-9</v>
      </c>
      <c r="S733" s="1"/>
    </row>
    <row r="734" spans="2:19" x14ac:dyDescent="0.25">
      <c r="B734">
        <v>6767.36</v>
      </c>
      <c r="C734" s="1">
        <v>5.13E-3</v>
      </c>
      <c r="D734">
        <f t="shared" si="78"/>
        <v>5.3346870000000003E-3</v>
      </c>
      <c r="E734">
        <f t="shared" si="77"/>
        <v>1.2124288636363636</v>
      </c>
      <c r="F734">
        <f t="shared" si="79"/>
        <v>1.2124288636363636E-3</v>
      </c>
      <c r="G734">
        <f t="shared" si="80"/>
        <v>3.0724318181818118E-5</v>
      </c>
      <c r="H734">
        <f t="shared" si="81"/>
        <v>1.0446268181818161E-8</v>
      </c>
      <c r="I734">
        <f>H734*flux_issue!$F$14</f>
        <v>3.4842840890324246E-5</v>
      </c>
      <c r="K734" s="1">
        <f t="shared" si="82"/>
        <v>1.130344759178982E-8</v>
      </c>
      <c r="L734" s="1">
        <f t="shared" si="83"/>
        <v>9.4328927406480339E-10</v>
      </c>
      <c r="S734" s="1"/>
    </row>
    <row r="735" spans="2:19" x14ac:dyDescent="0.25">
      <c r="B735">
        <v>6776.62</v>
      </c>
      <c r="C735" s="1">
        <v>5.0000000000000001E-3</v>
      </c>
      <c r="D735">
        <f t="shared" si="78"/>
        <v>5.1995000000000001E-3</v>
      </c>
      <c r="E735">
        <f t="shared" si="77"/>
        <v>1.1817045454545454</v>
      </c>
      <c r="F735">
        <f t="shared" si="79"/>
        <v>1.1817045454545455E-3</v>
      </c>
      <c r="G735">
        <f t="shared" si="80"/>
        <v>0</v>
      </c>
      <c r="H735">
        <f t="shared" si="81"/>
        <v>0</v>
      </c>
      <c r="I735">
        <f>H735*flux_issue!$F$14</f>
        <v>0</v>
      </c>
      <c r="K735" s="1">
        <f t="shared" si="82"/>
        <v>1.0773516853344837E-8</v>
      </c>
      <c r="L735" s="1">
        <f t="shared" si="83"/>
        <v>1.1606866538930525E-16</v>
      </c>
      <c r="S735" s="1"/>
    </row>
    <row r="736" spans="2:19" x14ac:dyDescent="0.25">
      <c r="B736">
        <v>6785.88</v>
      </c>
      <c r="C736" s="1">
        <v>5.2500000000000003E-3</v>
      </c>
      <c r="D736">
        <f t="shared" si="78"/>
        <v>5.4594750000000001E-3</v>
      </c>
      <c r="E736">
        <f t="shared" si="77"/>
        <v>1.2407897727272728</v>
      </c>
      <c r="F736">
        <f t="shared" si="79"/>
        <v>1.2407897727272727E-3</v>
      </c>
      <c r="G736">
        <f t="shared" si="80"/>
        <v>5.9085227272727284E-5</v>
      </c>
      <c r="H736">
        <f t="shared" si="81"/>
        <v>2.0088977272727279E-8</v>
      </c>
      <c r="I736">
        <f>H736*flux_issue!$F$14</f>
        <v>6.7005463250623706E-5</v>
      </c>
      <c r="K736" s="1">
        <f t="shared" si="82"/>
        <v>1.0268141430796796E-8</v>
      </c>
      <c r="L736" s="1">
        <f t="shared" si="83"/>
        <v>3.4898507963643507E-9</v>
      </c>
      <c r="S736" s="1"/>
    </row>
    <row r="737" spans="2:19" x14ac:dyDescent="0.25">
      <c r="B737">
        <v>6795.14</v>
      </c>
      <c r="C737" s="1">
        <v>5.1200000000000004E-3</v>
      </c>
      <c r="D737">
        <f t="shared" si="78"/>
        <v>5.3242880000000008E-3</v>
      </c>
      <c r="E737">
        <f t="shared" si="77"/>
        <v>1.2100654545454546</v>
      </c>
      <c r="F737">
        <f t="shared" si="79"/>
        <v>1.2100654545454546E-3</v>
      </c>
      <c r="G737">
        <f t="shared" si="80"/>
        <v>2.8360909090909166E-5</v>
      </c>
      <c r="H737">
        <f t="shared" si="81"/>
        <v>9.642709090909117E-9</v>
      </c>
      <c r="I737">
        <f>H737*flux_issue!$F$14</f>
        <v>3.2162622360299453E-5</v>
      </c>
      <c r="K737" s="1">
        <f t="shared" si="82"/>
        <v>9.78619837744245E-9</v>
      </c>
      <c r="L737" s="1">
        <f t="shared" si="83"/>
        <v>8.0378616926743631E-10</v>
      </c>
      <c r="S737" s="1"/>
    </row>
    <row r="738" spans="2:19" x14ac:dyDescent="0.25">
      <c r="B738">
        <v>6804.4</v>
      </c>
      <c r="C738" s="1">
        <v>5.4999999999999997E-3</v>
      </c>
      <c r="D738">
        <f t="shared" si="78"/>
        <v>5.7194500000000001E-3</v>
      </c>
      <c r="E738">
        <f t="shared" si="77"/>
        <v>1.2998749999999999</v>
      </c>
      <c r="F738">
        <f t="shared" si="79"/>
        <v>1.2998749999999998E-3</v>
      </c>
      <c r="G738">
        <f t="shared" si="80"/>
        <v>1.1817045454545435E-4</v>
      </c>
      <c r="H738">
        <f t="shared" si="81"/>
        <v>4.0177954545454479E-8</v>
      </c>
      <c r="I738">
        <f>H738*flux_issue!$F$14</f>
        <v>1.3401092650124714E-4</v>
      </c>
      <c r="K738" s="1">
        <f t="shared" si="82"/>
        <v>9.3266153395642898E-9</v>
      </c>
      <c r="L738" s="1">
        <f t="shared" si="83"/>
        <v>1.3962052153716951E-8</v>
      </c>
      <c r="S738" s="1"/>
    </row>
    <row r="739" spans="2:19" x14ac:dyDescent="0.25">
      <c r="B739">
        <v>6813.66</v>
      </c>
      <c r="C739" s="1">
        <v>5.13E-3</v>
      </c>
      <c r="D739">
        <f t="shared" si="78"/>
        <v>5.3346870000000003E-3</v>
      </c>
      <c r="E739">
        <f t="shared" si="77"/>
        <v>1.2124288636363636</v>
      </c>
      <c r="F739">
        <f t="shared" si="79"/>
        <v>1.2124288636363636E-3</v>
      </c>
      <c r="G739">
        <f t="shared" si="80"/>
        <v>3.0724318181818118E-5</v>
      </c>
      <c r="H739">
        <f t="shared" si="81"/>
        <v>1.0446268181818161E-8</v>
      </c>
      <c r="I739">
        <f>H739*flux_issue!$F$14</f>
        <v>3.4842840890324246E-5</v>
      </c>
      <c r="K739" s="1">
        <f t="shared" si="82"/>
        <v>8.8883683157374882E-9</v>
      </c>
      <c r="L739" s="1">
        <f t="shared" si="83"/>
        <v>9.4343762862819105E-10</v>
      </c>
      <c r="S739" s="1"/>
    </row>
    <row r="740" spans="2:19" x14ac:dyDescent="0.25">
      <c r="B740">
        <v>6822.92</v>
      </c>
      <c r="C740" s="1">
        <v>5.1200000000000004E-3</v>
      </c>
      <c r="D740">
        <f t="shared" si="78"/>
        <v>5.3242880000000008E-3</v>
      </c>
      <c r="E740">
        <f t="shared" si="77"/>
        <v>1.2100654545454546</v>
      </c>
      <c r="F740">
        <f t="shared" si="79"/>
        <v>1.2100654545454546E-3</v>
      </c>
      <c r="G740">
        <f t="shared" si="80"/>
        <v>2.8360909090909166E-5</v>
      </c>
      <c r="H740">
        <f t="shared" si="81"/>
        <v>9.642709090909117E-9</v>
      </c>
      <c r="I740">
        <f>H740*flux_issue!$F$14</f>
        <v>3.2162622360299453E-5</v>
      </c>
      <c r="K740" s="1">
        <f t="shared" si="82"/>
        <v>8.4704795134159627E-9</v>
      </c>
      <c r="L740" s="1">
        <f t="shared" si="83"/>
        <v>8.0386077521296457E-10</v>
      </c>
      <c r="S740" s="1"/>
    </row>
    <row r="741" spans="2:19" x14ac:dyDescent="0.25">
      <c r="B741">
        <v>6832.18</v>
      </c>
      <c r="C741" s="1">
        <v>5.13E-3</v>
      </c>
      <c r="D741">
        <f t="shared" si="78"/>
        <v>5.3346870000000003E-3</v>
      </c>
      <c r="E741">
        <f t="shared" si="77"/>
        <v>1.2124288636363636</v>
      </c>
      <c r="F741">
        <f t="shared" si="79"/>
        <v>1.2124288636363636E-3</v>
      </c>
      <c r="G741">
        <f t="shared" si="80"/>
        <v>3.0724318181818118E-5</v>
      </c>
      <c r="H741">
        <f t="shared" si="81"/>
        <v>1.0446268181818161E-8</v>
      </c>
      <c r="I741">
        <f>H741*flux_issue!$F$14</f>
        <v>3.4842840890324246E-5</v>
      </c>
      <c r="K741" s="1">
        <f t="shared" si="82"/>
        <v>8.072015298672305E-9</v>
      </c>
      <c r="L741" s="1">
        <f t="shared" si="83"/>
        <v>9.4348777856222077E-10</v>
      </c>
      <c r="S741" s="1"/>
    </row>
    <row r="742" spans="2:19" x14ac:dyDescent="0.25">
      <c r="B742">
        <v>6841.44</v>
      </c>
      <c r="C742" s="1">
        <v>5.7499999999999999E-3</v>
      </c>
      <c r="D742">
        <f t="shared" si="78"/>
        <v>5.979425E-3</v>
      </c>
      <c r="E742">
        <f t="shared" si="77"/>
        <v>1.3589602272727273</v>
      </c>
      <c r="F742">
        <f t="shared" si="79"/>
        <v>1.3589602272727273E-3</v>
      </c>
      <c r="G742">
        <f t="shared" si="80"/>
        <v>1.7725568181818185E-4</v>
      </c>
      <c r="H742">
        <f t="shared" si="81"/>
        <v>6.0266931818181835E-8</v>
      </c>
      <c r="I742">
        <f>H742*flux_issue!$F$14</f>
        <v>2.0101638975187112E-4</v>
      </c>
      <c r="K742" s="1">
        <f t="shared" si="82"/>
        <v>7.6920842351368993E-9</v>
      </c>
      <c r="L742" s="1">
        <f t="shared" si="83"/>
        <v>3.1416849864725279E-8</v>
      </c>
      <c r="S742" s="1"/>
    </row>
    <row r="743" spans="2:19" x14ac:dyDescent="0.25">
      <c r="B743">
        <v>6850.69</v>
      </c>
      <c r="C743" s="1">
        <v>5.3800000000000002E-3</v>
      </c>
      <c r="D743">
        <f t="shared" si="78"/>
        <v>5.5946620000000002E-3</v>
      </c>
      <c r="E743">
        <f t="shared" si="77"/>
        <v>1.271514090909091</v>
      </c>
      <c r="F743">
        <f t="shared" si="79"/>
        <v>1.2715140909090909E-3</v>
      </c>
      <c r="G743">
        <f t="shared" si="80"/>
        <v>8.9809545454545402E-5</v>
      </c>
      <c r="H743">
        <f t="shared" si="81"/>
        <v>3.0535245454545438E-8</v>
      </c>
      <c r="I743">
        <f>H743*flux_issue!$F$14</f>
        <v>1.0184830414094795E-4</v>
      </c>
      <c r="K743" s="1">
        <f t="shared" si="82"/>
        <v>7.3302171641774438E-9</v>
      </c>
      <c r="L743" s="1">
        <f t="shared" si="83"/>
        <v>8.0644378615409447E-9</v>
      </c>
      <c r="S743" s="1"/>
    </row>
    <row r="744" spans="2:19" x14ac:dyDescent="0.25">
      <c r="B744">
        <v>6859.95</v>
      </c>
      <c r="C744" s="1">
        <v>5.3800000000000002E-3</v>
      </c>
      <c r="D744">
        <f t="shared" si="78"/>
        <v>5.5946620000000002E-3</v>
      </c>
      <c r="E744">
        <f t="shared" si="77"/>
        <v>1.271514090909091</v>
      </c>
      <c r="F744">
        <f t="shared" si="79"/>
        <v>1.2715140909090909E-3</v>
      </c>
      <c r="G744">
        <f t="shared" si="80"/>
        <v>8.9809545454545402E-5</v>
      </c>
      <c r="H744">
        <f t="shared" si="81"/>
        <v>3.0535245454545438E-8</v>
      </c>
      <c r="I744">
        <f>H744*flux_issue!$F$14</f>
        <v>1.0184830414094795E-4</v>
      </c>
      <c r="K744" s="1">
        <f t="shared" si="82"/>
        <v>6.9848197950447222E-9</v>
      </c>
      <c r="L744" s="1">
        <f t="shared" si="83"/>
        <v>8.0644998965580146E-9</v>
      </c>
      <c r="S744" s="1"/>
    </row>
    <row r="745" spans="2:19" x14ac:dyDescent="0.25">
      <c r="B745">
        <v>6869.21</v>
      </c>
      <c r="C745" s="1">
        <v>5.0000000000000001E-3</v>
      </c>
      <c r="D745">
        <f t="shared" si="78"/>
        <v>5.1995000000000001E-3</v>
      </c>
      <c r="E745">
        <f t="shared" si="77"/>
        <v>1.1817045454545454</v>
      </c>
      <c r="F745">
        <f t="shared" si="79"/>
        <v>1.1817045454545455E-3</v>
      </c>
      <c r="G745">
        <f t="shared" si="80"/>
        <v>0</v>
      </c>
      <c r="H745">
        <f t="shared" si="81"/>
        <v>0</v>
      </c>
      <c r="I745">
        <f>H745*flux_issue!$F$14</f>
        <v>0</v>
      </c>
      <c r="K745" s="1">
        <f t="shared" si="82"/>
        <v>6.6555169207118838E-9</v>
      </c>
      <c r="L745" s="1">
        <f t="shared" si="83"/>
        <v>4.4295905481882196E-17</v>
      </c>
      <c r="S745" s="1"/>
    </row>
    <row r="746" spans="2:19" x14ac:dyDescent="0.25">
      <c r="B746">
        <v>6878.47</v>
      </c>
      <c r="C746" s="1">
        <v>5.2500000000000003E-3</v>
      </c>
      <c r="D746">
        <f t="shared" si="78"/>
        <v>5.4594750000000001E-3</v>
      </c>
      <c r="E746">
        <f t="shared" si="77"/>
        <v>1.2407897727272728</v>
      </c>
      <c r="F746">
        <f t="shared" si="79"/>
        <v>1.2407897727272727E-3</v>
      </c>
      <c r="G746">
        <f t="shared" si="80"/>
        <v>5.9085227272727284E-5</v>
      </c>
      <c r="H746">
        <f t="shared" si="81"/>
        <v>2.0088977272727279E-8</v>
      </c>
      <c r="I746">
        <f>H746*flux_issue!$F$14</f>
        <v>6.7005463250623706E-5</v>
      </c>
      <c r="K746" s="1">
        <f t="shared" si="82"/>
        <v>6.3415679018310762E-9</v>
      </c>
      <c r="L746" s="1">
        <f t="shared" si="83"/>
        <v>3.4903147361238293E-9</v>
      </c>
      <c r="S746" s="1"/>
    </row>
    <row r="747" spans="2:19" x14ac:dyDescent="0.25">
      <c r="B747">
        <v>6887.73</v>
      </c>
      <c r="C747" s="1">
        <v>5.13E-3</v>
      </c>
      <c r="D747">
        <f t="shared" si="78"/>
        <v>5.3346870000000003E-3</v>
      </c>
      <c r="E747">
        <f t="shared" si="77"/>
        <v>1.2124288636363636</v>
      </c>
      <c r="F747">
        <f t="shared" si="79"/>
        <v>1.2124288636363636E-3</v>
      </c>
      <c r="G747">
        <f t="shared" si="80"/>
        <v>3.0724318181818118E-5</v>
      </c>
      <c r="H747">
        <f t="shared" si="81"/>
        <v>1.0446268181818161E-8</v>
      </c>
      <c r="I747">
        <f>H747*flux_issue!$F$14</f>
        <v>3.4842840890324246E-5</v>
      </c>
      <c r="K747" s="1">
        <f t="shared" si="82"/>
        <v>6.0422657035998023E-9</v>
      </c>
      <c r="L747" s="1">
        <f t="shared" si="83"/>
        <v>9.4361247525854127E-10</v>
      </c>
      <c r="S747" s="1"/>
    </row>
    <row r="748" spans="2:19" x14ac:dyDescent="0.25">
      <c r="B748">
        <v>6896.99</v>
      </c>
      <c r="C748" s="1">
        <v>5.2500000000000003E-3</v>
      </c>
      <c r="D748">
        <f t="shared" si="78"/>
        <v>5.4594750000000001E-3</v>
      </c>
      <c r="E748">
        <f t="shared" si="77"/>
        <v>1.2407897727272728</v>
      </c>
      <c r="F748">
        <f t="shared" si="79"/>
        <v>1.2407897727272727E-3</v>
      </c>
      <c r="G748">
        <f t="shared" si="80"/>
        <v>5.9085227272727284E-5</v>
      </c>
      <c r="H748">
        <f t="shared" si="81"/>
        <v>2.0088977272727279E-8</v>
      </c>
      <c r="I748">
        <f>H748*flux_issue!$F$14</f>
        <v>6.7005463250623706E-5</v>
      </c>
      <c r="K748" s="1">
        <f t="shared" si="82"/>
        <v>5.7569353954689031E-9</v>
      </c>
      <c r="L748" s="1">
        <f t="shared" si="83"/>
        <v>3.4903838153396696E-9</v>
      </c>
      <c r="S748" s="1"/>
    </row>
    <row r="749" spans="2:19" x14ac:dyDescent="0.25">
      <c r="B749">
        <v>6906.25</v>
      </c>
      <c r="C749" s="1">
        <v>5.13E-3</v>
      </c>
      <c r="D749">
        <f t="shared" si="78"/>
        <v>5.3346870000000003E-3</v>
      </c>
      <c r="E749">
        <f t="shared" si="77"/>
        <v>1.2124288636363636</v>
      </c>
      <c r="F749">
        <f t="shared" si="79"/>
        <v>1.2124288636363636E-3</v>
      </c>
      <c r="G749">
        <f t="shared" si="80"/>
        <v>3.0724318181818118E-5</v>
      </c>
      <c r="H749">
        <f t="shared" si="81"/>
        <v>1.0446268181818161E-8</v>
      </c>
      <c r="I749">
        <f>H749*flux_issue!$F$14</f>
        <v>3.4842840890324246E-5</v>
      </c>
      <c r="K749" s="1">
        <f t="shared" si="82"/>
        <v>5.4849327165919593E-9</v>
      </c>
      <c r="L749" s="1">
        <f t="shared" si="83"/>
        <v>9.4364671618610533E-10</v>
      </c>
      <c r="S749" s="1"/>
    </row>
    <row r="750" spans="2:19" x14ac:dyDescent="0.25">
      <c r="B750">
        <v>6915.51</v>
      </c>
      <c r="C750" s="1">
        <v>5.13E-3</v>
      </c>
      <c r="D750">
        <f t="shared" si="78"/>
        <v>5.3346870000000003E-3</v>
      </c>
      <c r="E750">
        <f t="shared" si="77"/>
        <v>1.2124288636363636</v>
      </c>
      <c r="F750">
        <f t="shared" si="79"/>
        <v>1.2124288636363636E-3</v>
      </c>
      <c r="G750">
        <f t="shared" si="80"/>
        <v>3.0724318181818118E-5</v>
      </c>
      <c r="H750">
        <f t="shared" si="81"/>
        <v>1.0446268181818161E-8</v>
      </c>
      <c r="I750">
        <f>H750*flux_issue!$F$14</f>
        <v>3.4842840890324246E-5</v>
      </c>
      <c r="K750" s="1">
        <f t="shared" si="82"/>
        <v>5.2256427041971891E-9</v>
      </c>
      <c r="L750" s="1">
        <f t="shared" si="83"/>
        <v>9.4366264642664453E-10</v>
      </c>
      <c r="S750" s="1"/>
    </row>
    <row r="751" spans="2:19" x14ac:dyDescent="0.25">
      <c r="B751">
        <v>6924.77</v>
      </c>
      <c r="C751" s="1">
        <v>5.2500000000000003E-3</v>
      </c>
      <c r="D751">
        <f t="shared" si="78"/>
        <v>5.4594750000000001E-3</v>
      </c>
      <c r="E751">
        <f t="shared" si="77"/>
        <v>1.2407897727272728</v>
      </c>
      <c r="F751">
        <f t="shared" si="79"/>
        <v>1.2407897727272727E-3</v>
      </c>
      <c r="G751">
        <f t="shared" si="80"/>
        <v>5.9085227272727284E-5</v>
      </c>
      <c r="H751">
        <f t="shared" si="81"/>
        <v>2.0088977272727279E-8</v>
      </c>
      <c r="I751">
        <f>H751*flux_issue!$F$14</f>
        <v>6.7005463250623706E-5</v>
      </c>
      <c r="K751" s="1">
        <f t="shared" si="82"/>
        <v>4.9784783821821527E-9</v>
      </c>
      <c r="L751" s="1">
        <f t="shared" si="83"/>
        <v>3.4904757976017156E-9</v>
      </c>
      <c r="S751" s="1"/>
    </row>
    <row r="752" spans="2:19" x14ac:dyDescent="0.25">
      <c r="B752">
        <v>6934.03</v>
      </c>
      <c r="C752" s="1">
        <v>5.4999999999999997E-3</v>
      </c>
      <c r="D752">
        <f t="shared" si="78"/>
        <v>5.7194500000000001E-3</v>
      </c>
      <c r="E752">
        <f t="shared" si="77"/>
        <v>1.2998749999999999</v>
      </c>
      <c r="F752">
        <f t="shared" si="79"/>
        <v>1.2998749999999998E-3</v>
      </c>
      <c r="G752">
        <f t="shared" si="80"/>
        <v>1.1817045454545435E-4</v>
      </c>
      <c r="H752">
        <f t="shared" si="81"/>
        <v>4.0177954545454479E-8</v>
      </c>
      <c r="I752">
        <f>H752*flux_issue!$F$14</f>
        <v>1.3401092650124714E-4</v>
      </c>
      <c r="K752" s="1">
        <f t="shared" si="82"/>
        <v>4.7428795073432458E-9</v>
      </c>
      <c r="L752" s="1">
        <f t="shared" si="83"/>
        <v>1.3963135413519724E-8</v>
      </c>
      <c r="S752" s="1"/>
    </row>
    <row r="753" spans="2:19" x14ac:dyDescent="0.25">
      <c r="B753">
        <v>6943.29</v>
      </c>
      <c r="C753" s="1">
        <v>5.1200000000000004E-3</v>
      </c>
      <c r="D753">
        <f t="shared" si="78"/>
        <v>5.3242880000000008E-3</v>
      </c>
      <c r="E753">
        <f t="shared" si="77"/>
        <v>1.2100654545454546</v>
      </c>
      <c r="F753">
        <f t="shared" si="79"/>
        <v>1.2100654545454546E-3</v>
      </c>
      <c r="G753">
        <f t="shared" si="80"/>
        <v>2.8360909090909166E-5</v>
      </c>
      <c r="H753">
        <f t="shared" si="81"/>
        <v>9.642709090909117E-9</v>
      </c>
      <c r="I753">
        <f>H753*flux_issue!$F$14</f>
        <v>3.2162622360299453E-5</v>
      </c>
      <c r="K753" s="1">
        <f t="shared" si="82"/>
        <v>4.5183113707614867E-9</v>
      </c>
      <c r="L753" s="1">
        <f t="shared" si="83"/>
        <v>8.040848980418907E-10</v>
      </c>
      <c r="S753" s="1"/>
    </row>
    <row r="754" spans="2:19" x14ac:dyDescent="0.25">
      <c r="B754">
        <v>6952.55</v>
      </c>
      <c r="C754" s="1">
        <v>5.13E-3</v>
      </c>
      <c r="D754">
        <f t="shared" si="78"/>
        <v>5.3346870000000003E-3</v>
      </c>
      <c r="E754">
        <f t="shared" si="77"/>
        <v>1.2124288636363636</v>
      </c>
      <c r="F754">
        <f t="shared" si="79"/>
        <v>1.2124288636363636E-3</v>
      </c>
      <c r="G754">
        <f t="shared" si="80"/>
        <v>3.0724318181818118E-5</v>
      </c>
      <c r="H754">
        <f t="shared" si="81"/>
        <v>1.0446268181818161E-8</v>
      </c>
      <c r="I754">
        <f>H754*flux_issue!$F$14</f>
        <v>3.4842840890324246E-5</v>
      </c>
      <c r="K754" s="1">
        <f t="shared" si="82"/>
        <v>4.304263651968228E-9</v>
      </c>
      <c r="L754" s="1">
        <f t="shared" si="83"/>
        <v>9.4371925513232203E-10</v>
      </c>
      <c r="S754" s="1"/>
    </row>
    <row r="755" spans="2:19" x14ac:dyDescent="0.25">
      <c r="B755">
        <v>6961.81</v>
      </c>
      <c r="C755" s="1">
        <v>5.13E-3</v>
      </c>
      <c r="D755">
        <f t="shared" si="78"/>
        <v>5.3346870000000003E-3</v>
      </c>
      <c r="E755">
        <f t="shared" si="77"/>
        <v>1.2124288636363636</v>
      </c>
      <c r="F755">
        <f t="shared" si="79"/>
        <v>1.2124288636363636E-3</v>
      </c>
      <c r="G755">
        <f t="shared" si="80"/>
        <v>3.0724318181818118E-5</v>
      </c>
      <c r="H755">
        <f t="shared" si="81"/>
        <v>1.0446268181818161E-8</v>
      </c>
      <c r="I755">
        <f>H755*flux_issue!$F$14</f>
        <v>3.4842840890324246E-5</v>
      </c>
      <c r="K755" s="1">
        <f t="shared" si="82"/>
        <v>4.1002493236166057E-9</v>
      </c>
      <c r="L755" s="1">
        <f t="shared" si="83"/>
        <v>9.4373178981995682E-10</v>
      </c>
      <c r="S755" s="1"/>
    </row>
    <row r="756" spans="2:19" x14ac:dyDescent="0.25">
      <c r="B756">
        <v>6971.06</v>
      </c>
      <c r="C756" s="1">
        <v>5.0000000000000001E-3</v>
      </c>
      <c r="D756">
        <f t="shared" si="78"/>
        <v>5.1995000000000001E-3</v>
      </c>
      <c r="E756">
        <f t="shared" si="77"/>
        <v>1.1817045454545454</v>
      </c>
      <c r="F756">
        <f t="shared" si="79"/>
        <v>1.1817045454545455E-3</v>
      </c>
      <c r="G756">
        <f t="shared" si="80"/>
        <v>0</v>
      </c>
      <c r="H756">
        <f t="shared" si="81"/>
        <v>0</v>
      </c>
      <c r="I756">
        <f>H756*flux_issue!$F$14</f>
        <v>0</v>
      </c>
      <c r="K756" s="1">
        <f t="shared" si="82"/>
        <v>3.9060085892596071E-9</v>
      </c>
      <c r="L756" s="1">
        <f t="shared" si="83"/>
        <v>1.5256903099369826E-17</v>
      </c>
      <c r="S756" s="1"/>
    </row>
    <row r="757" spans="2:19" x14ac:dyDescent="0.25">
      <c r="B757">
        <v>6980.32</v>
      </c>
      <c r="C757" s="1">
        <v>5.0000000000000001E-3</v>
      </c>
      <c r="D757">
        <f t="shared" si="78"/>
        <v>5.1995000000000001E-3</v>
      </c>
      <c r="E757">
        <f t="shared" si="77"/>
        <v>1.1817045454545454</v>
      </c>
      <c r="F757">
        <f t="shared" si="79"/>
        <v>1.1817045454545455E-3</v>
      </c>
      <c r="G757">
        <f t="shared" si="80"/>
        <v>0</v>
      </c>
      <c r="H757">
        <f t="shared" si="81"/>
        <v>0</v>
      </c>
      <c r="I757">
        <f>H757*flux_issue!$F$14</f>
        <v>0</v>
      </c>
      <c r="K757" s="1">
        <f t="shared" si="82"/>
        <v>3.7206783210212243E-9</v>
      </c>
      <c r="L757" s="1">
        <f t="shared" si="83"/>
        <v>1.3843447168517317E-17</v>
      </c>
      <c r="S757" s="1"/>
    </row>
    <row r="758" spans="2:19" x14ac:dyDescent="0.25">
      <c r="B758">
        <v>6989.58</v>
      </c>
      <c r="C758" s="1">
        <v>5.1200000000000004E-3</v>
      </c>
      <c r="D758">
        <f t="shared" si="78"/>
        <v>5.3242880000000008E-3</v>
      </c>
      <c r="E758">
        <f t="shared" si="77"/>
        <v>1.2100654545454546</v>
      </c>
      <c r="F758">
        <f t="shared" si="79"/>
        <v>1.2100654545454546E-3</v>
      </c>
      <c r="G758">
        <f t="shared" si="80"/>
        <v>2.8360909090909166E-5</v>
      </c>
      <c r="H758">
        <f t="shared" si="81"/>
        <v>9.642709090909117E-9</v>
      </c>
      <c r="I758">
        <f>H758*flux_issue!$F$14</f>
        <v>3.2162622360299453E-5</v>
      </c>
      <c r="K758" s="1">
        <f t="shared" si="82"/>
        <v>3.5440503255212095E-9</v>
      </c>
      <c r="L758" s="1">
        <f t="shared" si="83"/>
        <v>8.041401520449154E-10</v>
      </c>
      <c r="S758" s="1"/>
    </row>
    <row r="759" spans="2:19" x14ac:dyDescent="0.25">
      <c r="B759">
        <v>6998.84</v>
      </c>
      <c r="C759" s="1">
        <v>5.2500000000000003E-3</v>
      </c>
      <c r="D759">
        <f t="shared" si="78"/>
        <v>5.4594750000000001E-3</v>
      </c>
      <c r="E759">
        <f t="shared" si="77"/>
        <v>1.2407897727272728</v>
      </c>
      <c r="F759">
        <f t="shared" si="79"/>
        <v>1.2407897727272727E-3</v>
      </c>
      <c r="G759">
        <f t="shared" si="80"/>
        <v>5.9085227272727284E-5</v>
      </c>
      <c r="H759">
        <f t="shared" si="81"/>
        <v>2.0088977272727279E-8</v>
      </c>
      <c r="I759">
        <f>H759*flux_issue!$F$14</f>
        <v>6.7005463250623706E-5</v>
      </c>
      <c r="K759" s="1">
        <f t="shared" si="82"/>
        <v>3.375720709872328E-9</v>
      </c>
      <c r="L759" s="1">
        <f t="shared" si="83"/>
        <v>3.4906651828146222E-9</v>
      </c>
      <c r="S759" s="1"/>
    </row>
    <row r="760" spans="2:19" x14ac:dyDescent="0.25">
      <c r="B760">
        <v>7008.1</v>
      </c>
      <c r="C760" s="1">
        <v>5.0000000000000001E-3</v>
      </c>
      <c r="D760">
        <f t="shared" si="78"/>
        <v>5.1995000000000001E-3</v>
      </c>
      <c r="E760">
        <f t="shared" si="77"/>
        <v>1.1817045454545454</v>
      </c>
      <c r="F760">
        <f t="shared" si="79"/>
        <v>1.1817045454545455E-3</v>
      </c>
      <c r="G760">
        <f t="shared" si="80"/>
        <v>0</v>
      </c>
      <c r="H760">
        <f t="shared" si="81"/>
        <v>0</v>
      </c>
      <c r="I760">
        <f>H760*flux_issue!$F$14</f>
        <v>0</v>
      </c>
      <c r="K760" s="1">
        <f t="shared" si="82"/>
        <v>3.2153040830010512E-9</v>
      </c>
      <c r="L760" s="1">
        <f t="shared" si="83"/>
        <v>1.0338180346163231E-17</v>
      </c>
      <c r="S760" s="1"/>
    </row>
    <row r="761" spans="2:19" x14ac:dyDescent="0.25">
      <c r="B761">
        <v>7017.36</v>
      </c>
      <c r="C761" s="1">
        <v>5.13E-3</v>
      </c>
      <c r="D761">
        <f t="shared" si="78"/>
        <v>5.3346870000000003E-3</v>
      </c>
      <c r="E761">
        <f t="shared" si="77"/>
        <v>1.2124288636363636</v>
      </c>
      <c r="F761">
        <f t="shared" si="79"/>
        <v>1.2124288636363636E-3</v>
      </c>
      <c r="G761">
        <f t="shared" si="80"/>
        <v>3.0724318181818118E-5</v>
      </c>
      <c r="H761">
        <f t="shared" si="81"/>
        <v>1.0446268181818161E-8</v>
      </c>
      <c r="I761">
        <f>H761*flux_issue!$F$14</f>
        <v>3.4842840890324246E-5</v>
      </c>
      <c r="K761" s="1">
        <f t="shared" si="82"/>
        <v>3.0624327206142394E-9</v>
      </c>
      <c r="L761" s="1">
        <f t="shared" si="83"/>
        <v>9.4379555480145653E-10</v>
      </c>
      <c r="S761" s="1"/>
    </row>
    <row r="762" spans="2:19" x14ac:dyDescent="0.25">
      <c r="B762">
        <v>7026.62</v>
      </c>
      <c r="C762" s="1">
        <v>5.13E-3</v>
      </c>
      <c r="D762">
        <f t="shared" si="78"/>
        <v>5.3346870000000003E-3</v>
      </c>
      <c r="E762">
        <f t="shared" si="77"/>
        <v>1.2124288636363636</v>
      </c>
      <c r="F762">
        <f t="shared" si="79"/>
        <v>1.2124288636363636E-3</v>
      </c>
      <c r="G762">
        <f t="shared" si="80"/>
        <v>3.0724318181818118E-5</v>
      </c>
      <c r="H762">
        <f t="shared" si="81"/>
        <v>1.0446268181818161E-8</v>
      </c>
      <c r="I762">
        <f>H762*flux_issue!$F$14</f>
        <v>3.4842840890324246E-5</v>
      </c>
      <c r="K762" s="1">
        <f t="shared" si="82"/>
        <v>2.9167557672142581E-9</v>
      </c>
      <c r="L762" s="1">
        <f t="shared" si="83"/>
        <v>9.438045055805624E-10</v>
      </c>
      <c r="S762" s="1"/>
    </row>
    <row r="763" spans="2:19" x14ac:dyDescent="0.25">
      <c r="B763">
        <v>7035.88</v>
      </c>
      <c r="C763" s="1">
        <v>5.0000000000000001E-3</v>
      </c>
      <c r="D763">
        <f t="shared" si="78"/>
        <v>5.1995000000000001E-3</v>
      </c>
      <c r="E763">
        <f t="shared" si="77"/>
        <v>1.1817045454545454</v>
      </c>
      <c r="F763">
        <f t="shared" si="79"/>
        <v>1.1817045454545455E-3</v>
      </c>
      <c r="G763">
        <f t="shared" si="80"/>
        <v>0</v>
      </c>
      <c r="H763">
        <f t="shared" si="81"/>
        <v>0</v>
      </c>
      <c r="I763">
        <f>H763*flux_issue!$F$14</f>
        <v>0</v>
      </c>
      <c r="K763" s="1">
        <f t="shared" si="82"/>
        <v>2.7779384735515302E-9</v>
      </c>
      <c r="L763" s="1">
        <f t="shared" si="83"/>
        <v>7.7169421628378056E-18</v>
      </c>
      <c r="S763" s="1"/>
    </row>
    <row r="764" spans="2:19" x14ac:dyDescent="0.25">
      <c r="B764">
        <v>7045.14</v>
      </c>
      <c r="C764" s="1">
        <v>5.0000000000000001E-3</v>
      </c>
      <c r="D764">
        <f t="shared" si="78"/>
        <v>5.1995000000000001E-3</v>
      </c>
      <c r="E764">
        <f t="shared" si="77"/>
        <v>1.1817045454545454</v>
      </c>
      <c r="F764">
        <f t="shared" si="79"/>
        <v>1.1817045454545455E-3</v>
      </c>
      <c r="G764">
        <f t="shared" si="80"/>
        <v>0</v>
      </c>
      <c r="H764">
        <f t="shared" si="81"/>
        <v>0</v>
      </c>
      <c r="I764">
        <f>H764*flux_issue!$F$14</f>
        <v>0</v>
      </c>
      <c r="K764" s="1">
        <f t="shared" si="82"/>
        <v>2.6456614679712141E-9</v>
      </c>
      <c r="L764" s="1">
        <f t="shared" si="83"/>
        <v>6.9995246031075993E-18</v>
      </c>
      <c r="S764" s="1"/>
    </row>
    <row r="765" spans="2:19" x14ac:dyDescent="0.25">
      <c r="B765">
        <v>7054.4</v>
      </c>
      <c r="C765" s="1">
        <v>5.0000000000000001E-3</v>
      </c>
      <c r="D765">
        <f t="shared" si="78"/>
        <v>5.1995000000000001E-3</v>
      </c>
      <c r="E765">
        <f t="shared" si="77"/>
        <v>1.1817045454545454</v>
      </c>
      <c r="F765">
        <f t="shared" si="79"/>
        <v>1.1817045454545455E-3</v>
      </c>
      <c r="G765">
        <f t="shared" si="80"/>
        <v>0</v>
      </c>
      <c r="H765">
        <f t="shared" si="81"/>
        <v>0</v>
      </c>
      <c r="I765">
        <f>H765*flux_issue!$F$14</f>
        <v>0</v>
      </c>
      <c r="K765" s="1">
        <f t="shared" si="82"/>
        <v>2.5196200601770637E-9</v>
      </c>
      <c r="L765" s="1">
        <f t="shared" si="83"/>
        <v>6.3484852476466704E-18</v>
      </c>
      <c r="S765" s="1"/>
    </row>
    <row r="766" spans="2:19" x14ac:dyDescent="0.25">
      <c r="B766">
        <v>7063.66</v>
      </c>
      <c r="C766" s="1">
        <v>5.8799999999999998E-3</v>
      </c>
      <c r="D766">
        <f t="shared" si="78"/>
        <v>6.1146120000000002E-3</v>
      </c>
      <c r="E766">
        <f t="shared" si="77"/>
        <v>1.3896845454545455</v>
      </c>
      <c r="F766">
        <f t="shared" si="79"/>
        <v>1.3896845454545454E-3</v>
      </c>
      <c r="G766">
        <f t="shared" si="80"/>
        <v>2.0797999999999997E-4</v>
      </c>
      <c r="H766">
        <f t="shared" si="81"/>
        <v>7.071319999999999E-8</v>
      </c>
      <c r="I766">
        <f>H766*flux_issue!$F$14</f>
        <v>2.3585923064219533E-4</v>
      </c>
      <c r="K766" s="1">
        <f t="shared" si="82"/>
        <v>2.399523575997772E-9</v>
      </c>
      <c r="L766" s="1">
        <f t="shared" si="83"/>
        <v>4.3254682299931022E-8</v>
      </c>
      <c r="S766" s="1"/>
    </row>
    <row r="767" spans="2:19" x14ac:dyDescent="0.25">
      <c r="B767">
        <v>7072.92</v>
      </c>
      <c r="C767" s="1">
        <v>5.4999999999999997E-3</v>
      </c>
      <c r="D767">
        <f t="shared" si="78"/>
        <v>5.7194500000000001E-3</v>
      </c>
      <c r="E767">
        <f t="shared" si="77"/>
        <v>1.2998749999999999</v>
      </c>
      <c r="F767">
        <f t="shared" si="79"/>
        <v>1.2998749999999998E-3</v>
      </c>
      <c r="G767">
        <f t="shared" si="80"/>
        <v>1.1817045454545435E-4</v>
      </c>
      <c r="H767">
        <f t="shared" si="81"/>
        <v>4.0177954545454479E-8</v>
      </c>
      <c r="I767">
        <f>H767*flux_issue!$F$14</f>
        <v>1.3401092650124714E-4</v>
      </c>
      <c r="K767" s="1">
        <f t="shared" si="82"/>
        <v>2.2850947218021337E-9</v>
      </c>
      <c r="L767" s="1">
        <f t="shared" si="83"/>
        <v>1.3963716271337041E-8</v>
      </c>
      <c r="S767" s="1"/>
    </row>
    <row r="768" spans="2:19" x14ac:dyDescent="0.25">
      <c r="B768">
        <v>7082.18</v>
      </c>
      <c r="C768" s="1">
        <v>5.13E-3</v>
      </c>
      <c r="D768">
        <f t="shared" si="78"/>
        <v>5.3346870000000003E-3</v>
      </c>
      <c r="E768">
        <f t="shared" si="77"/>
        <v>1.2124288636363636</v>
      </c>
      <c r="F768">
        <f t="shared" si="79"/>
        <v>1.2124288636363636E-3</v>
      </c>
      <c r="G768">
        <f t="shared" si="80"/>
        <v>3.0724318181818118E-5</v>
      </c>
      <c r="H768">
        <f t="shared" si="81"/>
        <v>1.0446268181818161E-8</v>
      </c>
      <c r="I768">
        <f>H768*flux_issue!$F$14</f>
        <v>3.4842840890324246E-5</v>
      </c>
      <c r="K768" s="1">
        <f t="shared" si="82"/>
        <v>2.1760689772664649E-9</v>
      </c>
      <c r="L768" s="1">
        <f t="shared" si="83"/>
        <v>9.4385001600158934E-10</v>
      </c>
      <c r="S768" s="1"/>
    </row>
    <row r="769" spans="2:19" x14ac:dyDescent="0.25">
      <c r="B769">
        <v>7091.44</v>
      </c>
      <c r="C769" s="1">
        <v>5.2500000000000003E-3</v>
      </c>
      <c r="D769">
        <f t="shared" si="78"/>
        <v>5.4594750000000001E-3</v>
      </c>
      <c r="E769">
        <f t="shared" si="77"/>
        <v>1.2407897727272728</v>
      </c>
      <c r="F769">
        <f t="shared" si="79"/>
        <v>1.2407897727272727E-3</v>
      </c>
      <c r="G769">
        <f t="shared" si="80"/>
        <v>5.9085227272727284E-5</v>
      </c>
      <c r="H769">
        <f t="shared" si="81"/>
        <v>2.0088977272727279E-8</v>
      </c>
      <c r="I769">
        <f>H769*flux_issue!$F$14</f>
        <v>6.7005463250623706E-5</v>
      </c>
      <c r="K769" s="1">
        <f t="shared" si="82"/>
        <v>2.0721940152534319E-9</v>
      </c>
      <c r="L769" s="1">
        <f t="shared" si="83"/>
        <v>3.4908192140551348E-9</v>
      </c>
      <c r="S769" s="1"/>
    </row>
    <row r="770" spans="2:19" x14ac:dyDescent="0.25">
      <c r="B770">
        <v>7100.69</v>
      </c>
      <c r="C770" s="1">
        <v>5.2500000000000003E-3</v>
      </c>
      <c r="D770">
        <f t="shared" si="78"/>
        <v>5.4594750000000001E-3</v>
      </c>
      <c r="E770">
        <f t="shared" si="77"/>
        <v>1.2407897727272728</v>
      </c>
      <c r="F770">
        <f t="shared" si="79"/>
        <v>1.2407897727272727E-3</v>
      </c>
      <c r="G770">
        <f t="shared" si="80"/>
        <v>5.9085227272727284E-5</v>
      </c>
      <c r="H770">
        <f t="shared" si="81"/>
        <v>2.0088977272727279E-8</v>
      </c>
      <c r="I770">
        <f>H770*flux_issue!$F$14</f>
        <v>6.7005463250623706E-5</v>
      </c>
      <c r="K770" s="1">
        <f t="shared" si="82"/>
        <v>1.9733334562254408E-9</v>
      </c>
      <c r="L770" s="1">
        <f t="shared" si="83"/>
        <v>3.4908308960523888E-9</v>
      </c>
      <c r="S770" s="1"/>
    </row>
    <row r="771" spans="2:19" x14ac:dyDescent="0.25">
      <c r="B771">
        <v>7109.95</v>
      </c>
      <c r="C771" s="1">
        <v>5.3800000000000002E-3</v>
      </c>
      <c r="D771">
        <f t="shared" si="78"/>
        <v>5.5946620000000002E-3</v>
      </c>
      <c r="E771">
        <f t="shared" si="77"/>
        <v>1.271514090909091</v>
      </c>
      <c r="F771">
        <f t="shared" si="79"/>
        <v>1.2715140909090909E-3</v>
      </c>
      <c r="G771">
        <f t="shared" si="80"/>
        <v>8.9809545454545402E-5</v>
      </c>
      <c r="H771">
        <f t="shared" si="81"/>
        <v>3.0535245454545438E-8</v>
      </c>
      <c r="I771">
        <f>H771*flux_issue!$F$14</f>
        <v>1.0184830414094795E-4</v>
      </c>
      <c r="K771" s="1">
        <f t="shared" si="82"/>
        <v>1.8790441698115764E-9</v>
      </c>
      <c r="L771" s="1">
        <f t="shared" si="83"/>
        <v>8.0654169460773039E-9</v>
      </c>
      <c r="S771" s="1"/>
    </row>
    <row r="772" spans="2:19" x14ac:dyDescent="0.25">
      <c r="B772">
        <v>7119.21</v>
      </c>
      <c r="C772" s="1">
        <v>5.0000000000000001E-3</v>
      </c>
      <c r="D772">
        <f t="shared" si="78"/>
        <v>5.1995000000000001E-3</v>
      </c>
      <c r="E772">
        <f t="shared" ref="E772:E779" si="84">D772/0.0044</f>
        <v>1.1817045454545454</v>
      </c>
      <c r="F772">
        <f t="shared" si="79"/>
        <v>1.1817045454545455E-3</v>
      </c>
      <c r="G772">
        <f t="shared" si="80"/>
        <v>0</v>
      </c>
      <c r="H772">
        <f t="shared" si="81"/>
        <v>0</v>
      </c>
      <c r="I772">
        <f>H772*flux_issue!$F$14</f>
        <v>0</v>
      </c>
      <c r="K772" s="1">
        <f t="shared" si="82"/>
        <v>1.7892166554282118E-9</v>
      </c>
      <c r="L772" s="1">
        <f t="shared" si="83"/>
        <v>3.2012962400617165E-18</v>
      </c>
      <c r="S772" s="1"/>
    </row>
    <row r="773" spans="2:19" x14ac:dyDescent="0.25">
      <c r="B773">
        <v>7128.47</v>
      </c>
      <c r="C773" s="1">
        <v>5.13E-3</v>
      </c>
      <c r="D773">
        <f t="shared" ref="D773:D779" si="85">C773+C773*(-0.0035*(8.6-20))</f>
        <v>5.3346870000000003E-3</v>
      </c>
      <c r="E773">
        <f t="shared" si="84"/>
        <v>1.2124288636363636</v>
      </c>
      <c r="F773">
        <f t="shared" ref="F773:F779" si="86">E773/10^3</f>
        <v>1.2124288636363636E-3</v>
      </c>
      <c r="G773">
        <f t="shared" ref="G773:G779" si="87">F773-$F$4</f>
        <v>3.0724318181818118E-5</v>
      </c>
      <c r="H773">
        <f t="shared" ref="H773:H779" si="88">G773*(340/10^6)</f>
        <v>1.0446268181818161E-8</v>
      </c>
      <c r="I773">
        <f>H773*flux_issue!$F$14</f>
        <v>3.4842840890324246E-5</v>
      </c>
      <c r="K773" s="1">
        <f t="shared" ref="K773:K779" si="89">($V$7/2)*1/SQRT(4*PI()*$V$6*$V$4*B773)*EXP(-1*($V$3-$V$4*B773)^2/(4*$V$6*$V$4*B773))</f>
        <v>1.7036420485067468E-9</v>
      </c>
      <c r="L773" s="1">
        <f t="shared" ref="L773:L779" si="90">(G773-K773)^2</f>
        <v>9.4387904415926318E-10</v>
      </c>
      <c r="S773" s="1"/>
    </row>
    <row r="774" spans="2:19" x14ac:dyDescent="0.25">
      <c r="B774">
        <v>7137.73</v>
      </c>
      <c r="C774" s="1">
        <v>5.0000000000000001E-3</v>
      </c>
      <c r="D774">
        <f t="shared" si="85"/>
        <v>5.1995000000000001E-3</v>
      </c>
      <c r="E774">
        <f t="shared" si="84"/>
        <v>1.1817045454545454</v>
      </c>
      <c r="F774">
        <f t="shared" si="86"/>
        <v>1.1817045454545455E-3</v>
      </c>
      <c r="G774">
        <f t="shared" si="87"/>
        <v>0</v>
      </c>
      <c r="H774">
        <f t="shared" si="88"/>
        <v>0</v>
      </c>
      <c r="I774">
        <f>H774*flux_issue!$F$14</f>
        <v>0</v>
      </c>
      <c r="K774" s="1">
        <f t="shared" si="89"/>
        <v>1.6221211443836446E-9</v>
      </c>
      <c r="L774" s="1">
        <f t="shared" si="90"/>
        <v>2.6312770070565045E-18</v>
      </c>
      <c r="S774" s="1"/>
    </row>
    <row r="775" spans="2:19" x14ac:dyDescent="0.25">
      <c r="B775">
        <v>7146.99</v>
      </c>
      <c r="C775" s="1">
        <v>5.0000000000000001E-3</v>
      </c>
      <c r="D775">
        <f t="shared" si="85"/>
        <v>5.1995000000000001E-3</v>
      </c>
      <c r="E775">
        <f t="shared" si="84"/>
        <v>1.1817045454545454</v>
      </c>
      <c r="F775">
        <f t="shared" si="86"/>
        <v>1.1817045454545455E-3</v>
      </c>
      <c r="G775">
        <f t="shared" si="87"/>
        <v>0</v>
      </c>
      <c r="H775">
        <f t="shared" si="88"/>
        <v>0</v>
      </c>
      <c r="I775">
        <f>H775*flux_issue!$F$14</f>
        <v>0</v>
      </c>
      <c r="K775" s="1">
        <f t="shared" si="89"/>
        <v>1.5444639575916443E-9</v>
      </c>
      <c r="L775" s="1">
        <f t="shared" si="90"/>
        <v>2.3853689162996444E-18</v>
      </c>
      <c r="S775" s="1"/>
    </row>
    <row r="776" spans="2:19" x14ac:dyDescent="0.25">
      <c r="B776">
        <v>7156.25</v>
      </c>
      <c r="C776" s="1">
        <v>5.0000000000000001E-3</v>
      </c>
      <c r="D776">
        <f t="shared" si="85"/>
        <v>5.1995000000000001E-3</v>
      </c>
      <c r="E776">
        <f t="shared" si="84"/>
        <v>1.1817045454545454</v>
      </c>
      <c r="F776">
        <f t="shared" si="86"/>
        <v>1.1817045454545455E-3</v>
      </c>
      <c r="G776">
        <f t="shared" si="87"/>
        <v>0</v>
      </c>
      <c r="H776">
        <f t="shared" si="88"/>
        <v>0</v>
      </c>
      <c r="I776">
        <f>H776*flux_issue!$F$14</f>
        <v>0</v>
      </c>
      <c r="K776" s="1">
        <f t="shared" si="89"/>
        <v>1.4704893009465324E-9</v>
      </c>
      <c r="L776" s="1">
        <f t="shared" si="90"/>
        <v>2.1623387841982215E-18</v>
      </c>
      <c r="S776" s="1"/>
    </row>
    <row r="777" spans="2:19" x14ac:dyDescent="0.25">
      <c r="B777">
        <v>7165.51</v>
      </c>
      <c r="C777" s="1">
        <v>5.0000000000000001E-3</v>
      </c>
      <c r="D777">
        <f t="shared" si="85"/>
        <v>5.1995000000000001E-3</v>
      </c>
      <c r="E777">
        <f t="shared" si="84"/>
        <v>1.1817045454545454</v>
      </c>
      <c r="F777">
        <f t="shared" si="86"/>
        <v>1.1817045454545455E-3</v>
      </c>
      <c r="G777">
        <f t="shared" si="87"/>
        <v>0</v>
      </c>
      <c r="H777">
        <f t="shared" si="88"/>
        <v>0</v>
      </c>
      <c r="I777">
        <f>H777*flux_issue!$F$14</f>
        <v>0</v>
      </c>
      <c r="K777" s="1">
        <f t="shared" si="89"/>
        <v>1.4000243835558199E-9</v>
      </c>
      <c r="L777" s="1">
        <f t="shared" si="90"/>
        <v>1.9600682745508534E-18</v>
      </c>
      <c r="S777" s="1"/>
    </row>
    <row r="778" spans="2:19" x14ac:dyDescent="0.25">
      <c r="B778">
        <v>7174.77</v>
      </c>
      <c r="C778" s="1">
        <v>5.0000000000000001E-3</v>
      </c>
      <c r="D778">
        <f t="shared" si="85"/>
        <v>5.1995000000000001E-3</v>
      </c>
      <c r="E778">
        <f t="shared" si="84"/>
        <v>1.1817045454545454</v>
      </c>
      <c r="F778">
        <f t="shared" si="86"/>
        <v>1.1817045454545455E-3</v>
      </c>
      <c r="G778">
        <f t="shared" si="87"/>
        <v>0</v>
      </c>
      <c r="H778">
        <f t="shared" si="88"/>
        <v>0</v>
      </c>
      <c r="I778">
        <f>H778*flux_issue!$F$14</f>
        <v>0</v>
      </c>
      <c r="K778" s="1">
        <f t="shared" si="89"/>
        <v>1.3329044269140256E-9</v>
      </c>
      <c r="L778" s="1">
        <f t="shared" si="90"/>
        <v>1.7766342112870071E-18</v>
      </c>
      <c r="S778" s="1"/>
    </row>
    <row r="779" spans="2:19" x14ac:dyDescent="0.25">
      <c r="B779">
        <v>7184.03</v>
      </c>
      <c r="C779" s="1">
        <v>5.0000000000000001E-3</v>
      </c>
      <c r="D779">
        <f t="shared" si="85"/>
        <v>5.1995000000000001E-3</v>
      </c>
      <c r="E779">
        <f t="shared" si="84"/>
        <v>1.1817045454545454</v>
      </c>
      <c r="F779">
        <f t="shared" si="86"/>
        <v>1.1817045454545455E-3</v>
      </c>
      <c r="G779">
        <f t="shared" si="87"/>
        <v>0</v>
      </c>
      <c r="H779">
        <f t="shared" si="88"/>
        <v>0</v>
      </c>
      <c r="I779">
        <f>H779*flux_issue!$F$14</f>
        <v>0</v>
      </c>
      <c r="K779" s="1">
        <f t="shared" si="89"/>
        <v>1.268972298285008E-9</v>
      </c>
      <c r="L779" s="1">
        <f t="shared" si="90"/>
        <v>1.6102906938147353E-18</v>
      </c>
      <c r="S779" s="1"/>
    </row>
    <row r="780" spans="2:19" x14ac:dyDescent="0.25">
      <c r="C780" s="1"/>
      <c r="K780" s="1"/>
      <c r="S780" s="1"/>
    </row>
    <row r="781" spans="2:19" x14ac:dyDescent="0.25">
      <c r="C781" s="1"/>
      <c r="K781" s="1"/>
      <c r="S781" s="1"/>
    </row>
    <row r="782" spans="2:19" x14ac:dyDescent="0.25">
      <c r="C782" s="1"/>
      <c r="K782" s="1"/>
      <c r="S782" s="1"/>
    </row>
    <row r="783" spans="2:19" x14ac:dyDescent="0.25">
      <c r="C783" s="1"/>
      <c r="K783" s="1"/>
      <c r="S783" s="1"/>
    </row>
    <row r="784" spans="2:19" x14ac:dyDescent="0.25">
      <c r="C784" s="1"/>
      <c r="K784" s="1"/>
      <c r="S784" s="1"/>
    </row>
    <row r="785" spans="3:19" x14ac:dyDescent="0.25">
      <c r="C785" s="1"/>
      <c r="K785" s="1"/>
      <c r="S785" s="1"/>
    </row>
    <row r="786" spans="3:19" x14ac:dyDescent="0.25">
      <c r="C786" s="1"/>
      <c r="K786" s="1"/>
      <c r="S786" s="1"/>
    </row>
    <row r="787" spans="3:19" x14ac:dyDescent="0.25">
      <c r="C787" s="1"/>
      <c r="K787" s="1"/>
      <c r="S787" s="1"/>
    </row>
    <row r="788" spans="3:19" x14ac:dyDescent="0.25">
      <c r="C788" s="1"/>
      <c r="K788" s="1"/>
      <c r="S788" s="1"/>
    </row>
    <row r="789" spans="3:19" x14ac:dyDescent="0.25">
      <c r="C789" s="1"/>
      <c r="K789" s="1"/>
      <c r="S789" s="1"/>
    </row>
    <row r="790" spans="3:19" x14ac:dyDescent="0.25">
      <c r="C790" s="1"/>
      <c r="K790" s="1"/>
      <c r="S790" s="1"/>
    </row>
    <row r="791" spans="3:19" x14ac:dyDescent="0.25">
      <c r="C791" s="1"/>
      <c r="K791" s="1"/>
      <c r="S791" s="1"/>
    </row>
    <row r="792" spans="3:19" x14ac:dyDescent="0.25">
      <c r="C792" s="1"/>
      <c r="K792" s="1"/>
      <c r="S792" s="1"/>
    </row>
    <row r="793" spans="3:19" x14ac:dyDescent="0.25">
      <c r="C793" s="1"/>
      <c r="K793" s="1"/>
      <c r="S793" s="1"/>
    </row>
    <row r="794" spans="3:19" x14ac:dyDescent="0.25">
      <c r="C794" s="1"/>
      <c r="K794" s="1"/>
      <c r="S794" s="1"/>
    </row>
    <row r="795" spans="3:19" x14ac:dyDescent="0.25">
      <c r="C795" s="1"/>
      <c r="K795" s="1"/>
      <c r="S795" s="1"/>
    </row>
    <row r="796" spans="3:19" x14ac:dyDescent="0.25">
      <c r="C796" s="1"/>
      <c r="K796" s="1"/>
      <c r="S796" s="1"/>
    </row>
    <row r="797" spans="3:19" x14ac:dyDescent="0.25">
      <c r="C797" s="1"/>
      <c r="K797" s="1"/>
      <c r="S797" s="1"/>
    </row>
    <row r="798" spans="3:19" x14ac:dyDescent="0.25">
      <c r="C798" s="1"/>
      <c r="K798" s="1"/>
      <c r="S798" s="1"/>
    </row>
    <row r="799" spans="3:19" x14ac:dyDescent="0.25">
      <c r="C799" s="1"/>
      <c r="K799" s="1"/>
      <c r="S799" s="1"/>
    </row>
    <row r="800" spans="3:19" x14ac:dyDescent="0.25">
      <c r="C800" s="1"/>
      <c r="K800" s="1"/>
      <c r="S800" s="1"/>
    </row>
    <row r="801" spans="3:19" x14ac:dyDescent="0.25">
      <c r="C801" s="1"/>
      <c r="K801" s="1"/>
      <c r="S801" s="1"/>
    </row>
    <row r="802" spans="3:19" x14ac:dyDescent="0.25">
      <c r="C802" s="1"/>
      <c r="K802" s="1"/>
      <c r="S802" s="1"/>
    </row>
    <row r="803" spans="3:19" x14ac:dyDescent="0.25">
      <c r="C803" s="1"/>
      <c r="K803" s="1"/>
      <c r="S803" s="1"/>
    </row>
    <row r="804" spans="3:19" x14ac:dyDescent="0.25">
      <c r="C804" s="1"/>
      <c r="K804" s="1"/>
      <c r="S804" s="1"/>
    </row>
    <row r="805" spans="3:19" x14ac:dyDescent="0.25">
      <c r="C805" s="1"/>
      <c r="K805" s="1"/>
      <c r="S805" s="1"/>
    </row>
    <row r="806" spans="3:19" x14ac:dyDescent="0.25">
      <c r="C806" s="1"/>
      <c r="K806" s="1"/>
      <c r="S806" s="1"/>
    </row>
    <row r="807" spans="3:19" x14ac:dyDescent="0.25">
      <c r="C807" s="1"/>
      <c r="K807" s="1"/>
      <c r="S807" s="1"/>
    </row>
    <row r="808" spans="3:19" x14ac:dyDescent="0.25">
      <c r="C808" s="1"/>
      <c r="K808" s="1"/>
      <c r="S808" s="1"/>
    </row>
    <row r="809" spans="3:19" x14ac:dyDescent="0.25">
      <c r="C809" s="1"/>
      <c r="K809" s="1"/>
      <c r="S809" s="1"/>
    </row>
    <row r="810" spans="3:19" x14ac:dyDescent="0.25">
      <c r="C810" s="1"/>
      <c r="K810" s="1"/>
      <c r="S810" s="1"/>
    </row>
    <row r="811" spans="3:19" x14ac:dyDescent="0.25">
      <c r="C811" s="1"/>
      <c r="K811" s="1"/>
      <c r="S811" s="1"/>
    </row>
    <row r="812" spans="3:19" x14ac:dyDescent="0.25">
      <c r="C812" s="1"/>
      <c r="K812" s="1"/>
      <c r="S812" s="1"/>
    </row>
    <row r="813" spans="3:19" x14ac:dyDescent="0.25">
      <c r="C813" s="1"/>
      <c r="K813" s="1"/>
      <c r="S813" s="1"/>
    </row>
    <row r="814" spans="3:19" x14ac:dyDescent="0.25">
      <c r="C814" s="1"/>
      <c r="K814" s="1"/>
      <c r="S814" s="1"/>
    </row>
    <row r="815" spans="3:19" x14ac:dyDescent="0.25">
      <c r="C815" s="1"/>
      <c r="K815" s="1"/>
      <c r="S815" s="1"/>
    </row>
    <row r="816" spans="3:19" x14ac:dyDescent="0.25">
      <c r="C816" s="1"/>
      <c r="K816" s="1"/>
      <c r="S816" s="1"/>
    </row>
    <row r="817" spans="3:19" x14ac:dyDescent="0.25">
      <c r="C817" s="1"/>
      <c r="K817" s="1"/>
      <c r="S817" s="1"/>
    </row>
    <row r="818" spans="3:19" x14ac:dyDescent="0.25">
      <c r="C818" s="1"/>
      <c r="K818" s="1"/>
      <c r="S818" s="1"/>
    </row>
    <row r="819" spans="3:19" x14ac:dyDescent="0.25">
      <c r="C819" s="1"/>
      <c r="K819" s="1"/>
      <c r="S819" s="1"/>
    </row>
    <row r="820" spans="3:19" x14ac:dyDescent="0.25">
      <c r="C820" s="1"/>
      <c r="K820" s="1"/>
      <c r="S820" s="1"/>
    </row>
    <row r="821" spans="3:19" x14ac:dyDescent="0.25">
      <c r="C821" s="1"/>
      <c r="K821" s="1"/>
      <c r="S821" s="1"/>
    </row>
    <row r="822" spans="3:19" x14ac:dyDescent="0.25">
      <c r="C822" s="1"/>
      <c r="K822" s="1"/>
      <c r="S822" s="1"/>
    </row>
    <row r="823" spans="3:19" x14ac:dyDescent="0.25">
      <c r="C823" s="1"/>
      <c r="K823" s="1"/>
      <c r="S823" s="1"/>
    </row>
    <row r="824" spans="3:19" x14ac:dyDescent="0.25">
      <c r="C824" s="1"/>
      <c r="K824" s="1"/>
      <c r="S824" s="1"/>
    </row>
    <row r="825" spans="3:19" x14ac:dyDescent="0.25">
      <c r="C825" s="1"/>
      <c r="K825" s="1"/>
      <c r="S825" s="1"/>
    </row>
    <row r="826" spans="3:19" x14ac:dyDescent="0.25">
      <c r="C826" s="1"/>
      <c r="K826" s="1"/>
      <c r="S826" s="1"/>
    </row>
    <row r="827" spans="3:19" x14ac:dyDescent="0.25">
      <c r="C827" s="1"/>
      <c r="K827" s="1"/>
      <c r="S827" s="1"/>
    </row>
    <row r="828" spans="3:19" x14ac:dyDescent="0.25">
      <c r="C828" s="1"/>
      <c r="K828" s="1"/>
      <c r="S828" s="1"/>
    </row>
    <row r="829" spans="3:19" x14ac:dyDescent="0.25">
      <c r="C829" s="1"/>
      <c r="K829" s="1"/>
      <c r="S829" s="1"/>
    </row>
    <row r="830" spans="3:19" x14ac:dyDescent="0.25">
      <c r="C830" s="1"/>
      <c r="K830" s="1"/>
      <c r="S830" s="1"/>
    </row>
    <row r="831" spans="3:19" x14ac:dyDescent="0.25">
      <c r="C831" s="1"/>
      <c r="K831" s="1"/>
      <c r="S831" s="1"/>
    </row>
    <row r="832" spans="3:19" x14ac:dyDescent="0.25">
      <c r="C832" s="1"/>
      <c r="K832" s="1"/>
      <c r="S832" s="1"/>
    </row>
    <row r="833" spans="3:19" x14ac:dyDescent="0.25">
      <c r="C833" s="1"/>
      <c r="K833" s="1"/>
      <c r="S833" s="1"/>
    </row>
    <row r="834" spans="3:19" x14ac:dyDescent="0.25">
      <c r="C834" s="1"/>
      <c r="K834" s="1"/>
      <c r="S834" s="1"/>
    </row>
    <row r="835" spans="3:19" x14ac:dyDescent="0.25">
      <c r="C835" s="1"/>
      <c r="K835" s="1"/>
      <c r="S835" s="1"/>
    </row>
    <row r="836" spans="3:19" x14ac:dyDescent="0.25">
      <c r="C836" s="1"/>
      <c r="K836" s="1"/>
      <c r="S836" s="1"/>
    </row>
    <row r="837" spans="3:19" x14ac:dyDescent="0.25">
      <c r="C837" s="1"/>
      <c r="K837" s="1"/>
      <c r="S837" s="1"/>
    </row>
    <row r="838" spans="3:19" x14ac:dyDescent="0.25">
      <c r="C838" s="1"/>
      <c r="K838" s="1"/>
      <c r="S838" s="1"/>
    </row>
    <row r="839" spans="3:19" x14ac:dyDescent="0.25">
      <c r="C839" s="1"/>
      <c r="K839" s="1"/>
      <c r="S839" s="1"/>
    </row>
    <row r="840" spans="3:19" x14ac:dyDescent="0.25">
      <c r="C840" s="1"/>
      <c r="K840" s="1"/>
      <c r="S840" s="1"/>
    </row>
    <row r="841" spans="3:19" x14ac:dyDescent="0.25">
      <c r="C841" s="1"/>
      <c r="K841" s="1"/>
      <c r="S841" s="1"/>
    </row>
    <row r="842" spans="3:19" x14ac:dyDescent="0.25">
      <c r="C842" s="1"/>
      <c r="K842" s="1"/>
      <c r="S842" s="1"/>
    </row>
    <row r="843" spans="3:19" x14ac:dyDescent="0.25">
      <c r="C843" s="1"/>
      <c r="K843" s="1"/>
      <c r="S843" s="1"/>
    </row>
    <row r="844" spans="3:19" x14ac:dyDescent="0.25">
      <c r="C844" s="1"/>
      <c r="K844" s="1"/>
      <c r="S844" s="1"/>
    </row>
    <row r="845" spans="3:19" x14ac:dyDescent="0.25">
      <c r="C845" s="1"/>
      <c r="K845" s="1"/>
      <c r="S845" s="1"/>
    </row>
    <row r="846" spans="3:19" x14ac:dyDescent="0.25">
      <c r="C846" s="1"/>
      <c r="K846" s="1"/>
      <c r="S846" s="1"/>
    </row>
    <row r="847" spans="3:19" x14ac:dyDescent="0.25">
      <c r="C847" s="1"/>
      <c r="K847" s="1"/>
      <c r="S847" s="1"/>
    </row>
    <row r="848" spans="3:19" x14ac:dyDescent="0.25">
      <c r="C848" s="1"/>
      <c r="K848" s="1"/>
      <c r="S848" s="1"/>
    </row>
    <row r="849" spans="3:19" x14ac:dyDescent="0.25">
      <c r="C849" s="1"/>
      <c r="K849" s="1"/>
      <c r="S849" s="1"/>
    </row>
    <row r="850" spans="3:19" x14ac:dyDescent="0.25">
      <c r="C850" s="1"/>
      <c r="K850" s="1"/>
      <c r="S850" s="1"/>
    </row>
    <row r="851" spans="3:19" x14ac:dyDescent="0.25">
      <c r="C851" s="1"/>
      <c r="K851" s="1"/>
      <c r="S851" s="1"/>
    </row>
    <row r="852" spans="3:19" x14ac:dyDescent="0.25">
      <c r="C852" s="1"/>
      <c r="K852" s="1"/>
      <c r="S852" s="1"/>
    </row>
    <row r="853" spans="3:19" x14ac:dyDescent="0.25">
      <c r="C853" s="1"/>
      <c r="K853" s="1"/>
      <c r="S853" s="1"/>
    </row>
    <row r="854" spans="3:19" x14ac:dyDescent="0.25">
      <c r="C854" s="1"/>
      <c r="K854" s="1"/>
      <c r="S854" s="1"/>
    </row>
    <row r="855" spans="3:19" x14ac:dyDescent="0.25">
      <c r="C855" s="1"/>
      <c r="K855" s="1"/>
      <c r="S855" s="1"/>
    </row>
    <row r="856" spans="3:19" x14ac:dyDescent="0.25">
      <c r="C856" s="1"/>
      <c r="K856" s="1"/>
      <c r="S856" s="1"/>
    </row>
    <row r="857" spans="3:19" x14ac:dyDescent="0.25">
      <c r="C857" s="1"/>
      <c r="K857" s="1"/>
      <c r="S857" s="1"/>
    </row>
    <row r="858" spans="3:19" x14ac:dyDescent="0.25">
      <c r="C858" s="1"/>
      <c r="K858" s="1"/>
      <c r="S858" s="1"/>
    </row>
    <row r="859" spans="3:19" x14ac:dyDescent="0.25">
      <c r="C859" s="1"/>
      <c r="K859" s="1"/>
      <c r="S859" s="1"/>
    </row>
    <row r="860" spans="3:19" x14ac:dyDescent="0.25">
      <c r="C860" s="1"/>
      <c r="K860" s="1"/>
      <c r="S860" s="1"/>
    </row>
    <row r="861" spans="3:19" x14ac:dyDescent="0.25">
      <c r="C861" s="1"/>
      <c r="K861" s="1"/>
      <c r="S861" s="1"/>
    </row>
    <row r="862" spans="3:19" x14ac:dyDescent="0.25">
      <c r="C862" s="1"/>
      <c r="K862" s="1"/>
      <c r="S862" s="1"/>
    </row>
    <row r="863" spans="3:19" x14ac:dyDescent="0.25">
      <c r="C863" s="1"/>
      <c r="K863" s="1"/>
      <c r="S863" s="1"/>
    </row>
    <row r="864" spans="3:19" x14ac:dyDescent="0.25">
      <c r="C864" s="1"/>
      <c r="K864" s="1"/>
      <c r="S864" s="1"/>
    </row>
    <row r="865" spans="3:19" x14ac:dyDescent="0.25">
      <c r="C865" s="1"/>
      <c r="K865" s="1"/>
      <c r="S865" s="1"/>
    </row>
    <row r="866" spans="3:19" x14ac:dyDescent="0.25">
      <c r="C866" s="1"/>
      <c r="K866" s="1"/>
      <c r="S866" s="1"/>
    </row>
    <row r="867" spans="3:19" x14ac:dyDescent="0.25">
      <c r="C867" s="1"/>
      <c r="K867" s="1"/>
      <c r="S867" s="1"/>
    </row>
    <row r="868" spans="3:19" x14ac:dyDescent="0.25">
      <c r="C868" s="1"/>
      <c r="K868" s="1"/>
      <c r="S868" s="1"/>
    </row>
    <row r="869" spans="3:19" x14ac:dyDescent="0.25">
      <c r="C869" s="1"/>
      <c r="K869" s="1"/>
      <c r="S869" s="1"/>
    </row>
    <row r="870" spans="3:19" x14ac:dyDescent="0.25">
      <c r="C870" s="1"/>
      <c r="K870" s="1"/>
      <c r="S870" s="1"/>
    </row>
    <row r="871" spans="3:19" x14ac:dyDescent="0.25">
      <c r="C871" s="1"/>
      <c r="K871" s="1"/>
      <c r="S871" s="1"/>
    </row>
    <row r="872" spans="3:19" x14ac:dyDescent="0.25">
      <c r="C872" s="1"/>
      <c r="K872" s="1"/>
      <c r="S872" s="1"/>
    </row>
    <row r="873" spans="3:19" x14ac:dyDescent="0.25">
      <c r="C873" s="1"/>
      <c r="K873" s="1"/>
      <c r="S873" s="1"/>
    </row>
    <row r="874" spans="3:19" x14ac:dyDescent="0.25">
      <c r="C874" s="1"/>
      <c r="K874" s="1"/>
      <c r="S874" s="1"/>
    </row>
    <row r="875" spans="3:19" x14ac:dyDescent="0.25">
      <c r="C875" s="1"/>
      <c r="K875" s="1"/>
      <c r="S875" s="1"/>
    </row>
    <row r="876" spans="3:19" x14ac:dyDescent="0.25">
      <c r="C876" s="1"/>
      <c r="K876" s="1"/>
      <c r="S876" s="1"/>
    </row>
    <row r="877" spans="3:19" x14ac:dyDescent="0.25">
      <c r="C877" s="1"/>
      <c r="K877" s="1"/>
      <c r="S877" s="1"/>
    </row>
    <row r="878" spans="3:19" x14ac:dyDescent="0.25">
      <c r="C878" s="1"/>
      <c r="K878" s="1"/>
      <c r="S878" s="1"/>
    </row>
    <row r="879" spans="3:19" x14ac:dyDescent="0.25">
      <c r="C879" s="1"/>
      <c r="K879" s="1"/>
      <c r="S879" s="1"/>
    </row>
    <row r="880" spans="3:19" x14ac:dyDescent="0.25">
      <c r="C880" s="1"/>
      <c r="K880" s="1"/>
      <c r="S880" s="1"/>
    </row>
    <row r="881" spans="3:19" x14ac:dyDescent="0.25">
      <c r="C881" s="1"/>
      <c r="K881" s="1"/>
      <c r="S881" s="1"/>
    </row>
    <row r="882" spans="3:19" x14ac:dyDescent="0.25">
      <c r="C882" s="1"/>
      <c r="K882" s="1"/>
      <c r="S882" s="1"/>
    </row>
    <row r="883" spans="3:19" x14ac:dyDescent="0.25">
      <c r="C883" s="1"/>
      <c r="K883" s="1"/>
      <c r="S883" s="1"/>
    </row>
    <row r="884" spans="3:19" x14ac:dyDescent="0.25">
      <c r="C884" s="1"/>
      <c r="K884" s="1"/>
      <c r="S884" s="1"/>
    </row>
    <row r="885" spans="3:19" x14ac:dyDescent="0.25">
      <c r="C885" s="1"/>
      <c r="K885" s="1"/>
      <c r="S885" s="1"/>
    </row>
    <row r="886" spans="3:19" x14ac:dyDescent="0.25">
      <c r="C886" s="1"/>
      <c r="K886" s="1"/>
      <c r="S886" s="1"/>
    </row>
    <row r="887" spans="3:19" x14ac:dyDescent="0.25">
      <c r="C887" s="1"/>
      <c r="K887" s="1"/>
      <c r="S887" s="1"/>
    </row>
    <row r="888" spans="3:19" x14ac:dyDescent="0.25">
      <c r="C888" s="1"/>
      <c r="K888" s="1"/>
      <c r="S888" s="1"/>
    </row>
    <row r="889" spans="3:19" x14ac:dyDescent="0.25">
      <c r="C889" s="1"/>
      <c r="K889" s="1"/>
      <c r="S889" s="1"/>
    </row>
    <row r="890" spans="3:19" x14ac:dyDescent="0.25">
      <c r="C890" s="1"/>
      <c r="K890" s="1"/>
      <c r="S890" s="1"/>
    </row>
    <row r="891" spans="3:19" x14ac:dyDescent="0.25">
      <c r="C891" s="1"/>
      <c r="K891" s="1"/>
      <c r="S891" s="1"/>
    </row>
    <row r="892" spans="3:19" x14ac:dyDescent="0.25">
      <c r="C892" s="1"/>
      <c r="K892" s="1"/>
      <c r="S892" s="1"/>
    </row>
    <row r="893" spans="3:19" x14ac:dyDescent="0.25">
      <c r="C893" s="1"/>
      <c r="K893" s="1"/>
      <c r="S893" s="1"/>
    </row>
    <row r="894" spans="3:19" x14ac:dyDescent="0.25">
      <c r="C894" s="1"/>
      <c r="K894" s="1"/>
      <c r="S894" s="1"/>
    </row>
    <row r="895" spans="3:19" x14ac:dyDescent="0.25">
      <c r="C895" s="1"/>
      <c r="K895" s="1"/>
      <c r="S895" s="1"/>
    </row>
    <row r="896" spans="3:19" x14ac:dyDescent="0.25">
      <c r="C896" s="1"/>
      <c r="K896" s="1"/>
      <c r="S896" s="1"/>
    </row>
    <row r="897" spans="3:19" x14ac:dyDescent="0.25">
      <c r="C897" s="1"/>
      <c r="K897" s="1"/>
      <c r="S897" s="1"/>
    </row>
    <row r="898" spans="3:19" x14ac:dyDescent="0.25">
      <c r="C898" s="1"/>
      <c r="K898" s="1"/>
      <c r="S898" s="1"/>
    </row>
    <row r="899" spans="3:19" x14ac:dyDescent="0.25">
      <c r="C899" s="1"/>
      <c r="K899" s="1"/>
      <c r="S899" s="1"/>
    </row>
    <row r="900" spans="3:19" x14ac:dyDescent="0.25">
      <c r="C900" s="1"/>
      <c r="K900" s="1"/>
      <c r="S900" s="1"/>
    </row>
    <row r="901" spans="3:19" x14ac:dyDescent="0.25">
      <c r="C901" s="1"/>
      <c r="K901" s="1"/>
      <c r="S901" s="1"/>
    </row>
    <row r="902" spans="3:19" x14ac:dyDescent="0.25">
      <c r="C902" s="1"/>
      <c r="K902" s="1"/>
      <c r="S902" s="1"/>
    </row>
    <row r="903" spans="3:19" x14ac:dyDescent="0.25">
      <c r="C903" s="1"/>
      <c r="K903" s="1"/>
      <c r="S903" s="1"/>
    </row>
    <row r="904" spans="3:19" x14ac:dyDescent="0.25">
      <c r="C904" s="1"/>
      <c r="K904" s="1"/>
      <c r="S904" s="1"/>
    </row>
    <row r="905" spans="3:19" x14ac:dyDescent="0.25">
      <c r="C905" s="1"/>
      <c r="K905" s="1"/>
      <c r="S905" s="1"/>
    </row>
    <row r="906" spans="3:19" x14ac:dyDescent="0.25">
      <c r="C906" s="1"/>
      <c r="K906" s="1"/>
      <c r="S906" s="1"/>
    </row>
    <row r="907" spans="3:19" x14ac:dyDescent="0.25">
      <c r="C907" s="1"/>
      <c r="K907" s="1"/>
      <c r="S907" s="1"/>
    </row>
    <row r="908" spans="3:19" x14ac:dyDescent="0.25">
      <c r="C908" s="1"/>
      <c r="K908" s="1"/>
      <c r="S908" s="1"/>
    </row>
    <row r="909" spans="3:19" x14ac:dyDescent="0.25">
      <c r="C909" s="1"/>
      <c r="K909" s="1"/>
      <c r="S909" s="1"/>
    </row>
    <row r="910" spans="3:19" x14ac:dyDescent="0.25">
      <c r="C910" s="1"/>
      <c r="K910" s="1"/>
      <c r="S910" s="1"/>
    </row>
    <row r="911" spans="3:19" x14ac:dyDescent="0.25">
      <c r="C911" s="1"/>
      <c r="K911" s="1"/>
      <c r="S911" s="1"/>
    </row>
    <row r="912" spans="3:19" x14ac:dyDescent="0.25">
      <c r="C912" s="1"/>
      <c r="K912" s="1"/>
      <c r="S912" s="1"/>
    </row>
    <row r="913" spans="3:19" x14ac:dyDescent="0.25">
      <c r="C913" s="1"/>
      <c r="K913" s="1"/>
      <c r="S913" s="1"/>
    </row>
    <row r="914" spans="3:19" x14ac:dyDescent="0.25">
      <c r="C914" s="1"/>
      <c r="K914" s="1"/>
      <c r="S914" s="1"/>
    </row>
    <row r="915" spans="3:19" x14ac:dyDescent="0.25">
      <c r="C915" s="1"/>
      <c r="K915" s="1"/>
      <c r="S915" s="1"/>
    </row>
    <row r="916" spans="3:19" x14ac:dyDescent="0.25">
      <c r="C916" s="1"/>
      <c r="K916" s="1"/>
      <c r="S916" s="1"/>
    </row>
    <row r="917" spans="3:19" x14ac:dyDescent="0.25">
      <c r="C917" s="1"/>
      <c r="K917" s="1"/>
      <c r="S917" s="1"/>
    </row>
    <row r="918" spans="3:19" x14ac:dyDescent="0.25">
      <c r="C918" s="1"/>
      <c r="K918" s="1"/>
      <c r="S918" s="1"/>
    </row>
    <row r="919" spans="3:19" x14ac:dyDescent="0.25">
      <c r="C919" s="1"/>
      <c r="K919" s="1"/>
      <c r="S919" s="1"/>
    </row>
    <row r="920" spans="3:19" x14ac:dyDescent="0.25">
      <c r="C920" s="1"/>
      <c r="K920" s="1"/>
      <c r="S920" s="1"/>
    </row>
    <row r="921" spans="3:19" x14ac:dyDescent="0.25">
      <c r="C921" s="1"/>
      <c r="K921" s="1"/>
      <c r="S921" s="1"/>
    </row>
    <row r="922" spans="3:19" x14ac:dyDescent="0.25">
      <c r="C922" s="1"/>
      <c r="K922" s="1"/>
      <c r="S922" s="1"/>
    </row>
    <row r="923" spans="3:19" x14ac:dyDescent="0.25">
      <c r="C923" s="1"/>
      <c r="K923" s="1"/>
      <c r="S923" s="1"/>
    </row>
    <row r="924" spans="3:19" x14ac:dyDescent="0.25">
      <c r="C924" s="1"/>
      <c r="K924" s="1"/>
      <c r="S924" s="1"/>
    </row>
    <row r="925" spans="3:19" x14ac:dyDescent="0.25">
      <c r="C925" s="1"/>
      <c r="K925" s="1"/>
      <c r="S925" s="1"/>
    </row>
    <row r="926" spans="3:19" x14ac:dyDescent="0.25">
      <c r="C926" s="1"/>
      <c r="K926" s="1"/>
      <c r="S926" s="1"/>
    </row>
    <row r="927" spans="3:19" x14ac:dyDescent="0.25">
      <c r="C927" s="1"/>
      <c r="K927" s="1"/>
      <c r="S927" s="1"/>
    </row>
    <row r="928" spans="3:19" x14ac:dyDescent="0.25">
      <c r="C928" s="1"/>
      <c r="K928" s="1"/>
      <c r="S928" s="1"/>
    </row>
    <row r="929" spans="3:19" x14ac:dyDescent="0.25">
      <c r="C929" s="1"/>
      <c r="K929" s="1"/>
      <c r="S929" s="1"/>
    </row>
    <row r="930" spans="3:19" x14ac:dyDescent="0.25">
      <c r="C930" s="1"/>
      <c r="K930" s="1"/>
      <c r="S930" s="1"/>
    </row>
    <row r="931" spans="3:19" x14ac:dyDescent="0.25">
      <c r="C931" s="1"/>
      <c r="K931" s="1"/>
      <c r="S931" s="1"/>
    </row>
    <row r="932" spans="3:19" x14ac:dyDescent="0.25">
      <c r="C932" s="1"/>
      <c r="K932" s="1"/>
      <c r="S932" s="1"/>
    </row>
    <row r="933" spans="3:19" x14ac:dyDescent="0.25">
      <c r="C933" s="1"/>
      <c r="K933" s="1"/>
      <c r="S933" s="1"/>
    </row>
    <row r="934" spans="3:19" x14ac:dyDescent="0.25">
      <c r="C934" s="1"/>
      <c r="K934" s="1"/>
      <c r="S934" s="1"/>
    </row>
    <row r="935" spans="3:19" x14ac:dyDescent="0.25">
      <c r="C935" s="1"/>
      <c r="K935" s="1"/>
      <c r="S935" s="1"/>
    </row>
    <row r="936" spans="3:19" x14ac:dyDescent="0.25">
      <c r="C936" s="1"/>
      <c r="K936" s="1"/>
      <c r="S936" s="1"/>
    </row>
    <row r="937" spans="3:19" x14ac:dyDescent="0.25">
      <c r="C937" s="1"/>
      <c r="K937" s="1"/>
      <c r="S937" s="1"/>
    </row>
    <row r="938" spans="3:19" x14ac:dyDescent="0.25">
      <c r="C938" s="1"/>
      <c r="K938" s="1"/>
      <c r="S938" s="1"/>
    </row>
    <row r="939" spans="3:19" x14ac:dyDescent="0.25">
      <c r="C939" s="1"/>
      <c r="K939" s="1"/>
      <c r="S939" s="1"/>
    </row>
    <row r="940" spans="3:19" x14ac:dyDescent="0.25">
      <c r="C940" s="1"/>
      <c r="K940" s="1"/>
      <c r="S940" s="1"/>
    </row>
    <row r="941" spans="3:19" x14ac:dyDescent="0.25">
      <c r="C941" s="1"/>
      <c r="K941" s="1"/>
      <c r="S941" s="1"/>
    </row>
    <row r="942" spans="3:19" x14ac:dyDescent="0.25">
      <c r="C942" s="1"/>
      <c r="K942" s="1"/>
      <c r="S942" s="1"/>
    </row>
    <row r="943" spans="3:19" x14ac:dyDescent="0.25">
      <c r="C943" s="1"/>
      <c r="K943" s="1"/>
      <c r="S943" s="1"/>
    </row>
    <row r="944" spans="3:19" x14ac:dyDescent="0.25">
      <c r="C944" s="1"/>
      <c r="K944" s="1"/>
      <c r="S944" s="1"/>
    </row>
    <row r="945" spans="3:19" x14ac:dyDescent="0.25">
      <c r="C945" s="1"/>
      <c r="K945" s="1"/>
      <c r="S945" s="1"/>
    </row>
    <row r="946" spans="3:19" x14ac:dyDescent="0.25">
      <c r="C946" s="1"/>
      <c r="K946" s="1"/>
      <c r="S946" s="1"/>
    </row>
    <row r="947" spans="3:19" x14ac:dyDescent="0.25">
      <c r="C947" s="1"/>
      <c r="K947" s="1"/>
      <c r="S947" s="1"/>
    </row>
    <row r="948" spans="3:19" x14ac:dyDescent="0.25">
      <c r="C948" s="1"/>
      <c r="K948" s="1"/>
      <c r="S948" s="1"/>
    </row>
    <row r="949" spans="3:19" x14ac:dyDescent="0.25">
      <c r="C949" s="1"/>
      <c r="K949" s="1"/>
      <c r="S949" s="1"/>
    </row>
    <row r="950" spans="3:19" x14ac:dyDescent="0.25">
      <c r="C950" s="1"/>
      <c r="K950" s="1"/>
      <c r="S950" s="1"/>
    </row>
    <row r="951" spans="3:19" x14ac:dyDescent="0.25">
      <c r="C951" s="1"/>
      <c r="K951" s="1"/>
      <c r="S951" s="1"/>
    </row>
    <row r="952" spans="3:19" x14ac:dyDescent="0.25">
      <c r="C952" s="1"/>
      <c r="K952" s="1"/>
      <c r="S952" s="1"/>
    </row>
    <row r="953" spans="3:19" x14ac:dyDescent="0.25">
      <c r="C953" s="1"/>
      <c r="K953" s="1"/>
      <c r="S953" s="1"/>
    </row>
    <row r="954" spans="3:19" x14ac:dyDescent="0.25">
      <c r="C954" s="1"/>
      <c r="K954" s="1"/>
      <c r="S954" s="1"/>
    </row>
    <row r="955" spans="3:19" x14ac:dyDescent="0.25">
      <c r="C955" s="1"/>
      <c r="K955" s="1"/>
      <c r="S955" s="1"/>
    </row>
    <row r="956" spans="3:19" x14ac:dyDescent="0.25">
      <c r="C956" s="1"/>
      <c r="K956" s="1"/>
      <c r="S956" s="1"/>
    </row>
    <row r="957" spans="3:19" x14ac:dyDescent="0.25">
      <c r="C957" s="1"/>
      <c r="K957" s="1"/>
      <c r="S957" s="1"/>
    </row>
    <row r="958" spans="3:19" x14ac:dyDescent="0.25">
      <c r="C958" s="1"/>
      <c r="K958" s="1"/>
      <c r="S958" s="1"/>
    </row>
    <row r="959" spans="3:19" x14ac:dyDescent="0.25">
      <c r="C959" s="1"/>
      <c r="K959" s="1"/>
      <c r="S959" s="1"/>
    </row>
    <row r="960" spans="3:19" x14ac:dyDescent="0.25">
      <c r="C960" s="1"/>
      <c r="K960" s="1"/>
      <c r="S960" s="1"/>
    </row>
    <row r="961" spans="3:19" x14ac:dyDescent="0.25">
      <c r="C961" s="1"/>
      <c r="K961" s="1"/>
      <c r="S961" s="1"/>
    </row>
    <row r="962" spans="3:19" x14ac:dyDescent="0.25">
      <c r="C962" s="1"/>
      <c r="K962" s="1"/>
      <c r="S962" s="1"/>
    </row>
    <row r="963" spans="3:19" x14ac:dyDescent="0.25">
      <c r="C963" s="1"/>
      <c r="K963" s="1"/>
      <c r="S963" s="1"/>
    </row>
    <row r="964" spans="3:19" x14ac:dyDescent="0.25">
      <c r="C964" s="1"/>
      <c r="K964" s="1"/>
      <c r="S964" s="1"/>
    </row>
    <row r="965" spans="3:19" x14ac:dyDescent="0.25">
      <c r="C965" s="1"/>
      <c r="K965" s="1"/>
      <c r="S965" s="1"/>
    </row>
    <row r="966" spans="3:19" x14ac:dyDescent="0.25">
      <c r="C966" s="1"/>
      <c r="K966" s="1"/>
      <c r="S966" s="1"/>
    </row>
    <row r="967" spans="3:19" x14ac:dyDescent="0.25">
      <c r="C967" s="1"/>
      <c r="K967" s="1"/>
      <c r="S967" s="1"/>
    </row>
    <row r="968" spans="3:19" x14ac:dyDescent="0.25">
      <c r="C968" s="1"/>
      <c r="K968" s="1"/>
      <c r="S968" s="1"/>
    </row>
    <row r="969" spans="3:19" x14ac:dyDescent="0.25">
      <c r="C969" s="1"/>
      <c r="K969" s="1"/>
      <c r="S969" s="1"/>
    </row>
    <row r="970" spans="3:19" x14ac:dyDescent="0.25">
      <c r="C970" s="1"/>
      <c r="K970" s="1"/>
      <c r="S970" s="1"/>
    </row>
    <row r="971" spans="3:19" x14ac:dyDescent="0.25">
      <c r="C971" s="1"/>
      <c r="K971" s="1"/>
      <c r="S971" s="1"/>
    </row>
    <row r="972" spans="3:19" x14ac:dyDescent="0.25">
      <c r="C972" s="1"/>
      <c r="K972" s="1"/>
      <c r="S972" s="1"/>
    </row>
    <row r="973" spans="3:19" x14ac:dyDescent="0.25">
      <c r="C973" s="1"/>
      <c r="K973" s="1"/>
      <c r="S973" s="1"/>
    </row>
    <row r="974" spans="3:19" x14ac:dyDescent="0.25">
      <c r="C974" s="1"/>
      <c r="K974" s="1"/>
      <c r="S974" s="1"/>
    </row>
    <row r="975" spans="3:19" x14ac:dyDescent="0.25">
      <c r="C975" s="1"/>
      <c r="K975" s="1"/>
      <c r="S975" s="1"/>
    </row>
    <row r="976" spans="3:19" x14ac:dyDescent="0.25">
      <c r="C976" s="1"/>
      <c r="K976" s="1"/>
      <c r="S976" s="1"/>
    </row>
    <row r="977" spans="3:19" x14ac:dyDescent="0.25">
      <c r="C977" s="1"/>
      <c r="K977" s="1"/>
      <c r="S977" s="1"/>
    </row>
    <row r="978" spans="3:19" x14ac:dyDescent="0.25">
      <c r="C978" s="1"/>
      <c r="K978" s="1"/>
      <c r="S978" s="1"/>
    </row>
    <row r="979" spans="3:19" x14ac:dyDescent="0.25">
      <c r="C979" s="1"/>
      <c r="K979" s="1"/>
      <c r="S979" s="1"/>
    </row>
    <row r="980" spans="3:19" x14ac:dyDescent="0.25">
      <c r="C980" s="1"/>
      <c r="K980" s="1"/>
      <c r="S980" s="1"/>
    </row>
    <row r="981" spans="3:19" x14ac:dyDescent="0.25">
      <c r="C981" s="1"/>
      <c r="K981" s="1"/>
      <c r="S981" s="1"/>
    </row>
    <row r="982" spans="3:19" x14ac:dyDescent="0.25">
      <c r="C982" s="1"/>
      <c r="K982" s="1"/>
      <c r="S982" s="1"/>
    </row>
    <row r="983" spans="3:19" x14ac:dyDescent="0.25">
      <c r="C983" s="1"/>
      <c r="K983" s="1"/>
      <c r="S983" s="1"/>
    </row>
    <row r="984" spans="3:19" x14ac:dyDescent="0.25">
      <c r="C984" s="1"/>
      <c r="K984" s="1"/>
      <c r="S984" s="1"/>
    </row>
    <row r="985" spans="3:19" x14ac:dyDescent="0.25">
      <c r="C985" s="1"/>
      <c r="K985" s="1"/>
      <c r="S985" s="1"/>
    </row>
    <row r="986" spans="3:19" x14ac:dyDescent="0.25">
      <c r="C986" s="1"/>
      <c r="K986" s="1"/>
    </row>
    <row r="987" spans="3:19" x14ac:dyDescent="0.25">
      <c r="C987" s="1"/>
      <c r="K987" s="1"/>
    </row>
    <row r="988" spans="3:19" x14ac:dyDescent="0.25">
      <c r="C988" s="1"/>
      <c r="K988" s="1"/>
    </row>
    <row r="989" spans="3:19" x14ac:dyDescent="0.25">
      <c r="C989" s="1"/>
      <c r="K989" s="1"/>
    </row>
    <row r="990" spans="3:19" x14ac:dyDescent="0.25">
      <c r="C990" s="1"/>
      <c r="K990" s="1"/>
    </row>
    <row r="991" spans="3:19" x14ac:dyDescent="0.25">
      <c r="C991" s="1"/>
      <c r="K991" s="1"/>
    </row>
    <row r="992" spans="3:19" x14ac:dyDescent="0.25">
      <c r="C992" s="1"/>
      <c r="K992" s="1"/>
    </row>
    <row r="993" spans="3:11" x14ac:dyDescent="0.25">
      <c r="C993" s="1"/>
      <c r="K993" s="1"/>
    </row>
    <row r="994" spans="3:11" x14ac:dyDescent="0.25">
      <c r="C994" s="1"/>
      <c r="K994" s="1"/>
    </row>
    <row r="995" spans="3:11" x14ac:dyDescent="0.25">
      <c r="C995" s="1"/>
      <c r="K995" s="1"/>
    </row>
    <row r="996" spans="3:11" x14ac:dyDescent="0.25">
      <c r="C996" s="1"/>
      <c r="K996" s="1"/>
    </row>
    <row r="997" spans="3:11" x14ac:dyDescent="0.25">
      <c r="C997" s="1"/>
      <c r="K997" s="1"/>
    </row>
    <row r="998" spans="3:11" x14ac:dyDescent="0.25">
      <c r="C998" s="1"/>
      <c r="K998" s="1"/>
    </row>
    <row r="999" spans="3:11" x14ac:dyDescent="0.25">
      <c r="C999" s="1"/>
      <c r="K999" s="1"/>
    </row>
    <row r="1000" spans="3:11" x14ac:dyDescent="0.25">
      <c r="C1000" s="1"/>
      <c r="K1000" s="1"/>
    </row>
    <row r="1001" spans="3:11" x14ac:dyDescent="0.25">
      <c r="C1001" s="1"/>
      <c r="K1001" s="1"/>
    </row>
    <row r="1002" spans="3:11" x14ac:dyDescent="0.25">
      <c r="C1002" s="1"/>
      <c r="K1002" s="1"/>
    </row>
    <row r="1003" spans="3:11" x14ac:dyDescent="0.25">
      <c r="C1003" s="1"/>
      <c r="K1003" s="1"/>
    </row>
    <row r="1004" spans="3:11" x14ac:dyDescent="0.25">
      <c r="C1004" s="1"/>
      <c r="K1004" s="1"/>
    </row>
    <row r="1005" spans="3:11" x14ac:dyDescent="0.25">
      <c r="C1005" s="1"/>
      <c r="K1005" s="1"/>
    </row>
    <row r="1006" spans="3:11" x14ac:dyDescent="0.25">
      <c r="C1006" s="1"/>
      <c r="K1006" s="1"/>
    </row>
    <row r="1007" spans="3:11" x14ac:dyDescent="0.25">
      <c r="C1007" s="1"/>
      <c r="K1007" s="1"/>
    </row>
    <row r="1008" spans="3:11" x14ac:dyDescent="0.25">
      <c r="C1008" s="1"/>
      <c r="K1008" s="1"/>
    </row>
    <row r="1009" spans="3:11" x14ac:dyDescent="0.25">
      <c r="C1009" s="1"/>
      <c r="K1009" s="1"/>
    </row>
    <row r="1010" spans="3:11" x14ac:dyDescent="0.25">
      <c r="C1010" s="1"/>
      <c r="K1010" s="1"/>
    </row>
    <row r="1011" spans="3:11" x14ac:dyDescent="0.25">
      <c r="C1011" s="1"/>
      <c r="K1011" s="1"/>
    </row>
    <row r="1012" spans="3:11" x14ac:dyDescent="0.25">
      <c r="C1012" s="1"/>
      <c r="K1012" s="1"/>
    </row>
    <row r="1013" spans="3:11" x14ac:dyDescent="0.25">
      <c r="C1013" s="1"/>
      <c r="K1013" s="1"/>
    </row>
    <row r="1014" spans="3:11" x14ac:dyDescent="0.25">
      <c r="C1014" s="1"/>
      <c r="K1014" s="1"/>
    </row>
    <row r="1015" spans="3:11" x14ac:dyDescent="0.25">
      <c r="C1015" s="1"/>
      <c r="K1015" s="1"/>
    </row>
    <row r="1016" spans="3:11" x14ac:dyDescent="0.25">
      <c r="C1016" s="1"/>
      <c r="K1016" s="1"/>
    </row>
    <row r="1017" spans="3:11" x14ac:dyDescent="0.25">
      <c r="C1017" s="1"/>
      <c r="K1017" s="1"/>
    </row>
    <row r="1018" spans="3:11" x14ac:dyDescent="0.25">
      <c r="C1018" s="1"/>
      <c r="K1018" s="1"/>
    </row>
    <row r="1019" spans="3:11" x14ac:dyDescent="0.25">
      <c r="C1019" s="1"/>
      <c r="K1019" s="1"/>
    </row>
    <row r="1020" spans="3:11" x14ac:dyDescent="0.25">
      <c r="C1020" s="1"/>
      <c r="K1020" s="1"/>
    </row>
    <row r="1021" spans="3:11" x14ac:dyDescent="0.25">
      <c r="C1021" s="1"/>
      <c r="K1021" s="1"/>
    </row>
    <row r="1022" spans="3:11" x14ac:dyDescent="0.25">
      <c r="C1022" s="1"/>
      <c r="K1022" s="1"/>
    </row>
    <row r="1023" spans="3:11" x14ac:dyDescent="0.25">
      <c r="C1023" s="1"/>
      <c r="K1023" s="1"/>
    </row>
    <row r="1024" spans="3:11" x14ac:dyDescent="0.25">
      <c r="C1024" s="1"/>
      <c r="K1024" s="1"/>
    </row>
    <row r="1025" spans="3:11" x14ac:dyDescent="0.25">
      <c r="C1025" s="1"/>
      <c r="K1025" s="1"/>
    </row>
    <row r="1026" spans="3:11" x14ac:dyDescent="0.25">
      <c r="C1026" s="1"/>
      <c r="K1026" s="1"/>
    </row>
    <row r="1027" spans="3:11" x14ac:dyDescent="0.25">
      <c r="C1027" s="1"/>
      <c r="K1027" s="1"/>
    </row>
    <row r="1028" spans="3:11" x14ac:dyDescent="0.25">
      <c r="C1028" s="1"/>
      <c r="K1028" s="1"/>
    </row>
    <row r="1029" spans="3:11" x14ac:dyDescent="0.25">
      <c r="C1029" s="1"/>
      <c r="K1029" s="1"/>
    </row>
    <row r="1030" spans="3:11" x14ac:dyDescent="0.25">
      <c r="C1030" s="1"/>
      <c r="K1030" s="1"/>
    </row>
    <row r="1031" spans="3:11" x14ac:dyDescent="0.25">
      <c r="C1031" s="1"/>
      <c r="K1031" s="1"/>
    </row>
    <row r="1032" spans="3:11" x14ac:dyDescent="0.25">
      <c r="C1032" s="1"/>
      <c r="K1032" s="1"/>
    </row>
    <row r="1033" spans="3:11" x14ac:dyDescent="0.25">
      <c r="C1033" s="1"/>
      <c r="K1033" s="1"/>
    </row>
    <row r="1034" spans="3:11" x14ac:dyDescent="0.25">
      <c r="C1034" s="1"/>
      <c r="K1034" s="1"/>
    </row>
    <row r="1035" spans="3:11" x14ac:dyDescent="0.25">
      <c r="C1035" s="1"/>
      <c r="K1035" s="1"/>
    </row>
    <row r="1036" spans="3:11" x14ac:dyDescent="0.25">
      <c r="C1036" s="1"/>
      <c r="K1036" s="1"/>
    </row>
    <row r="1037" spans="3:11" x14ac:dyDescent="0.25">
      <c r="C1037" s="1"/>
      <c r="K1037" s="1"/>
    </row>
    <row r="1038" spans="3:11" x14ac:dyDescent="0.25">
      <c r="C1038" s="1"/>
      <c r="K1038" s="1"/>
    </row>
    <row r="1039" spans="3:11" x14ac:dyDescent="0.25">
      <c r="C1039" s="1"/>
      <c r="K1039" s="1"/>
    </row>
    <row r="1040" spans="3:11" x14ac:dyDescent="0.25">
      <c r="C1040" s="1"/>
      <c r="K1040" s="1"/>
    </row>
    <row r="1041" spans="3:11" x14ac:dyDescent="0.25">
      <c r="C1041" s="1"/>
      <c r="K1041" s="1"/>
    </row>
    <row r="1042" spans="3:11" x14ac:dyDescent="0.25">
      <c r="C1042" s="1"/>
      <c r="K1042" s="1"/>
    </row>
    <row r="1043" spans="3:11" x14ac:dyDescent="0.25">
      <c r="C1043" s="1"/>
      <c r="K1043" s="1"/>
    </row>
    <row r="1044" spans="3:11" x14ac:dyDescent="0.25">
      <c r="C1044" s="1"/>
      <c r="K1044" s="1"/>
    </row>
    <row r="1045" spans="3:11" x14ac:dyDescent="0.25">
      <c r="C1045" s="1"/>
      <c r="K1045" s="1"/>
    </row>
    <row r="1046" spans="3:11" x14ac:dyDescent="0.25">
      <c r="C1046" s="1"/>
      <c r="K1046" s="1"/>
    </row>
    <row r="1047" spans="3:11" x14ac:dyDescent="0.25">
      <c r="C1047" s="1"/>
      <c r="K1047" s="1"/>
    </row>
    <row r="1048" spans="3:11" x14ac:dyDescent="0.25">
      <c r="C1048" s="1"/>
      <c r="K1048" s="1"/>
    </row>
    <row r="1049" spans="3:11" x14ac:dyDescent="0.25">
      <c r="C1049" s="1"/>
      <c r="K1049" s="1"/>
    </row>
    <row r="1050" spans="3:11" x14ac:dyDescent="0.25">
      <c r="C1050" s="1"/>
      <c r="K1050" s="1"/>
    </row>
    <row r="1051" spans="3:11" x14ac:dyDescent="0.25">
      <c r="C1051" s="1"/>
      <c r="K1051" s="1"/>
    </row>
    <row r="1052" spans="3:11" x14ac:dyDescent="0.25">
      <c r="C1052" s="1"/>
      <c r="K1052" s="1"/>
    </row>
    <row r="1053" spans="3:11" x14ac:dyDescent="0.25">
      <c r="C1053" s="1"/>
      <c r="K1053" s="1"/>
    </row>
    <row r="1054" spans="3:11" x14ac:dyDescent="0.25">
      <c r="C1054" s="1"/>
      <c r="K1054" s="1"/>
    </row>
    <row r="1055" spans="3:11" x14ac:dyDescent="0.25">
      <c r="C1055" s="1"/>
      <c r="K1055" s="1"/>
    </row>
    <row r="1056" spans="3:11" x14ac:dyDescent="0.25">
      <c r="C1056" s="1"/>
      <c r="K1056" s="1"/>
    </row>
    <row r="1057" spans="3:11" x14ac:dyDescent="0.25">
      <c r="C1057" s="1"/>
      <c r="K1057" s="1"/>
    </row>
    <row r="1058" spans="3:11" x14ac:dyDescent="0.25">
      <c r="C1058" s="1"/>
      <c r="K1058" s="1"/>
    </row>
    <row r="1059" spans="3:11" x14ac:dyDescent="0.25">
      <c r="C1059" s="1"/>
      <c r="K1059" s="1"/>
    </row>
    <row r="1060" spans="3:11" x14ac:dyDescent="0.25">
      <c r="C1060" s="1"/>
      <c r="K1060" s="1"/>
    </row>
    <row r="1061" spans="3:11" x14ac:dyDescent="0.25">
      <c r="C1061" s="1"/>
      <c r="K1061" s="1"/>
    </row>
    <row r="1062" spans="3:11" x14ac:dyDescent="0.25">
      <c r="C1062" s="1"/>
      <c r="K1062" s="1"/>
    </row>
    <row r="1063" spans="3:11" x14ac:dyDescent="0.25">
      <c r="C1063" s="1"/>
      <c r="K1063" s="1"/>
    </row>
    <row r="1064" spans="3:11" x14ac:dyDescent="0.25">
      <c r="C1064" s="1"/>
      <c r="K1064" s="1"/>
    </row>
    <row r="1065" spans="3:11" x14ac:dyDescent="0.25">
      <c r="C1065" s="1"/>
      <c r="K1065" s="1"/>
    </row>
    <row r="1066" spans="3:11" x14ac:dyDescent="0.25">
      <c r="C1066" s="1"/>
      <c r="K1066" s="1"/>
    </row>
    <row r="1067" spans="3:11" x14ac:dyDescent="0.25">
      <c r="C1067" s="1"/>
      <c r="K1067" s="1"/>
    </row>
    <row r="1068" spans="3:11" x14ac:dyDescent="0.25">
      <c r="C1068" s="1"/>
      <c r="K1068" s="1"/>
    </row>
    <row r="1069" spans="3:11" x14ac:dyDescent="0.25">
      <c r="C1069" s="1"/>
      <c r="K1069" s="1"/>
    </row>
    <row r="1070" spans="3:11" x14ac:dyDescent="0.25">
      <c r="C1070" s="1"/>
      <c r="K1070" s="1"/>
    </row>
    <row r="1071" spans="3:11" x14ac:dyDescent="0.25">
      <c r="C1071" s="1"/>
      <c r="K1071" s="1"/>
    </row>
    <row r="1072" spans="3:11" x14ac:dyDescent="0.25">
      <c r="C1072" s="1"/>
      <c r="K1072" s="1"/>
    </row>
    <row r="1073" spans="3:11" x14ac:dyDescent="0.25">
      <c r="C1073" s="1"/>
      <c r="K1073" s="1"/>
    </row>
    <row r="1074" spans="3:11" x14ac:dyDescent="0.25">
      <c r="C1074" s="1"/>
      <c r="K1074" s="1"/>
    </row>
    <row r="1075" spans="3:11" x14ac:dyDescent="0.25">
      <c r="C1075" s="1"/>
      <c r="K1075" s="1"/>
    </row>
    <row r="1076" spans="3:11" x14ac:dyDescent="0.25">
      <c r="C1076" s="1"/>
      <c r="K1076" s="1"/>
    </row>
    <row r="1077" spans="3:11" x14ac:dyDescent="0.25">
      <c r="C1077" s="1"/>
      <c r="K1077" s="1"/>
    </row>
    <row r="1078" spans="3:11" x14ac:dyDescent="0.25">
      <c r="C1078" s="1"/>
      <c r="K1078" s="1"/>
    </row>
    <row r="1079" spans="3:11" x14ac:dyDescent="0.25">
      <c r="C1079" s="1"/>
      <c r="K1079" s="1"/>
    </row>
    <row r="1080" spans="3:11" x14ac:dyDescent="0.25">
      <c r="C1080" s="1"/>
      <c r="K1080" s="1"/>
    </row>
    <row r="1081" spans="3:11" x14ac:dyDescent="0.25">
      <c r="C1081" s="1"/>
      <c r="K1081" s="1"/>
    </row>
    <row r="1082" spans="3:11" x14ac:dyDescent="0.25">
      <c r="C1082" s="1"/>
      <c r="K1082" s="1"/>
    </row>
    <row r="1083" spans="3:11" x14ac:dyDescent="0.25">
      <c r="C1083" s="1"/>
      <c r="K1083" s="1"/>
    </row>
    <row r="1084" spans="3:11" x14ac:dyDescent="0.25">
      <c r="C1084" s="1"/>
      <c r="K1084" s="1"/>
    </row>
    <row r="1085" spans="3:11" x14ac:dyDescent="0.25">
      <c r="C1085" s="1"/>
      <c r="K1085" s="1"/>
    </row>
    <row r="1086" spans="3:11" x14ac:dyDescent="0.25">
      <c r="C1086" s="1"/>
      <c r="K1086" s="1"/>
    </row>
    <row r="1087" spans="3:11" x14ac:dyDescent="0.25">
      <c r="C1087" s="1"/>
      <c r="K1087" s="1"/>
    </row>
    <row r="1088" spans="3:11" x14ac:dyDescent="0.25">
      <c r="C1088" s="1"/>
      <c r="K1088" s="1"/>
    </row>
    <row r="1089" spans="3:11" x14ac:dyDescent="0.25">
      <c r="C1089" s="1"/>
      <c r="K1089" s="1"/>
    </row>
    <row r="1090" spans="3:11" x14ac:dyDescent="0.25">
      <c r="C1090" s="1"/>
      <c r="K1090" s="1"/>
    </row>
    <row r="1091" spans="3:11" x14ac:dyDescent="0.25">
      <c r="C1091" s="1"/>
      <c r="K1091" s="1"/>
    </row>
    <row r="1092" spans="3:11" x14ac:dyDescent="0.25">
      <c r="C1092" s="1"/>
      <c r="K1092" s="1"/>
    </row>
    <row r="1093" spans="3:11" x14ac:dyDescent="0.25">
      <c r="C1093" s="1"/>
      <c r="K1093" s="1"/>
    </row>
    <row r="1094" spans="3:11" x14ac:dyDescent="0.25">
      <c r="C1094" s="1"/>
      <c r="K1094" s="1"/>
    </row>
    <row r="1095" spans="3:11" x14ac:dyDescent="0.25">
      <c r="C1095" s="1"/>
      <c r="K1095" s="1"/>
    </row>
    <row r="1096" spans="3:11" x14ac:dyDescent="0.25">
      <c r="C1096" s="1"/>
      <c r="K1096" s="1"/>
    </row>
    <row r="1097" spans="3:11" x14ac:dyDescent="0.25">
      <c r="C1097" s="1"/>
      <c r="K1097" s="1"/>
    </row>
    <row r="1098" spans="3:11" x14ac:dyDescent="0.25">
      <c r="C1098" s="1"/>
      <c r="K1098" s="1"/>
    </row>
    <row r="1099" spans="3:11" x14ac:dyDescent="0.25">
      <c r="C1099" s="1"/>
      <c r="K1099" s="1"/>
    </row>
    <row r="1100" spans="3:11" x14ac:dyDescent="0.25">
      <c r="C1100" s="1"/>
      <c r="K1100" s="1"/>
    </row>
    <row r="1101" spans="3:11" x14ac:dyDescent="0.25">
      <c r="C1101" s="1"/>
      <c r="K1101" s="1"/>
    </row>
    <row r="1102" spans="3:11" x14ac:dyDescent="0.25">
      <c r="C1102" s="1"/>
      <c r="K1102" s="1"/>
    </row>
    <row r="1103" spans="3:11" x14ac:dyDescent="0.25">
      <c r="C1103" s="1"/>
      <c r="K1103" s="1"/>
    </row>
    <row r="1104" spans="3:11" x14ac:dyDescent="0.25">
      <c r="C1104" s="1"/>
      <c r="K1104" s="1"/>
    </row>
    <row r="1105" spans="3:11" x14ac:dyDescent="0.25">
      <c r="C1105" s="1"/>
      <c r="K1105" s="1"/>
    </row>
    <row r="1106" spans="3:11" x14ac:dyDescent="0.25">
      <c r="C1106" s="1"/>
      <c r="K1106" s="1"/>
    </row>
    <row r="1107" spans="3:11" x14ac:dyDescent="0.25">
      <c r="C1107" s="1"/>
      <c r="K1107" s="1"/>
    </row>
    <row r="1108" spans="3:11" x14ac:dyDescent="0.25">
      <c r="C1108" s="1"/>
      <c r="K1108" s="1"/>
    </row>
    <row r="1109" spans="3:11" x14ac:dyDescent="0.25">
      <c r="C1109" s="1"/>
      <c r="K1109" s="1"/>
    </row>
    <row r="1110" spans="3:11" x14ac:dyDescent="0.25">
      <c r="C1110" s="1"/>
      <c r="K1110" s="1"/>
    </row>
    <row r="1111" spans="3:11" x14ac:dyDescent="0.25">
      <c r="C1111" s="1"/>
      <c r="K1111" s="1"/>
    </row>
    <row r="1112" spans="3:11" x14ac:dyDescent="0.25">
      <c r="C1112" s="1"/>
      <c r="K1112" s="1"/>
    </row>
    <row r="1113" spans="3:11" x14ac:dyDescent="0.25">
      <c r="C1113" s="1"/>
      <c r="K1113" s="1"/>
    </row>
    <row r="1114" spans="3:11" x14ac:dyDescent="0.25">
      <c r="C1114" s="1"/>
      <c r="K1114" s="1"/>
    </row>
    <row r="1115" spans="3:11" x14ac:dyDescent="0.25">
      <c r="C1115" s="1"/>
      <c r="K1115" s="1"/>
    </row>
    <row r="1116" spans="3:11" x14ac:dyDescent="0.25">
      <c r="C1116" s="1"/>
      <c r="K1116" s="1"/>
    </row>
    <row r="1117" spans="3:11" x14ac:dyDescent="0.25">
      <c r="C1117" s="1"/>
      <c r="K1117" s="1"/>
    </row>
    <row r="1118" spans="3:11" x14ac:dyDescent="0.25">
      <c r="C1118" s="1"/>
      <c r="K1118" s="1"/>
    </row>
    <row r="1119" spans="3:11" x14ac:dyDescent="0.25">
      <c r="C1119" s="1"/>
      <c r="K1119" s="1"/>
    </row>
    <row r="1120" spans="3:11" x14ac:dyDescent="0.25">
      <c r="C1120" s="1"/>
      <c r="K1120" s="1"/>
    </row>
    <row r="1121" spans="3:11" x14ac:dyDescent="0.25">
      <c r="C1121" s="1"/>
      <c r="K1121" s="1"/>
    </row>
    <row r="1122" spans="3:11" x14ac:dyDescent="0.25">
      <c r="C1122" s="1"/>
      <c r="K1122" s="1"/>
    </row>
    <row r="1123" spans="3:11" x14ac:dyDescent="0.25">
      <c r="C1123" s="1"/>
      <c r="K1123" s="1"/>
    </row>
    <row r="1124" spans="3:11" x14ac:dyDescent="0.25">
      <c r="C1124" s="1"/>
      <c r="K1124" s="1"/>
    </row>
    <row r="1125" spans="3:11" x14ac:dyDescent="0.25">
      <c r="C1125" s="1"/>
      <c r="K1125" s="1"/>
    </row>
    <row r="1126" spans="3:11" x14ac:dyDescent="0.25">
      <c r="C1126" s="1"/>
      <c r="K1126" s="1"/>
    </row>
    <row r="1127" spans="3:11" x14ac:dyDescent="0.25">
      <c r="C1127" s="1"/>
      <c r="K1127" s="1"/>
    </row>
    <row r="1128" spans="3:11" x14ac:dyDescent="0.25">
      <c r="C1128" s="1"/>
      <c r="K1128" s="1"/>
    </row>
    <row r="1129" spans="3:11" x14ac:dyDescent="0.25">
      <c r="C1129" s="1"/>
      <c r="K1129" s="1"/>
    </row>
    <row r="1130" spans="3:11" x14ac:dyDescent="0.25">
      <c r="C1130" s="1"/>
      <c r="K1130" s="1"/>
    </row>
    <row r="1131" spans="3:11" x14ac:dyDescent="0.25">
      <c r="C1131" s="1"/>
      <c r="K1131" s="1"/>
    </row>
    <row r="1132" spans="3:11" x14ac:dyDescent="0.25">
      <c r="C1132" s="1"/>
      <c r="K1132" s="1"/>
    </row>
    <row r="1133" spans="3:11" x14ac:dyDescent="0.25">
      <c r="C1133" s="1"/>
      <c r="K1133" s="1"/>
    </row>
    <row r="1134" spans="3:11" x14ac:dyDescent="0.25">
      <c r="C1134" s="1"/>
      <c r="K1134" s="1"/>
    </row>
    <row r="1135" spans="3:11" x14ac:dyDescent="0.25">
      <c r="C1135" s="1"/>
      <c r="K1135" s="1"/>
    </row>
    <row r="1136" spans="3:11" x14ac:dyDescent="0.25">
      <c r="C1136" s="1"/>
      <c r="K1136" s="1"/>
    </row>
    <row r="1137" spans="3:11" x14ac:dyDescent="0.25">
      <c r="C1137" s="1"/>
      <c r="K1137" s="1"/>
    </row>
    <row r="1138" spans="3:11" x14ac:dyDescent="0.25">
      <c r="C1138" s="1"/>
      <c r="K1138" s="1"/>
    </row>
    <row r="1139" spans="3:11" x14ac:dyDescent="0.25">
      <c r="C1139" s="1"/>
      <c r="K1139" s="1"/>
    </row>
    <row r="1140" spans="3:11" x14ac:dyDescent="0.25">
      <c r="C1140" s="1"/>
      <c r="K1140" s="1"/>
    </row>
    <row r="1141" spans="3:11" x14ac:dyDescent="0.25">
      <c r="C1141" s="1"/>
      <c r="K1141" s="1"/>
    </row>
    <row r="1142" spans="3:11" x14ac:dyDescent="0.25">
      <c r="C1142" s="1"/>
      <c r="K1142" s="1"/>
    </row>
    <row r="1143" spans="3:11" x14ac:dyDescent="0.25">
      <c r="C1143" s="1"/>
      <c r="K1143" s="1"/>
    </row>
    <row r="1144" spans="3:11" x14ac:dyDescent="0.25">
      <c r="C1144" s="1"/>
      <c r="K1144" s="1"/>
    </row>
    <row r="1145" spans="3:11" x14ac:dyDescent="0.25">
      <c r="C1145" s="1"/>
      <c r="K1145" s="1"/>
    </row>
    <row r="1146" spans="3:11" x14ac:dyDescent="0.25">
      <c r="C1146" s="1"/>
      <c r="K1146" s="1"/>
    </row>
    <row r="1147" spans="3:11" x14ac:dyDescent="0.25">
      <c r="C1147" s="1"/>
      <c r="K1147" s="1"/>
    </row>
    <row r="1148" spans="3:11" x14ac:dyDescent="0.25">
      <c r="C1148" s="1"/>
      <c r="K1148" s="1"/>
    </row>
    <row r="1149" spans="3:11" x14ac:dyDescent="0.25">
      <c r="C1149" s="1"/>
      <c r="K1149" s="1"/>
    </row>
    <row r="1150" spans="3:11" x14ac:dyDescent="0.25">
      <c r="C1150" s="1"/>
      <c r="K1150" s="1"/>
    </row>
    <row r="1151" spans="3:11" x14ac:dyDescent="0.25">
      <c r="C1151" s="1"/>
      <c r="K1151" s="1"/>
    </row>
    <row r="1152" spans="3:11" x14ac:dyDescent="0.25">
      <c r="C1152" s="1"/>
      <c r="K1152" s="1"/>
    </row>
    <row r="1153" spans="3:11" x14ac:dyDescent="0.25">
      <c r="C1153" s="1"/>
      <c r="K1153" s="1"/>
    </row>
    <row r="1154" spans="3:11" x14ac:dyDescent="0.25">
      <c r="C1154" s="1"/>
      <c r="K1154" s="1"/>
    </row>
    <row r="1155" spans="3:11" x14ac:dyDescent="0.25">
      <c r="C1155" s="1"/>
      <c r="K1155" s="1"/>
    </row>
    <row r="1156" spans="3:11" x14ac:dyDescent="0.25">
      <c r="C1156" s="1"/>
      <c r="K1156" s="1"/>
    </row>
    <row r="1157" spans="3:11" x14ac:dyDescent="0.25">
      <c r="C1157" s="1"/>
      <c r="K1157" s="1"/>
    </row>
    <row r="1158" spans="3:11" x14ac:dyDescent="0.25">
      <c r="C1158" s="1"/>
      <c r="K1158" s="1"/>
    </row>
    <row r="1159" spans="3:11" x14ac:dyDescent="0.25">
      <c r="C1159" s="1"/>
      <c r="K1159" s="1"/>
    </row>
    <row r="1160" spans="3:11" x14ac:dyDescent="0.25">
      <c r="C1160" s="1"/>
      <c r="K1160" s="1"/>
    </row>
    <row r="1161" spans="3:11" x14ac:dyDescent="0.25">
      <c r="C1161" s="1"/>
      <c r="K1161" s="1"/>
    </row>
    <row r="1162" spans="3:11" x14ac:dyDescent="0.25">
      <c r="C1162" s="1"/>
      <c r="K1162" s="1"/>
    </row>
    <row r="1163" spans="3:11" x14ac:dyDescent="0.25">
      <c r="C1163" s="1"/>
      <c r="K1163" s="1"/>
    </row>
    <row r="1164" spans="3:11" x14ac:dyDescent="0.25">
      <c r="C1164" s="1"/>
      <c r="K1164" s="1"/>
    </row>
    <row r="1165" spans="3:11" x14ac:dyDescent="0.25">
      <c r="C1165" s="1"/>
      <c r="K1165" s="1"/>
    </row>
    <row r="1166" spans="3:11" x14ac:dyDescent="0.25">
      <c r="C1166" s="1"/>
      <c r="K1166" s="1"/>
    </row>
    <row r="1167" spans="3:11" x14ac:dyDescent="0.25">
      <c r="C1167" s="1"/>
      <c r="K1167" s="1"/>
    </row>
    <row r="1168" spans="3:11" x14ac:dyDescent="0.25">
      <c r="C1168" s="1"/>
      <c r="K1168" s="1"/>
    </row>
    <row r="1169" spans="3:11" x14ac:dyDescent="0.25">
      <c r="C1169" s="1"/>
      <c r="K1169" s="1"/>
    </row>
    <row r="1170" spans="3:11" x14ac:dyDescent="0.25">
      <c r="C1170" s="1"/>
      <c r="K1170" s="1"/>
    </row>
    <row r="1171" spans="3:11" x14ac:dyDescent="0.25">
      <c r="C1171" s="1"/>
      <c r="K1171" s="1"/>
    </row>
    <row r="1172" spans="3:11" x14ac:dyDescent="0.25">
      <c r="C1172" s="1"/>
      <c r="K1172" s="1"/>
    </row>
    <row r="1173" spans="3:11" x14ac:dyDescent="0.25">
      <c r="C1173" s="1"/>
      <c r="K1173" s="1"/>
    </row>
    <row r="1174" spans="3:11" x14ac:dyDescent="0.25">
      <c r="C1174" s="1"/>
      <c r="K1174" s="1"/>
    </row>
    <row r="1175" spans="3:11" x14ac:dyDescent="0.25">
      <c r="C1175" s="1"/>
      <c r="K1175" s="1"/>
    </row>
    <row r="1176" spans="3:11" x14ac:dyDescent="0.25">
      <c r="C1176" s="1"/>
      <c r="K1176" s="1"/>
    </row>
    <row r="1177" spans="3:11" x14ac:dyDescent="0.25">
      <c r="C1177" s="1"/>
      <c r="K1177" s="1"/>
    </row>
    <row r="1178" spans="3:11" x14ac:dyDescent="0.25">
      <c r="C1178" s="1"/>
      <c r="K1178" s="1"/>
    </row>
    <row r="1179" spans="3:11" x14ac:dyDescent="0.25">
      <c r="C1179" s="1"/>
      <c r="K1179" s="1"/>
    </row>
    <row r="1180" spans="3:11" x14ac:dyDescent="0.25">
      <c r="C1180" s="1"/>
      <c r="K1180" s="1"/>
    </row>
    <row r="1181" spans="3:11" x14ac:dyDescent="0.25">
      <c r="C1181" s="1"/>
      <c r="K1181" s="1"/>
    </row>
    <row r="1182" spans="3:11" x14ac:dyDescent="0.25">
      <c r="C1182" s="1"/>
      <c r="K1182" s="1"/>
    </row>
    <row r="1183" spans="3:11" x14ac:dyDescent="0.25">
      <c r="C1183" s="1"/>
      <c r="K1183" s="1"/>
    </row>
    <row r="1184" spans="3:11" x14ac:dyDescent="0.25">
      <c r="C1184" s="1"/>
      <c r="K1184" s="1"/>
    </row>
    <row r="1185" spans="3:11" x14ac:dyDescent="0.25">
      <c r="C1185" s="1"/>
      <c r="K1185" s="1"/>
    </row>
    <row r="1186" spans="3:11" x14ac:dyDescent="0.25">
      <c r="C1186" s="1"/>
      <c r="K1186" s="1"/>
    </row>
    <row r="1187" spans="3:11" x14ac:dyDescent="0.25">
      <c r="C1187" s="1"/>
      <c r="K1187" s="1"/>
    </row>
    <row r="1188" spans="3:11" x14ac:dyDescent="0.25">
      <c r="C1188" s="1"/>
      <c r="K1188" s="1"/>
    </row>
    <row r="1189" spans="3:11" x14ac:dyDescent="0.25">
      <c r="C1189" s="1"/>
      <c r="K1189" s="1"/>
    </row>
    <row r="1190" spans="3:11" x14ac:dyDescent="0.25">
      <c r="C1190" s="1"/>
      <c r="K1190" s="1"/>
    </row>
    <row r="1191" spans="3:11" x14ac:dyDescent="0.25">
      <c r="C1191" s="1"/>
      <c r="K1191" s="1"/>
    </row>
    <row r="1192" spans="3:11" x14ac:dyDescent="0.25">
      <c r="C1192" s="1"/>
      <c r="K1192" s="1"/>
    </row>
    <row r="1193" spans="3:11" x14ac:dyDescent="0.25">
      <c r="C1193" s="1"/>
      <c r="K1193" s="1"/>
    </row>
    <row r="1194" spans="3:11" x14ac:dyDescent="0.25">
      <c r="C1194" s="1"/>
      <c r="K1194" s="1"/>
    </row>
    <row r="1195" spans="3:11" x14ac:dyDescent="0.25">
      <c r="C1195" s="1"/>
      <c r="K1195" s="1"/>
    </row>
    <row r="1196" spans="3:11" x14ac:dyDescent="0.25">
      <c r="C1196" s="1"/>
      <c r="K1196" s="1"/>
    </row>
    <row r="1197" spans="3:11" x14ac:dyDescent="0.25">
      <c r="C1197" s="1"/>
      <c r="K1197" s="1"/>
    </row>
    <row r="1198" spans="3:11" x14ac:dyDescent="0.25">
      <c r="C1198" s="1"/>
      <c r="K1198" s="1"/>
    </row>
    <row r="1199" spans="3:11" x14ac:dyDescent="0.25">
      <c r="C1199" s="1"/>
      <c r="K1199" s="1"/>
    </row>
    <row r="1200" spans="3:11" x14ac:dyDescent="0.25">
      <c r="C1200" s="1"/>
      <c r="K1200" s="1"/>
    </row>
    <row r="1201" spans="3:11" x14ac:dyDescent="0.25">
      <c r="C1201" s="1"/>
      <c r="K1201" s="1"/>
    </row>
    <row r="1202" spans="3:11" x14ac:dyDescent="0.25">
      <c r="C1202" s="1"/>
      <c r="K1202" s="1"/>
    </row>
    <row r="1203" spans="3:11" x14ac:dyDescent="0.25">
      <c r="C1203" s="1"/>
      <c r="K1203" s="1"/>
    </row>
    <row r="1204" spans="3:11" x14ac:dyDescent="0.25">
      <c r="C1204" s="1"/>
      <c r="K1204" s="1"/>
    </row>
    <row r="1205" spans="3:11" x14ac:dyDescent="0.25">
      <c r="C1205" s="1"/>
      <c r="K1205" s="1"/>
    </row>
    <row r="1206" spans="3:11" x14ac:dyDescent="0.25">
      <c r="C1206" s="1"/>
      <c r="K1206" s="1"/>
    </row>
    <row r="1207" spans="3:11" x14ac:dyDescent="0.25">
      <c r="C1207" s="1"/>
      <c r="K1207" s="1"/>
    </row>
    <row r="1208" spans="3:11" x14ac:dyDescent="0.25">
      <c r="C1208" s="1"/>
      <c r="K1208" s="1"/>
    </row>
    <row r="1209" spans="3:11" x14ac:dyDescent="0.25">
      <c r="C1209" s="1"/>
      <c r="K1209" s="1"/>
    </row>
    <row r="1210" spans="3:11" x14ac:dyDescent="0.25">
      <c r="C1210" s="1"/>
      <c r="K1210" s="1"/>
    </row>
    <row r="1211" spans="3:11" x14ac:dyDescent="0.25">
      <c r="C1211" s="1"/>
      <c r="K1211" s="1"/>
    </row>
    <row r="1212" spans="3:11" x14ac:dyDescent="0.25">
      <c r="C1212" s="1"/>
      <c r="K1212" s="1"/>
    </row>
    <row r="1213" spans="3:11" x14ac:dyDescent="0.25">
      <c r="C1213" s="1"/>
      <c r="K1213" s="1"/>
    </row>
    <row r="1214" spans="3:11" x14ac:dyDescent="0.25">
      <c r="C1214" s="1"/>
      <c r="K1214" s="1"/>
    </row>
    <row r="1215" spans="3:11" x14ac:dyDescent="0.25">
      <c r="C1215" s="1"/>
      <c r="K1215" s="1"/>
    </row>
    <row r="1216" spans="3:11" x14ac:dyDescent="0.25">
      <c r="C1216" s="1"/>
      <c r="K1216" s="1"/>
    </row>
    <row r="1217" spans="3:11" x14ac:dyDescent="0.25">
      <c r="C1217" s="1"/>
      <c r="K1217" s="1"/>
    </row>
    <row r="1218" spans="3:11" x14ac:dyDescent="0.25">
      <c r="C1218" s="1"/>
      <c r="K1218" s="1"/>
    </row>
    <row r="1219" spans="3:11" x14ac:dyDescent="0.25">
      <c r="C1219" s="1"/>
      <c r="K1219" s="1"/>
    </row>
    <row r="1220" spans="3:11" x14ac:dyDescent="0.25">
      <c r="C1220" s="1"/>
      <c r="K1220" s="1"/>
    </row>
    <row r="1221" spans="3:11" x14ac:dyDescent="0.25">
      <c r="C1221" s="1"/>
      <c r="K1221" s="1"/>
    </row>
    <row r="1222" spans="3:11" x14ac:dyDescent="0.25">
      <c r="C1222" s="1"/>
      <c r="K1222" s="1"/>
    </row>
    <row r="1223" spans="3:11" x14ac:dyDescent="0.25">
      <c r="C1223" s="1"/>
      <c r="K1223" s="1"/>
    </row>
    <row r="1224" spans="3:11" x14ac:dyDescent="0.25">
      <c r="C1224" s="1"/>
      <c r="K1224" s="1"/>
    </row>
    <row r="1225" spans="3:11" x14ac:dyDescent="0.25">
      <c r="C1225" s="1"/>
      <c r="K1225" s="1"/>
    </row>
    <row r="1226" spans="3:11" x14ac:dyDescent="0.25">
      <c r="C1226" s="1"/>
      <c r="K1226" s="1"/>
    </row>
    <row r="1227" spans="3:11" x14ac:dyDescent="0.25">
      <c r="C1227" s="1"/>
      <c r="K1227" s="1"/>
    </row>
    <row r="1228" spans="3:11" x14ac:dyDescent="0.25">
      <c r="C1228" s="1"/>
      <c r="K1228" s="1"/>
    </row>
    <row r="1229" spans="3:11" x14ac:dyDescent="0.25">
      <c r="C1229" s="1"/>
      <c r="K1229" s="1"/>
    </row>
    <row r="1230" spans="3:11" x14ac:dyDescent="0.25">
      <c r="C1230" s="1"/>
      <c r="K1230" s="1"/>
    </row>
    <row r="1231" spans="3:11" x14ac:dyDescent="0.25">
      <c r="C1231" s="1"/>
      <c r="K1231" s="1"/>
    </row>
    <row r="1232" spans="3:11" x14ac:dyDescent="0.25">
      <c r="C1232" s="1"/>
      <c r="K1232" s="1"/>
    </row>
    <row r="1233" spans="3:11" x14ac:dyDescent="0.25">
      <c r="C1233" s="1"/>
      <c r="K1233" s="1"/>
    </row>
    <row r="1234" spans="3:11" x14ac:dyDescent="0.25">
      <c r="C1234" s="1"/>
      <c r="K1234" s="1"/>
    </row>
    <row r="1235" spans="3:11" x14ac:dyDescent="0.25">
      <c r="C1235" s="1"/>
      <c r="K1235" s="1"/>
    </row>
    <row r="1236" spans="3:11" x14ac:dyDescent="0.25">
      <c r="C1236" s="1"/>
      <c r="K1236" s="1"/>
    </row>
    <row r="1237" spans="3:11" x14ac:dyDescent="0.25">
      <c r="C1237" s="1"/>
      <c r="K1237" s="1"/>
    </row>
    <row r="1238" spans="3:11" x14ac:dyDescent="0.25">
      <c r="C1238" s="1"/>
      <c r="K1238" s="1"/>
    </row>
    <row r="1239" spans="3:11" x14ac:dyDescent="0.25">
      <c r="C1239" s="1"/>
      <c r="K1239" s="1"/>
    </row>
    <row r="1240" spans="3:11" x14ac:dyDescent="0.25">
      <c r="C1240" s="1"/>
      <c r="K1240" s="1"/>
    </row>
    <row r="1241" spans="3:11" x14ac:dyDescent="0.25">
      <c r="C1241" s="1"/>
      <c r="K1241" s="1"/>
    </row>
    <row r="1242" spans="3:11" x14ac:dyDescent="0.25">
      <c r="C1242" s="1"/>
      <c r="K1242" s="1"/>
    </row>
    <row r="1243" spans="3:11" x14ac:dyDescent="0.25">
      <c r="C1243" s="1"/>
      <c r="K1243" s="1"/>
    </row>
    <row r="1244" spans="3:11" x14ac:dyDescent="0.25">
      <c r="C1244" s="1"/>
      <c r="K1244" s="1"/>
    </row>
    <row r="1245" spans="3:11" x14ac:dyDescent="0.25">
      <c r="C1245" s="1"/>
      <c r="K1245" s="1"/>
    </row>
    <row r="1246" spans="3:11" x14ac:dyDescent="0.25">
      <c r="K1246" s="1"/>
    </row>
    <row r="1247" spans="3:11" x14ac:dyDescent="0.25">
      <c r="K1247" s="1"/>
    </row>
    <row r="1248" spans="3:11" x14ac:dyDescent="0.25">
      <c r="K1248" s="1"/>
    </row>
    <row r="1249" spans="11:11" x14ac:dyDescent="0.25">
      <c r="K1249" s="1"/>
    </row>
    <row r="1250" spans="11:11" x14ac:dyDescent="0.25">
      <c r="K1250" s="1"/>
    </row>
    <row r="1251" spans="11:11" x14ac:dyDescent="0.25">
      <c r="K1251" s="1"/>
    </row>
    <row r="1252" spans="11:11" x14ac:dyDescent="0.25">
      <c r="K1252" s="1"/>
    </row>
    <row r="1253" spans="11:11" x14ac:dyDescent="0.25">
      <c r="K1253" s="1"/>
    </row>
    <row r="1254" spans="11:11" x14ac:dyDescent="0.25">
      <c r="K1254" s="1"/>
    </row>
    <row r="1255" spans="11:11" x14ac:dyDescent="0.25">
      <c r="K1255" s="1"/>
    </row>
    <row r="1256" spans="11:11" x14ac:dyDescent="0.25">
      <c r="K1256" s="1"/>
    </row>
    <row r="1257" spans="11:11" x14ac:dyDescent="0.25">
      <c r="K1257" s="1"/>
    </row>
    <row r="1258" spans="11:11" x14ac:dyDescent="0.25">
      <c r="K1258" s="1"/>
    </row>
    <row r="1259" spans="11:11" x14ac:dyDescent="0.25">
      <c r="K1259" s="1"/>
    </row>
    <row r="1260" spans="11:11" x14ac:dyDescent="0.25">
      <c r="K1260" s="1"/>
    </row>
    <row r="1261" spans="11:11" x14ac:dyDescent="0.25">
      <c r="K1261" s="1"/>
    </row>
    <row r="1262" spans="11:11" x14ac:dyDescent="0.25">
      <c r="K1262" s="1"/>
    </row>
    <row r="1263" spans="11:11" x14ac:dyDescent="0.25">
      <c r="K1263" s="1"/>
    </row>
    <row r="1264" spans="11:11" x14ac:dyDescent="0.25">
      <c r="K1264" s="1"/>
    </row>
    <row r="1265" spans="11:11" x14ac:dyDescent="0.25">
      <c r="K1265" s="1"/>
    </row>
    <row r="1266" spans="11:11" x14ac:dyDescent="0.25">
      <c r="K1266" s="1"/>
    </row>
    <row r="1267" spans="11:11" x14ac:dyDescent="0.25">
      <c r="K1267" s="1"/>
    </row>
    <row r="1268" spans="11:11" x14ac:dyDescent="0.25">
      <c r="K1268" s="1"/>
    </row>
    <row r="1269" spans="11:11" x14ac:dyDescent="0.25">
      <c r="K1269" s="1"/>
    </row>
    <row r="1270" spans="11:11" x14ac:dyDescent="0.25">
      <c r="K1270" s="1"/>
    </row>
    <row r="1271" spans="11:11" x14ac:dyDescent="0.25">
      <c r="K1271" s="1"/>
    </row>
    <row r="1272" spans="11:11" x14ac:dyDescent="0.25">
      <c r="K1272" s="1"/>
    </row>
    <row r="1273" spans="11:11" x14ac:dyDescent="0.25">
      <c r="K1273" s="1"/>
    </row>
    <row r="1274" spans="11:11" x14ac:dyDescent="0.25">
      <c r="K1274" s="1"/>
    </row>
    <row r="1275" spans="11:11" x14ac:dyDescent="0.25">
      <c r="K1275" s="1"/>
    </row>
    <row r="1276" spans="11:11" x14ac:dyDescent="0.25">
      <c r="K1276" s="1"/>
    </row>
    <row r="1277" spans="11:11" x14ac:dyDescent="0.25">
      <c r="K1277" s="1"/>
    </row>
    <row r="1278" spans="11:11" x14ac:dyDescent="0.25">
      <c r="K1278" s="1"/>
    </row>
    <row r="1279" spans="11:11" x14ac:dyDescent="0.25">
      <c r="K1279" s="1"/>
    </row>
    <row r="1280" spans="11:11" x14ac:dyDescent="0.25">
      <c r="K1280" s="1"/>
    </row>
    <row r="1281" spans="11:11" x14ac:dyDescent="0.25">
      <c r="K1281" s="1"/>
    </row>
    <row r="1282" spans="11:11" x14ac:dyDescent="0.25">
      <c r="K1282" s="1"/>
    </row>
    <row r="1283" spans="11:11" x14ac:dyDescent="0.25">
      <c r="K1283" s="1"/>
    </row>
    <row r="1284" spans="11:11" x14ac:dyDescent="0.25">
      <c r="K1284" s="1"/>
    </row>
    <row r="1285" spans="11:11" x14ac:dyDescent="0.25">
      <c r="K1285" s="1"/>
    </row>
    <row r="1286" spans="11:11" x14ac:dyDescent="0.25">
      <c r="K1286" s="1"/>
    </row>
    <row r="1287" spans="11:11" x14ac:dyDescent="0.25">
      <c r="K1287" s="1"/>
    </row>
    <row r="1288" spans="11:11" x14ac:dyDescent="0.25">
      <c r="K1288" s="1"/>
    </row>
    <row r="1289" spans="11:11" x14ac:dyDescent="0.25">
      <c r="K1289" s="1"/>
    </row>
    <row r="1290" spans="11:11" x14ac:dyDescent="0.25">
      <c r="K1290" s="1"/>
    </row>
    <row r="1291" spans="11:11" x14ac:dyDescent="0.25">
      <c r="K1291" s="1"/>
    </row>
    <row r="1292" spans="11:11" x14ac:dyDescent="0.25">
      <c r="K1292" s="1"/>
    </row>
    <row r="1293" spans="11:11" x14ac:dyDescent="0.25">
      <c r="K1293" s="1"/>
    </row>
    <row r="1294" spans="11:11" x14ac:dyDescent="0.25">
      <c r="K1294" s="1"/>
    </row>
    <row r="1295" spans="11:11" x14ac:dyDescent="0.25">
      <c r="K1295" s="1"/>
    </row>
    <row r="1296" spans="11:11" x14ac:dyDescent="0.25">
      <c r="K1296" s="1"/>
    </row>
    <row r="1297" spans="11:11" x14ac:dyDescent="0.25">
      <c r="K1297" s="1"/>
    </row>
    <row r="1298" spans="11:11" x14ac:dyDescent="0.25">
      <c r="K1298" s="1"/>
    </row>
    <row r="1299" spans="11:11" x14ac:dyDescent="0.25">
      <c r="K1299" s="1"/>
    </row>
    <row r="1300" spans="11:11" x14ac:dyDescent="0.25">
      <c r="K1300" s="1"/>
    </row>
    <row r="1301" spans="11:11" x14ac:dyDescent="0.25">
      <c r="K1301" s="1"/>
    </row>
    <row r="1302" spans="11:11" x14ac:dyDescent="0.25">
      <c r="K1302" s="1"/>
    </row>
    <row r="1303" spans="11:11" x14ac:dyDescent="0.25">
      <c r="K1303" s="1"/>
    </row>
    <row r="1304" spans="11:11" x14ac:dyDescent="0.25">
      <c r="K1304" s="1"/>
    </row>
    <row r="1305" spans="11:11" x14ac:dyDescent="0.25">
      <c r="K1305" s="1"/>
    </row>
    <row r="1306" spans="11:11" x14ac:dyDescent="0.25">
      <c r="K1306" s="1"/>
    </row>
    <row r="1307" spans="11:11" x14ac:dyDescent="0.25">
      <c r="K1307" s="1"/>
    </row>
    <row r="1308" spans="11:11" x14ac:dyDescent="0.25">
      <c r="K1308" s="1"/>
    </row>
    <row r="1309" spans="11:11" x14ac:dyDescent="0.25">
      <c r="K1309" s="1"/>
    </row>
    <row r="1310" spans="11:11" x14ac:dyDescent="0.25">
      <c r="K1310" s="1"/>
    </row>
    <row r="1311" spans="11:11" x14ac:dyDescent="0.25">
      <c r="K1311" s="1"/>
    </row>
    <row r="1312" spans="11:11" x14ac:dyDescent="0.25">
      <c r="K1312" s="1"/>
    </row>
    <row r="1313" spans="11:11" x14ac:dyDescent="0.25">
      <c r="K1313" s="1"/>
    </row>
    <row r="1314" spans="11:11" x14ac:dyDescent="0.25">
      <c r="K1314" s="1"/>
    </row>
    <row r="1315" spans="11:11" x14ac:dyDescent="0.25">
      <c r="K1315" s="1"/>
    </row>
    <row r="1316" spans="11:11" x14ac:dyDescent="0.25">
      <c r="K1316" s="1"/>
    </row>
    <row r="1317" spans="11:11" x14ac:dyDescent="0.25">
      <c r="K1317" s="1"/>
    </row>
    <row r="1318" spans="11:11" x14ac:dyDescent="0.25">
      <c r="K1318" s="1"/>
    </row>
    <row r="1319" spans="11:11" x14ac:dyDescent="0.25">
      <c r="K1319" s="1"/>
    </row>
    <row r="1320" spans="11:11" x14ac:dyDescent="0.25">
      <c r="K1320" s="1"/>
    </row>
    <row r="1321" spans="11:11" x14ac:dyDescent="0.25">
      <c r="K1321" s="1"/>
    </row>
    <row r="1322" spans="11:11" x14ac:dyDescent="0.25">
      <c r="K1322" s="1"/>
    </row>
    <row r="1323" spans="11:11" x14ac:dyDescent="0.25">
      <c r="K1323" s="1"/>
    </row>
    <row r="1324" spans="11:11" x14ac:dyDescent="0.25">
      <c r="K1324" s="1"/>
    </row>
    <row r="1325" spans="11:11" x14ac:dyDescent="0.25">
      <c r="K1325" s="1"/>
    </row>
    <row r="1326" spans="11:11" x14ac:dyDescent="0.25">
      <c r="K1326" s="1"/>
    </row>
    <row r="1327" spans="11:11" x14ac:dyDescent="0.25">
      <c r="K1327" s="1"/>
    </row>
    <row r="1328" spans="11:11" x14ac:dyDescent="0.25">
      <c r="K1328" s="1"/>
    </row>
    <row r="1329" spans="11:11" x14ac:dyDescent="0.25">
      <c r="K1329" s="1"/>
    </row>
    <row r="1330" spans="11:11" x14ac:dyDescent="0.25">
      <c r="K1330" s="1"/>
    </row>
    <row r="1331" spans="11:11" x14ac:dyDescent="0.25">
      <c r="K1331" s="1"/>
    </row>
    <row r="1332" spans="11:11" x14ac:dyDescent="0.25">
      <c r="K1332" s="1"/>
    </row>
    <row r="1333" spans="11:11" x14ac:dyDescent="0.25">
      <c r="K1333" s="1"/>
    </row>
    <row r="1334" spans="11:11" x14ac:dyDescent="0.25">
      <c r="K1334" s="1"/>
    </row>
    <row r="1335" spans="11:11" x14ac:dyDescent="0.25">
      <c r="K1335" s="1"/>
    </row>
    <row r="1336" spans="11:11" x14ac:dyDescent="0.25">
      <c r="K1336" s="1"/>
    </row>
    <row r="1337" spans="11:11" x14ac:dyDescent="0.25">
      <c r="K1337" s="1"/>
    </row>
    <row r="1338" spans="11:11" x14ac:dyDescent="0.25">
      <c r="K1338" s="1"/>
    </row>
    <row r="1339" spans="11:11" x14ac:dyDescent="0.25">
      <c r="K1339" s="1"/>
    </row>
    <row r="1340" spans="11:11" x14ac:dyDescent="0.25">
      <c r="K1340" s="1"/>
    </row>
    <row r="1341" spans="11:11" x14ac:dyDescent="0.25">
      <c r="K1341" s="1"/>
    </row>
    <row r="1342" spans="11:11" x14ac:dyDescent="0.25">
      <c r="K1342" s="1"/>
    </row>
    <row r="1343" spans="11:11" x14ac:dyDescent="0.25">
      <c r="K1343" s="1"/>
    </row>
    <row r="1344" spans="11:11" x14ac:dyDescent="0.25">
      <c r="K1344" s="1"/>
    </row>
    <row r="1345" spans="11:11" x14ac:dyDescent="0.25">
      <c r="K1345" s="1"/>
    </row>
    <row r="1346" spans="11:11" x14ac:dyDescent="0.25">
      <c r="K1346" s="1"/>
    </row>
    <row r="1347" spans="11:11" x14ac:dyDescent="0.25">
      <c r="K1347" s="1"/>
    </row>
    <row r="1348" spans="11:11" x14ac:dyDescent="0.25">
      <c r="K1348" s="1"/>
    </row>
    <row r="1349" spans="11:11" x14ac:dyDescent="0.25">
      <c r="K1349" s="1"/>
    </row>
    <row r="1350" spans="11:11" x14ac:dyDescent="0.25">
      <c r="K1350" s="1"/>
    </row>
    <row r="1351" spans="11:11" x14ac:dyDescent="0.25">
      <c r="K1351" s="1"/>
    </row>
    <row r="1352" spans="11:11" x14ac:dyDescent="0.25">
      <c r="K1352" s="1"/>
    </row>
    <row r="1353" spans="11:11" x14ac:dyDescent="0.25">
      <c r="K1353" s="1"/>
    </row>
    <row r="1354" spans="11:11" x14ac:dyDescent="0.25">
      <c r="K1354" s="1"/>
    </row>
    <row r="1355" spans="11:11" x14ac:dyDescent="0.25">
      <c r="K1355" s="1"/>
    </row>
    <row r="1356" spans="11:11" x14ac:dyDescent="0.25">
      <c r="K1356" s="1"/>
    </row>
    <row r="1357" spans="11:11" x14ac:dyDescent="0.25">
      <c r="K1357" s="1"/>
    </row>
    <row r="1358" spans="11:11" x14ac:dyDescent="0.25">
      <c r="K1358" s="1"/>
    </row>
    <row r="1359" spans="11:11" x14ac:dyDescent="0.25">
      <c r="K1359" s="1"/>
    </row>
    <row r="1360" spans="11:11" x14ac:dyDescent="0.25">
      <c r="K1360" s="1"/>
    </row>
    <row r="1361" spans="11:11" x14ac:dyDescent="0.25">
      <c r="K1361" s="1"/>
    </row>
    <row r="1362" spans="11:11" x14ac:dyDescent="0.25">
      <c r="K1362" s="1"/>
    </row>
    <row r="1363" spans="11:11" x14ac:dyDescent="0.25">
      <c r="K1363" s="1"/>
    </row>
    <row r="1364" spans="11:11" x14ac:dyDescent="0.25">
      <c r="K1364" s="1"/>
    </row>
    <row r="1365" spans="11:11" x14ac:dyDescent="0.25">
      <c r="K1365" s="1"/>
    </row>
    <row r="1366" spans="11:11" x14ac:dyDescent="0.25">
      <c r="K1366" s="1"/>
    </row>
    <row r="1367" spans="11:11" x14ac:dyDescent="0.25">
      <c r="K1367" s="1"/>
    </row>
    <row r="1368" spans="11:11" x14ac:dyDescent="0.25">
      <c r="K1368" s="1"/>
    </row>
    <row r="1369" spans="11:11" x14ac:dyDescent="0.25">
      <c r="K1369" s="1"/>
    </row>
    <row r="1370" spans="11:11" x14ac:dyDescent="0.25">
      <c r="K1370" s="1"/>
    </row>
    <row r="1371" spans="11:11" x14ac:dyDescent="0.25">
      <c r="K1371" s="1"/>
    </row>
    <row r="1372" spans="11:11" x14ac:dyDescent="0.25">
      <c r="K1372" s="1"/>
    </row>
    <row r="1373" spans="11:11" x14ac:dyDescent="0.25">
      <c r="K1373" s="1"/>
    </row>
    <row r="1374" spans="11:11" x14ac:dyDescent="0.25">
      <c r="K1374" s="1"/>
    </row>
    <row r="1375" spans="11:11" x14ac:dyDescent="0.25">
      <c r="K1375" s="1"/>
    </row>
    <row r="1376" spans="11:11" x14ac:dyDescent="0.25">
      <c r="K1376" s="1"/>
    </row>
    <row r="1377" spans="11:11" x14ac:dyDescent="0.25">
      <c r="K1377" s="1"/>
    </row>
    <row r="1378" spans="11:11" x14ac:dyDescent="0.25">
      <c r="K1378" s="1"/>
    </row>
    <row r="1379" spans="11:11" x14ac:dyDescent="0.25">
      <c r="K1379" s="1"/>
    </row>
    <row r="1380" spans="11:11" x14ac:dyDescent="0.25">
      <c r="K1380" s="1"/>
    </row>
    <row r="1381" spans="11:11" x14ac:dyDescent="0.25">
      <c r="K1381" s="1"/>
    </row>
    <row r="1382" spans="11:11" x14ac:dyDescent="0.25">
      <c r="K1382" s="1"/>
    </row>
    <row r="1383" spans="11:11" x14ac:dyDescent="0.25">
      <c r="K1383" s="1"/>
    </row>
    <row r="1384" spans="11:11" x14ac:dyDescent="0.25">
      <c r="K1384" s="1"/>
    </row>
    <row r="1385" spans="11:11" x14ac:dyDescent="0.25">
      <c r="K1385" s="1"/>
    </row>
    <row r="1386" spans="11:11" x14ac:dyDescent="0.25">
      <c r="K1386" s="1"/>
    </row>
    <row r="1387" spans="11:11" x14ac:dyDescent="0.25">
      <c r="K1387" s="1"/>
    </row>
    <row r="1388" spans="11:11" x14ac:dyDescent="0.25">
      <c r="K1388" s="1"/>
    </row>
    <row r="1389" spans="11:11" x14ac:dyDescent="0.25">
      <c r="K1389" s="1"/>
    </row>
    <row r="1390" spans="11:11" x14ac:dyDescent="0.25">
      <c r="K1390" s="1"/>
    </row>
    <row r="1391" spans="11:11" x14ac:dyDescent="0.25">
      <c r="K1391" s="1"/>
    </row>
    <row r="1392" spans="11:11" x14ac:dyDescent="0.25">
      <c r="K1392" s="1"/>
    </row>
    <row r="1393" spans="11:11" x14ac:dyDescent="0.25">
      <c r="K1393" s="1"/>
    </row>
    <row r="1394" spans="11:11" x14ac:dyDescent="0.25">
      <c r="K1394" s="1"/>
    </row>
    <row r="1395" spans="11:11" x14ac:dyDescent="0.25">
      <c r="K1395" s="1"/>
    </row>
    <row r="1396" spans="11:11" x14ac:dyDescent="0.25">
      <c r="K1396" s="1"/>
    </row>
    <row r="1397" spans="11:11" x14ac:dyDescent="0.25">
      <c r="K1397" s="1"/>
    </row>
    <row r="1398" spans="11:11" x14ac:dyDescent="0.25">
      <c r="K1398" s="1"/>
    </row>
    <row r="1399" spans="11:11" x14ac:dyDescent="0.25">
      <c r="K1399" s="1"/>
    </row>
    <row r="1400" spans="11:11" x14ac:dyDescent="0.25">
      <c r="K1400" s="1"/>
    </row>
    <row r="1401" spans="11:11" x14ac:dyDescent="0.25">
      <c r="K1401" s="1"/>
    </row>
    <row r="1402" spans="11:11" x14ac:dyDescent="0.25">
      <c r="K1402" s="1"/>
    </row>
    <row r="1403" spans="11:11" x14ac:dyDescent="0.25">
      <c r="K1403" s="1"/>
    </row>
    <row r="1404" spans="11:11" x14ac:dyDescent="0.25">
      <c r="K1404" s="1"/>
    </row>
    <row r="1405" spans="11:11" x14ac:dyDescent="0.25">
      <c r="K1405" s="1"/>
    </row>
    <row r="1406" spans="11:11" x14ac:dyDescent="0.25">
      <c r="K1406" s="1"/>
    </row>
    <row r="1407" spans="11:11" x14ac:dyDescent="0.25">
      <c r="K1407" s="1"/>
    </row>
    <row r="1408" spans="11:11" x14ac:dyDescent="0.25">
      <c r="K1408" s="1"/>
    </row>
    <row r="1409" spans="11:11" x14ac:dyDescent="0.25">
      <c r="K1409" s="1"/>
    </row>
    <row r="1410" spans="11:11" x14ac:dyDescent="0.25">
      <c r="K1410" s="1"/>
    </row>
    <row r="1411" spans="11:11" x14ac:dyDescent="0.25">
      <c r="K1411" s="1"/>
    </row>
    <row r="1412" spans="11:11" x14ac:dyDescent="0.25">
      <c r="K1412" s="1"/>
    </row>
    <row r="1413" spans="11:11" x14ac:dyDescent="0.25">
      <c r="K1413" s="1"/>
    </row>
    <row r="1414" spans="11:11" x14ac:dyDescent="0.25">
      <c r="K1414" s="1"/>
    </row>
    <row r="1415" spans="11:11" x14ac:dyDescent="0.25">
      <c r="K1415" s="1"/>
    </row>
    <row r="1416" spans="11:11" x14ac:dyDescent="0.25">
      <c r="K1416" s="1"/>
    </row>
    <row r="1417" spans="11:11" x14ac:dyDescent="0.25">
      <c r="K1417" s="1"/>
    </row>
    <row r="1418" spans="11:11" x14ac:dyDescent="0.25">
      <c r="K1418" s="1"/>
    </row>
    <row r="1419" spans="11:11" x14ac:dyDescent="0.25">
      <c r="K1419" s="1"/>
    </row>
    <row r="1420" spans="11:11" x14ac:dyDescent="0.25">
      <c r="K1420" s="1"/>
    </row>
    <row r="1421" spans="11:11" x14ac:dyDescent="0.25">
      <c r="K1421" s="1"/>
    </row>
    <row r="1422" spans="11:11" x14ac:dyDescent="0.25">
      <c r="K1422" s="1"/>
    </row>
    <row r="1423" spans="11:11" x14ac:dyDescent="0.25">
      <c r="K1423" s="1"/>
    </row>
    <row r="1424" spans="11:11" x14ac:dyDescent="0.25">
      <c r="K1424" s="1"/>
    </row>
    <row r="1425" spans="11:11" x14ac:dyDescent="0.25">
      <c r="K1425" s="1"/>
    </row>
    <row r="1426" spans="11:11" x14ac:dyDescent="0.25">
      <c r="K1426" s="1"/>
    </row>
    <row r="1427" spans="11:11" x14ac:dyDescent="0.25">
      <c r="K1427" s="1"/>
    </row>
    <row r="1428" spans="11:11" x14ac:dyDescent="0.25">
      <c r="K1428" s="1"/>
    </row>
    <row r="1429" spans="11:11" x14ac:dyDescent="0.25">
      <c r="K1429" s="1"/>
    </row>
    <row r="1430" spans="11:11" x14ac:dyDescent="0.25">
      <c r="K1430" s="1"/>
    </row>
    <row r="1431" spans="11:11" x14ac:dyDescent="0.25">
      <c r="K1431" s="1"/>
    </row>
    <row r="1432" spans="11:11" x14ac:dyDescent="0.25">
      <c r="K1432" s="1"/>
    </row>
    <row r="1433" spans="11:11" x14ac:dyDescent="0.25">
      <c r="K1433" s="1"/>
    </row>
    <row r="1434" spans="11:11" x14ac:dyDescent="0.25">
      <c r="K1434" s="1"/>
    </row>
    <row r="1435" spans="11:11" x14ac:dyDescent="0.25">
      <c r="K1435" s="1"/>
    </row>
    <row r="1436" spans="11:11" x14ac:dyDescent="0.25">
      <c r="K1436" s="1"/>
    </row>
    <row r="1437" spans="11:11" x14ac:dyDescent="0.25">
      <c r="K1437" s="1"/>
    </row>
    <row r="1438" spans="11:11" x14ac:dyDescent="0.25">
      <c r="K1438" s="1"/>
    </row>
    <row r="1439" spans="11:11" x14ac:dyDescent="0.25">
      <c r="K1439" s="1"/>
    </row>
    <row r="1440" spans="11:11" x14ac:dyDescent="0.25">
      <c r="K1440" s="1"/>
    </row>
    <row r="1441" spans="11:11" x14ac:dyDescent="0.25">
      <c r="K1441" s="1"/>
    </row>
    <row r="1442" spans="11:11" x14ac:dyDescent="0.25">
      <c r="K1442" s="1"/>
    </row>
    <row r="1443" spans="11:11" x14ac:dyDescent="0.25">
      <c r="K1443" s="1"/>
    </row>
    <row r="1444" spans="11:11" x14ac:dyDescent="0.25">
      <c r="K1444" s="1"/>
    </row>
    <row r="1445" spans="11:11" x14ac:dyDescent="0.25">
      <c r="K1445" s="1"/>
    </row>
    <row r="1446" spans="11:11" x14ac:dyDescent="0.25">
      <c r="K1446" s="1"/>
    </row>
    <row r="1447" spans="11:11" x14ac:dyDescent="0.25">
      <c r="K1447" s="1"/>
    </row>
    <row r="1448" spans="11:11" x14ac:dyDescent="0.25">
      <c r="K1448" s="1"/>
    </row>
    <row r="1449" spans="11:11" x14ac:dyDescent="0.25">
      <c r="K1449" s="1"/>
    </row>
    <row r="1450" spans="11:11" x14ac:dyDescent="0.25">
      <c r="K1450" s="1"/>
    </row>
    <row r="1451" spans="11:11" x14ac:dyDescent="0.25">
      <c r="K1451" s="1"/>
    </row>
    <row r="1452" spans="11:11" x14ac:dyDescent="0.25">
      <c r="K1452" s="1"/>
    </row>
    <row r="1453" spans="11:11" x14ac:dyDescent="0.25">
      <c r="K1453" s="1"/>
    </row>
    <row r="1454" spans="11:11" x14ac:dyDescent="0.25">
      <c r="K1454" s="1"/>
    </row>
    <row r="1455" spans="11:11" x14ac:dyDescent="0.25">
      <c r="K1455" s="1"/>
    </row>
    <row r="1456" spans="11:11" x14ac:dyDescent="0.25">
      <c r="K1456" s="1"/>
    </row>
    <row r="1457" spans="11:11" x14ac:dyDescent="0.25">
      <c r="K1457" s="1"/>
    </row>
    <row r="1458" spans="11:11" x14ac:dyDescent="0.25">
      <c r="K1458" s="1"/>
    </row>
    <row r="1459" spans="11:11" x14ac:dyDescent="0.25">
      <c r="K1459" s="1"/>
    </row>
    <row r="1460" spans="11:11" x14ac:dyDescent="0.25">
      <c r="K1460" s="1"/>
    </row>
    <row r="1461" spans="11:11" x14ac:dyDescent="0.25">
      <c r="K1461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2" spans="11:11" x14ac:dyDescent="0.25">
      <c r="K1472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0" spans="11:11" x14ac:dyDescent="0.25">
      <c r="K1480" s="1"/>
    </row>
    <row r="1481" spans="11:11" x14ac:dyDescent="0.25">
      <c r="K1481" s="1"/>
    </row>
    <row r="1482" spans="11:11" x14ac:dyDescent="0.25">
      <c r="K1482" s="1"/>
    </row>
    <row r="1483" spans="11:11" x14ac:dyDescent="0.25">
      <c r="K1483" s="1"/>
    </row>
    <row r="1484" spans="11:11" x14ac:dyDescent="0.25">
      <c r="K1484" s="1"/>
    </row>
    <row r="1485" spans="11:11" x14ac:dyDescent="0.25">
      <c r="K1485" s="1"/>
    </row>
    <row r="1486" spans="11:11" x14ac:dyDescent="0.25">
      <c r="K1486" s="1"/>
    </row>
    <row r="1487" spans="11:11" x14ac:dyDescent="0.25">
      <c r="K1487" s="1"/>
    </row>
    <row r="1488" spans="11:11" x14ac:dyDescent="0.25">
      <c r="K1488" s="1"/>
    </row>
    <row r="1489" spans="11:11" x14ac:dyDescent="0.25">
      <c r="K1489" s="1"/>
    </row>
    <row r="1490" spans="11:11" x14ac:dyDescent="0.25">
      <c r="K1490" s="1"/>
    </row>
    <row r="1491" spans="11:11" x14ac:dyDescent="0.25">
      <c r="K1491" s="1"/>
    </row>
    <row r="1492" spans="11:11" x14ac:dyDescent="0.25">
      <c r="K1492" s="1"/>
    </row>
    <row r="1493" spans="11:11" x14ac:dyDescent="0.25">
      <c r="K1493" s="1"/>
    </row>
    <row r="1494" spans="11:11" x14ac:dyDescent="0.25">
      <c r="K1494" s="1"/>
    </row>
    <row r="1495" spans="11:11" x14ac:dyDescent="0.25">
      <c r="K1495" s="1"/>
    </row>
    <row r="1496" spans="11:11" x14ac:dyDescent="0.25">
      <c r="K1496" s="1"/>
    </row>
    <row r="1497" spans="11:11" x14ac:dyDescent="0.25">
      <c r="K1497" s="1"/>
    </row>
    <row r="1498" spans="11:11" x14ac:dyDescent="0.25">
      <c r="K1498" s="1"/>
    </row>
    <row r="1499" spans="11:11" x14ac:dyDescent="0.25">
      <c r="K1499" s="1"/>
    </row>
    <row r="1500" spans="11:11" x14ac:dyDescent="0.25">
      <c r="K1500" s="1"/>
    </row>
    <row r="1501" spans="11:11" x14ac:dyDescent="0.25">
      <c r="K1501" s="1"/>
    </row>
    <row r="1502" spans="11:11" x14ac:dyDescent="0.25">
      <c r="K1502" s="1"/>
    </row>
    <row r="1503" spans="11:11" x14ac:dyDescent="0.25">
      <c r="K1503" s="1"/>
    </row>
    <row r="1504" spans="11:11" x14ac:dyDescent="0.25">
      <c r="K1504" s="1"/>
    </row>
    <row r="1505" spans="11:11" x14ac:dyDescent="0.25">
      <c r="K1505" s="1"/>
    </row>
    <row r="1506" spans="11:11" x14ac:dyDescent="0.25">
      <c r="K1506" s="1"/>
    </row>
    <row r="1507" spans="11:11" x14ac:dyDescent="0.25">
      <c r="K1507" s="1"/>
    </row>
    <row r="1508" spans="11:11" x14ac:dyDescent="0.25">
      <c r="K1508" s="1"/>
    </row>
    <row r="1509" spans="11:11" x14ac:dyDescent="0.25">
      <c r="K1509" s="1"/>
    </row>
    <row r="1510" spans="11:11" x14ac:dyDescent="0.25">
      <c r="K1510" s="1"/>
    </row>
    <row r="1511" spans="11:11" x14ac:dyDescent="0.25">
      <c r="K1511" s="1"/>
    </row>
    <row r="1512" spans="11:11" x14ac:dyDescent="0.25">
      <c r="K1512" s="1"/>
    </row>
    <row r="1513" spans="11:11" x14ac:dyDescent="0.25">
      <c r="K1513" s="1"/>
    </row>
    <row r="1514" spans="11:11" x14ac:dyDescent="0.25">
      <c r="K1514" s="1"/>
    </row>
    <row r="1515" spans="11:11" x14ac:dyDescent="0.25">
      <c r="K1515" s="1"/>
    </row>
    <row r="1516" spans="11:11" x14ac:dyDescent="0.25">
      <c r="K1516" s="1"/>
    </row>
    <row r="1517" spans="11:11" x14ac:dyDescent="0.25">
      <c r="K1517" s="1"/>
    </row>
    <row r="1518" spans="11:11" x14ac:dyDescent="0.25">
      <c r="K1518" s="1"/>
    </row>
    <row r="1519" spans="11:11" x14ac:dyDescent="0.25">
      <c r="K1519" s="1"/>
    </row>
    <row r="1520" spans="11:11" x14ac:dyDescent="0.25">
      <c r="K1520" s="1"/>
    </row>
    <row r="1521" spans="11:11" x14ac:dyDescent="0.25">
      <c r="K1521" s="1"/>
    </row>
    <row r="1522" spans="11:11" x14ac:dyDescent="0.25">
      <c r="K1522" s="1"/>
    </row>
    <row r="1523" spans="11:11" x14ac:dyDescent="0.25">
      <c r="K1523" s="1"/>
    </row>
    <row r="1524" spans="11:11" x14ac:dyDescent="0.25">
      <c r="K1524" s="1"/>
    </row>
    <row r="1525" spans="11:11" x14ac:dyDescent="0.25">
      <c r="K1525" s="1"/>
    </row>
    <row r="1526" spans="11:11" x14ac:dyDescent="0.25">
      <c r="K1526" s="1"/>
    </row>
    <row r="1527" spans="11:11" x14ac:dyDescent="0.25">
      <c r="K1527" s="1"/>
    </row>
    <row r="1528" spans="11:11" x14ac:dyDescent="0.25">
      <c r="K1528" s="1"/>
    </row>
    <row r="1529" spans="11:11" x14ac:dyDescent="0.25">
      <c r="K1529" s="1"/>
    </row>
    <row r="1530" spans="11:11" x14ac:dyDescent="0.25">
      <c r="K1530" s="1"/>
    </row>
    <row r="1531" spans="11:11" x14ac:dyDescent="0.25">
      <c r="K1531" s="1"/>
    </row>
    <row r="1532" spans="11:11" x14ac:dyDescent="0.25">
      <c r="K1532" s="1"/>
    </row>
    <row r="1533" spans="11:11" x14ac:dyDescent="0.25">
      <c r="K1533" s="1"/>
    </row>
    <row r="1534" spans="11:11" x14ac:dyDescent="0.25">
      <c r="K1534" s="1"/>
    </row>
    <row r="1535" spans="11:11" x14ac:dyDescent="0.25">
      <c r="K1535" s="1"/>
    </row>
    <row r="1536" spans="11:11" x14ac:dyDescent="0.25">
      <c r="K1536" s="1"/>
    </row>
    <row r="1537" spans="11:11" x14ac:dyDescent="0.25">
      <c r="K1537" s="1"/>
    </row>
    <row r="1538" spans="11:11" x14ac:dyDescent="0.25">
      <c r="K1538" s="1"/>
    </row>
    <row r="1539" spans="11:11" x14ac:dyDescent="0.25">
      <c r="K1539" s="1"/>
    </row>
    <row r="1540" spans="11:11" x14ac:dyDescent="0.25">
      <c r="K1540" s="1"/>
    </row>
    <row r="1541" spans="11:11" x14ac:dyDescent="0.25">
      <c r="K1541" s="1"/>
    </row>
    <row r="1542" spans="11:11" x14ac:dyDescent="0.25">
      <c r="K1542" s="1"/>
    </row>
    <row r="1543" spans="11:11" x14ac:dyDescent="0.25">
      <c r="K1543" s="1"/>
    </row>
    <row r="1544" spans="11:11" x14ac:dyDescent="0.25">
      <c r="K1544" s="1"/>
    </row>
    <row r="1545" spans="11:11" x14ac:dyDescent="0.25">
      <c r="K1545" s="1"/>
    </row>
    <row r="1546" spans="11:11" x14ac:dyDescent="0.25">
      <c r="K1546" s="1"/>
    </row>
    <row r="1547" spans="11:11" x14ac:dyDescent="0.25">
      <c r="K1547" s="1"/>
    </row>
    <row r="1548" spans="11:11" x14ac:dyDescent="0.25">
      <c r="K1548" s="1"/>
    </row>
    <row r="1549" spans="11:11" x14ac:dyDescent="0.25">
      <c r="K1549" s="1"/>
    </row>
    <row r="1550" spans="11:11" x14ac:dyDescent="0.25">
      <c r="K1550" s="1"/>
    </row>
    <row r="1551" spans="11:11" x14ac:dyDescent="0.25">
      <c r="K1551" s="1"/>
    </row>
    <row r="1552" spans="11:11" x14ac:dyDescent="0.25">
      <c r="K1552" s="1"/>
    </row>
    <row r="1553" spans="11:20" x14ac:dyDescent="0.25">
      <c r="K1553" s="1"/>
    </row>
    <row r="1554" spans="11:20" x14ac:dyDescent="0.25">
      <c r="K1554" s="1"/>
    </row>
    <row r="1555" spans="11:20" x14ac:dyDescent="0.25">
      <c r="K1555" s="1"/>
    </row>
    <row r="1556" spans="11:20" x14ac:dyDescent="0.25">
      <c r="K1556" s="1"/>
    </row>
    <row r="1557" spans="11:20" x14ac:dyDescent="0.25">
      <c r="K1557" s="1"/>
    </row>
    <row r="1558" spans="11:20" x14ac:dyDescent="0.25">
      <c r="K1558" s="1"/>
    </row>
    <row r="1559" spans="11:20" x14ac:dyDescent="0.25">
      <c r="K1559" s="1"/>
    </row>
    <row r="1560" spans="11:20" x14ac:dyDescent="0.25">
      <c r="K1560" s="4"/>
      <c r="M1560" s="3"/>
      <c r="N1560" s="3"/>
      <c r="O1560" s="3"/>
      <c r="P1560" s="3"/>
      <c r="Q1560" s="3"/>
      <c r="R1560" s="3"/>
      <c r="T1560" t="s">
        <v>14</v>
      </c>
    </row>
    <row r="1561" spans="11:20" x14ac:dyDescent="0.25">
      <c r="K1561" s="1"/>
    </row>
    <row r="1562" spans="11:20" x14ac:dyDescent="0.25">
      <c r="K1562" s="1"/>
    </row>
    <row r="1563" spans="11:20" x14ac:dyDescent="0.25">
      <c r="K1563" s="1"/>
    </row>
    <row r="1564" spans="11:20" x14ac:dyDescent="0.25">
      <c r="K1564" s="1"/>
    </row>
    <row r="1565" spans="11:20" x14ac:dyDescent="0.25">
      <c r="K1565" s="1"/>
    </row>
    <row r="1566" spans="11:20" x14ac:dyDescent="0.25">
      <c r="K1566" s="1"/>
    </row>
    <row r="1567" spans="11:20" x14ac:dyDescent="0.25">
      <c r="K1567" s="1"/>
    </row>
    <row r="1568" spans="11:20" x14ac:dyDescent="0.25">
      <c r="K1568" s="1"/>
    </row>
    <row r="1569" spans="11:11" x14ac:dyDescent="0.25">
      <c r="K1569" s="1"/>
    </row>
    <row r="1570" spans="11:11" x14ac:dyDescent="0.25">
      <c r="K1570" s="1"/>
    </row>
    <row r="1571" spans="11:11" x14ac:dyDescent="0.25">
      <c r="K1571" s="1"/>
    </row>
    <row r="1572" spans="11:11" x14ac:dyDescent="0.25">
      <c r="K1572" s="1"/>
    </row>
    <row r="1573" spans="11:11" x14ac:dyDescent="0.25">
      <c r="K1573" s="1"/>
    </row>
    <row r="1574" spans="11:11" x14ac:dyDescent="0.25">
      <c r="K1574" s="1"/>
    </row>
    <row r="1575" spans="11:11" x14ac:dyDescent="0.25">
      <c r="K1575" s="1"/>
    </row>
    <row r="1576" spans="11:11" x14ac:dyDescent="0.25">
      <c r="K1576" s="1"/>
    </row>
    <row r="1577" spans="11:11" x14ac:dyDescent="0.25">
      <c r="K1577" s="1"/>
    </row>
    <row r="1578" spans="11:11" x14ac:dyDescent="0.25">
      <c r="K1578" s="1"/>
    </row>
    <row r="1579" spans="11:11" x14ac:dyDescent="0.25">
      <c r="K1579" s="1"/>
    </row>
    <row r="1580" spans="11:11" x14ac:dyDescent="0.25">
      <c r="K1580" s="1"/>
    </row>
    <row r="1581" spans="11:11" x14ac:dyDescent="0.25">
      <c r="K1581" s="1"/>
    </row>
    <row r="1582" spans="11:11" x14ac:dyDescent="0.25">
      <c r="K1582" s="1"/>
    </row>
    <row r="1583" spans="11:11" x14ac:dyDescent="0.25">
      <c r="K1583" s="1"/>
    </row>
    <row r="1584" spans="11:11" x14ac:dyDescent="0.25">
      <c r="K1584" s="1"/>
    </row>
    <row r="1585" spans="11:11" x14ac:dyDescent="0.25">
      <c r="K1585" s="1"/>
    </row>
    <row r="1586" spans="11:11" x14ac:dyDescent="0.25">
      <c r="K1586" s="1"/>
    </row>
    <row r="1587" spans="11:11" x14ac:dyDescent="0.25">
      <c r="K1587" s="1"/>
    </row>
    <row r="1588" spans="11:11" x14ac:dyDescent="0.25">
      <c r="K1588" s="1"/>
    </row>
    <row r="1589" spans="11:11" x14ac:dyDescent="0.25">
      <c r="K1589" s="1"/>
    </row>
    <row r="1590" spans="11:11" x14ac:dyDescent="0.25">
      <c r="K1590" s="1"/>
    </row>
    <row r="1591" spans="11:11" x14ac:dyDescent="0.25">
      <c r="K1591" s="1"/>
    </row>
    <row r="1592" spans="11:11" x14ac:dyDescent="0.25">
      <c r="K1592" s="1"/>
    </row>
    <row r="1593" spans="11:11" x14ac:dyDescent="0.25">
      <c r="K1593" s="1"/>
    </row>
    <row r="1594" spans="11:11" x14ac:dyDescent="0.25">
      <c r="K1594" s="1"/>
    </row>
    <row r="1595" spans="11:11" x14ac:dyDescent="0.25">
      <c r="K1595" s="1"/>
    </row>
    <row r="1596" spans="11:11" x14ac:dyDescent="0.25">
      <c r="K1596" s="1"/>
    </row>
    <row r="1597" spans="11:11" x14ac:dyDescent="0.25">
      <c r="K1597" s="1"/>
    </row>
    <row r="1598" spans="11:11" x14ac:dyDescent="0.25">
      <c r="K1598" s="1"/>
    </row>
    <row r="1599" spans="11:11" x14ac:dyDescent="0.25">
      <c r="K1599" s="1"/>
    </row>
    <row r="1600" spans="11:11" x14ac:dyDescent="0.25">
      <c r="K1600" s="1"/>
    </row>
    <row r="1601" spans="11:11" x14ac:dyDescent="0.25">
      <c r="K1601" s="1"/>
    </row>
    <row r="1602" spans="11:11" x14ac:dyDescent="0.25">
      <c r="K1602" s="1"/>
    </row>
    <row r="1603" spans="11:11" x14ac:dyDescent="0.25">
      <c r="K1603" s="1"/>
    </row>
    <row r="1604" spans="11:11" x14ac:dyDescent="0.25">
      <c r="K1604" s="1"/>
    </row>
    <row r="1605" spans="11:11" x14ac:dyDescent="0.25">
      <c r="K1605" s="1"/>
    </row>
    <row r="1606" spans="11:11" x14ac:dyDescent="0.25">
      <c r="K1606" s="1"/>
    </row>
    <row r="1607" spans="11:11" x14ac:dyDescent="0.25">
      <c r="K1607" s="1"/>
    </row>
    <row r="1608" spans="11:11" x14ac:dyDescent="0.25">
      <c r="K1608" s="1"/>
    </row>
    <row r="1609" spans="11:11" x14ac:dyDescent="0.25">
      <c r="K1609" s="1"/>
    </row>
    <row r="1610" spans="11:11" x14ac:dyDescent="0.25">
      <c r="K1610" s="1"/>
    </row>
    <row r="1611" spans="11:11" x14ac:dyDescent="0.25">
      <c r="K1611" s="1"/>
    </row>
    <row r="1612" spans="11:11" x14ac:dyDescent="0.25">
      <c r="K1612" s="1"/>
    </row>
    <row r="1613" spans="11:11" x14ac:dyDescent="0.25">
      <c r="K1613" s="1"/>
    </row>
    <row r="1614" spans="11:11" x14ac:dyDescent="0.25">
      <c r="K1614" s="1"/>
    </row>
    <row r="1615" spans="11:11" x14ac:dyDescent="0.25">
      <c r="K1615" s="1"/>
    </row>
    <row r="1616" spans="11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3:22" x14ac:dyDescent="0.25">
      <c r="K2721" s="1"/>
    </row>
    <row r="2722" spans="3:22" x14ac:dyDescent="0.25">
      <c r="K2722" s="1"/>
    </row>
    <row r="2723" spans="3:22" x14ac:dyDescent="0.25">
      <c r="K2723" s="1"/>
    </row>
    <row r="2724" spans="3:22" x14ac:dyDescent="0.25">
      <c r="K2724" s="1"/>
    </row>
    <row r="2725" spans="3:22" x14ac:dyDescent="0.25">
      <c r="K2725" s="1"/>
    </row>
    <row r="2726" spans="3:22" x14ac:dyDescent="0.25">
      <c r="K2726" s="1"/>
    </row>
    <row r="2727" spans="3:22" x14ac:dyDescent="0.25">
      <c r="K2727" s="1"/>
    </row>
    <row r="2728" spans="3:22" x14ac:dyDescent="0.25">
      <c r="K2728" s="1"/>
    </row>
    <row r="2729" spans="3:22" x14ac:dyDescent="0.25">
      <c r="K2729" s="1"/>
    </row>
    <row r="2730" spans="3:22" x14ac:dyDescent="0.25">
      <c r="K2730" s="1"/>
    </row>
    <row r="2731" spans="3:22" x14ac:dyDescent="0.25">
      <c r="C2731" s="9"/>
      <c r="D2731" s="9"/>
      <c r="E2731" s="9"/>
      <c r="F2731" s="9"/>
      <c r="G2731" s="9"/>
      <c r="H2731" s="9"/>
      <c r="I2731" s="9"/>
      <c r="K2731" s="10"/>
      <c r="L2731" s="9"/>
      <c r="M2731" s="9"/>
      <c r="N2731" s="9"/>
      <c r="O2731" s="9"/>
      <c r="P2731" s="9"/>
    </row>
    <row r="2732" spans="3:22" x14ac:dyDescent="0.25">
      <c r="C2732" s="9"/>
      <c r="D2732" s="9"/>
      <c r="E2732" s="9"/>
      <c r="F2732" s="9"/>
      <c r="G2732" s="9"/>
      <c r="H2732" s="9"/>
      <c r="I2732" s="9"/>
      <c r="K2732" s="10"/>
      <c r="L2732" s="9"/>
      <c r="M2732" s="9"/>
      <c r="N2732" s="9"/>
      <c r="O2732" s="9"/>
      <c r="P2732" s="9"/>
    </row>
    <row r="2733" spans="3:22" x14ac:dyDescent="0.25">
      <c r="C2733" s="9"/>
      <c r="D2733" s="9"/>
      <c r="E2733" s="9"/>
      <c r="F2733" s="9"/>
      <c r="G2733" s="9"/>
      <c r="H2733" s="9"/>
      <c r="I2733" s="9"/>
      <c r="K2733" s="10"/>
      <c r="L2733" s="9"/>
      <c r="M2733" s="9"/>
      <c r="N2733" s="9"/>
      <c r="O2733" s="9"/>
      <c r="P2733" s="9"/>
    </row>
    <row r="2734" spans="3:22" x14ac:dyDescent="0.25">
      <c r="C2734" s="9"/>
      <c r="D2734" s="9"/>
      <c r="E2734" s="9"/>
      <c r="F2734" s="9"/>
      <c r="G2734" s="9"/>
      <c r="H2734" s="9"/>
      <c r="I2734" s="9"/>
      <c r="K2734" s="10"/>
      <c r="L2734" s="9"/>
      <c r="M2734" s="9"/>
      <c r="N2734" s="9"/>
      <c r="O2734" s="9"/>
      <c r="P2734" s="9"/>
    </row>
    <row r="2735" spans="3:22" x14ac:dyDescent="0.25">
      <c r="C2735" s="9"/>
      <c r="D2735" s="9"/>
      <c r="E2735" s="9"/>
      <c r="F2735" s="9"/>
      <c r="G2735" s="9"/>
      <c r="H2735" s="9"/>
      <c r="I2735" s="9"/>
      <c r="K2735" s="10"/>
      <c r="L2735" s="9"/>
      <c r="M2735" s="9"/>
      <c r="N2735" s="9"/>
      <c r="O2735" s="9"/>
      <c r="P2735" s="9"/>
    </row>
    <row r="2736" spans="3:22" x14ac:dyDescent="0.25">
      <c r="C2736" s="9"/>
      <c r="D2736" s="9"/>
      <c r="E2736" s="9"/>
      <c r="F2736" s="9"/>
      <c r="G2736" s="9"/>
      <c r="H2736" s="9"/>
      <c r="I2736" s="9"/>
      <c r="K2736" s="10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</row>
    <row r="2737" spans="3:22" x14ac:dyDescent="0.25">
      <c r="C2737" s="9"/>
      <c r="D2737" s="9"/>
      <c r="E2737" s="9"/>
      <c r="F2737" s="9"/>
      <c r="G2737" s="9"/>
      <c r="H2737" s="9"/>
      <c r="I2737" s="9"/>
      <c r="K2737" s="10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</row>
    <row r="2738" spans="3:22" x14ac:dyDescent="0.25">
      <c r="C2738" s="9"/>
      <c r="D2738" s="9"/>
      <c r="E2738" s="9"/>
      <c r="F2738" s="9"/>
      <c r="G2738" s="9"/>
      <c r="H2738" s="9"/>
      <c r="I2738" s="9"/>
      <c r="K2738" s="10"/>
      <c r="L2738" s="9"/>
      <c r="M2738" s="9"/>
      <c r="N2738" s="9"/>
      <c r="O2738" s="9"/>
      <c r="P2738" s="9"/>
      <c r="Q2738" s="9"/>
      <c r="R2738" s="9"/>
      <c r="S2738" s="9"/>
      <c r="U2738" s="9"/>
      <c r="V2738" s="9"/>
    </row>
    <row r="2739" spans="3:22" x14ac:dyDescent="0.25">
      <c r="C2739" s="9"/>
      <c r="D2739" s="9"/>
      <c r="E2739" s="9"/>
      <c r="F2739" s="9"/>
      <c r="G2739" s="9"/>
      <c r="H2739" s="9"/>
      <c r="I2739" s="9"/>
      <c r="K2739" s="10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</row>
    <row r="2740" spans="3:22" x14ac:dyDescent="0.25">
      <c r="C2740" s="9"/>
      <c r="D2740" s="9"/>
      <c r="E2740" s="9"/>
      <c r="F2740" s="9"/>
      <c r="G2740" s="9"/>
      <c r="H2740" s="9"/>
      <c r="I2740" s="9"/>
      <c r="K2740" s="10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</row>
    <row r="2741" spans="3:22" x14ac:dyDescent="0.25">
      <c r="C2741" s="9"/>
      <c r="D2741" s="9"/>
      <c r="E2741" s="9"/>
      <c r="F2741" s="9"/>
      <c r="G2741" s="9"/>
      <c r="H2741" s="9"/>
      <c r="I2741" s="9"/>
      <c r="K2741" s="10"/>
      <c r="L2741" s="9"/>
      <c r="M2741" s="9"/>
      <c r="N2741" s="9"/>
      <c r="O2741" s="9"/>
      <c r="P2741" s="9"/>
    </row>
    <row r="2742" spans="3:22" x14ac:dyDescent="0.25">
      <c r="C2742" s="9"/>
      <c r="D2742" s="9"/>
      <c r="E2742" s="9"/>
      <c r="F2742" s="9"/>
      <c r="G2742" s="9"/>
      <c r="H2742" s="9"/>
      <c r="I2742" s="9"/>
      <c r="K2742" s="10"/>
      <c r="L2742" s="9"/>
      <c r="M2742" s="9"/>
      <c r="N2742" s="9"/>
      <c r="O2742" s="9"/>
      <c r="P2742" s="9"/>
    </row>
    <row r="2743" spans="3:22" x14ac:dyDescent="0.25">
      <c r="C2743" s="9"/>
      <c r="D2743" s="9"/>
      <c r="E2743" s="9"/>
      <c r="F2743" s="9"/>
      <c r="G2743" s="9"/>
      <c r="H2743" s="9"/>
      <c r="I2743" s="9"/>
      <c r="K2743" s="10"/>
      <c r="L2743" s="9"/>
      <c r="M2743" s="9"/>
      <c r="N2743" s="9"/>
      <c r="O2743" s="9"/>
      <c r="P2743" s="9"/>
    </row>
    <row r="2744" spans="3:22" x14ac:dyDescent="0.25">
      <c r="C2744" s="9"/>
      <c r="D2744" s="9"/>
      <c r="E2744" s="9"/>
      <c r="F2744" s="9"/>
      <c r="G2744" s="9"/>
      <c r="H2744" s="9"/>
      <c r="I2744" s="9"/>
      <c r="K2744" s="10"/>
      <c r="L2744" s="9"/>
      <c r="M2744" s="9"/>
      <c r="N2744" s="9"/>
      <c r="O2744" s="9"/>
      <c r="P2744" s="9"/>
    </row>
    <row r="2745" spans="3:22" x14ac:dyDescent="0.25">
      <c r="K2745" s="1"/>
    </row>
    <row r="2746" spans="3:22" x14ac:dyDescent="0.25">
      <c r="K2746" s="1"/>
    </row>
    <row r="2747" spans="3:22" x14ac:dyDescent="0.25">
      <c r="K2747" s="1"/>
    </row>
    <row r="2748" spans="3:22" x14ac:dyDescent="0.25">
      <c r="K2748" s="1"/>
    </row>
    <row r="2749" spans="3:22" x14ac:dyDescent="0.25">
      <c r="K2749" s="1"/>
    </row>
    <row r="2750" spans="3:22" x14ac:dyDescent="0.25">
      <c r="K2750" s="1"/>
    </row>
    <row r="2751" spans="3:22" x14ac:dyDescent="0.25">
      <c r="K2751" s="1"/>
    </row>
    <row r="2752" spans="3:22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11:11" x14ac:dyDescent="0.25">
      <c r="K3681" s="1"/>
    </row>
    <row r="3682" spans="11:11" x14ac:dyDescent="0.25">
      <c r="K3682" s="1"/>
    </row>
    <row r="3683" spans="11:11" x14ac:dyDescent="0.25">
      <c r="K3683" s="1"/>
    </row>
    <row r="3684" spans="11:11" x14ac:dyDescent="0.25">
      <c r="K3684" s="1"/>
    </row>
    <row r="3685" spans="11:11" x14ac:dyDescent="0.25">
      <c r="K3685" s="1"/>
    </row>
    <row r="3686" spans="11:11" x14ac:dyDescent="0.25">
      <c r="K3686" s="1"/>
    </row>
    <row r="3687" spans="11:11" x14ac:dyDescent="0.25">
      <c r="K3687" s="1"/>
    </row>
    <row r="3688" spans="11:11" x14ac:dyDescent="0.25">
      <c r="K3688" s="1"/>
    </row>
    <row r="3689" spans="11:11" x14ac:dyDescent="0.25">
      <c r="K3689" s="1"/>
    </row>
    <row r="3690" spans="11:11" x14ac:dyDescent="0.25">
      <c r="K3690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5" spans="11:11" x14ac:dyDescent="0.25">
      <c r="K3695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699" spans="11:11" x14ac:dyDescent="0.25">
      <c r="K3699" s="1"/>
    </row>
    <row r="3700" spans="11:11" x14ac:dyDescent="0.25">
      <c r="K3700" s="1"/>
    </row>
    <row r="3701" spans="11:11" x14ac:dyDescent="0.25">
      <c r="K3701" s="1"/>
    </row>
    <row r="3702" spans="11:11" x14ac:dyDescent="0.25">
      <c r="K3702" s="1"/>
    </row>
    <row r="3703" spans="11:11" x14ac:dyDescent="0.25">
      <c r="K3703" s="1"/>
    </row>
    <row r="3704" spans="11:11" x14ac:dyDescent="0.25">
      <c r="K3704" s="1"/>
    </row>
    <row r="3705" spans="11:11" x14ac:dyDescent="0.25">
      <c r="K3705" s="1"/>
    </row>
    <row r="3706" spans="11:11" x14ac:dyDescent="0.25">
      <c r="K3706" s="1"/>
    </row>
    <row r="3707" spans="11:11" x14ac:dyDescent="0.25">
      <c r="K3707" s="1"/>
    </row>
    <row r="3708" spans="11:11" x14ac:dyDescent="0.25">
      <c r="K3708" s="1"/>
    </row>
    <row r="3709" spans="11:11" x14ac:dyDescent="0.25">
      <c r="K3709" s="1"/>
    </row>
    <row r="3710" spans="11:11" x14ac:dyDescent="0.25">
      <c r="K3710" s="1"/>
    </row>
    <row r="3711" spans="11:11" x14ac:dyDescent="0.25">
      <c r="K3711" s="1"/>
    </row>
    <row r="3712" spans="11:11" x14ac:dyDescent="0.25">
      <c r="K3712" s="1"/>
    </row>
    <row r="3713" spans="11:11" x14ac:dyDescent="0.25">
      <c r="K3713" s="1"/>
    </row>
    <row r="3714" spans="11:11" x14ac:dyDescent="0.25">
      <c r="K3714" s="1"/>
    </row>
    <row r="3715" spans="11:11" x14ac:dyDescent="0.25">
      <c r="K3715" s="1"/>
    </row>
    <row r="3716" spans="11:11" x14ac:dyDescent="0.25">
      <c r="K3716" s="1"/>
    </row>
    <row r="3717" spans="11:11" x14ac:dyDescent="0.25">
      <c r="K3717" s="1"/>
    </row>
    <row r="3718" spans="11:11" x14ac:dyDescent="0.25">
      <c r="K3718" s="1"/>
    </row>
    <row r="3719" spans="11:11" x14ac:dyDescent="0.25">
      <c r="K3719" s="1"/>
    </row>
    <row r="3720" spans="11:11" x14ac:dyDescent="0.25">
      <c r="K3720" s="1"/>
    </row>
    <row r="3721" spans="11:11" x14ac:dyDescent="0.25">
      <c r="K3721" s="1"/>
    </row>
    <row r="3722" spans="11:11" x14ac:dyDescent="0.25">
      <c r="K3722" s="1"/>
    </row>
    <row r="3723" spans="11:11" x14ac:dyDescent="0.25">
      <c r="K3723" s="1"/>
    </row>
    <row r="3724" spans="11:11" x14ac:dyDescent="0.25">
      <c r="K3724" s="1"/>
    </row>
    <row r="3725" spans="11:11" x14ac:dyDescent="0.25">
      <c r="K3725" s="1"/>
    </row>
    <row r="3726" spans="11:11" x14ac:dyDescent="0.25">
      <c r="K3726" s="1"/>
    </row>
    <row r="3727" spans="11:11" x14ac:dyDescent="0.25">
      <c r="K3727" s="1"/>
    </row>
    <row r="3728" spans="11:11" x14ac:dyDescent="0.25">
      <c r="K3728" s="1"/>
    </row>
    <row r="3729" spans="11:11" x14ac:dyDescent="0.25">
      <c r="K3729" s="1"/>
    </row>
    <row r="3730" spans="11:11" x14ac:dyDescent="0.25">
      <c r="K3730" s="1"/>
    </row>
    <row r="3731" spans="11:11" x14ac:dyDescent="0.25">
      <c r="K3731" s="1"/>
    </row>
    <row r="3732" spans="11:11" x14ac:dyDescent="0.25">
      <c r="K3732" s="1"/>
    </row>
    <row r="3733" spans="11:11" x14ac:dyDescent="0.25">
      <c r="K3733" s="1"/>
    </row>
    <row r="3734" spans="11:11" x14ac:dyDescent="0.25">
      <c r="K3734" s="1"/>
    </row>
    <row r="3735" spans="11:11" x14ac:dyDescent="0.25">
      <c r="K3735" s="1"/>
    </row>
    <row r="3736" spans="11:11" x14ac:dyDescent="0.25">
      <c r="K3736" s="1"/>
    </row>
    <row r="3737" spans="11:11" x14ac:dyDescent="0.25">
      <c r="K3737" s="1"/>
    </row>
    <row r="3738" spans="11:11" x14ac:dyDescent="0.25">
      <c r="K3738" s="1"/>
    </row>
    <row r="3739" spans="11:11" x14ac:dyDescent="0.25">
      <c r="K3739" s="1"/>
    </row>
    <row r="3740" spans="11:11" x14ac:dyDescent="0.25">
      <c r="K3740" s="1"/>
    </row>
    <row r="3741" spans="11:11" x14ac:dyDescent="0.25">
      <c r="K3741" s="1"/>
    </row>
    <row r="3742" spans="11:11" x14ac:dyDescent="0.25">
      <c r="K3742" s="1"/>
    </row>
    <row r="3743" spans="11:11" x14ac:dyDescent="0.25">
      <c r="K3743" s="1"/>
    </row>
    <row r="3744" spans="11:11" x14ac:dyDescent="0.25">
      <c r="K3744" s="1"/>
    </row>
    <row r="3745" spans="11:11" x14ac:dyDescent="0.25">
      <c r="K3745" s="1"/>
    </row>
    <row r="3746" spans="11:11" x14ac:dyDescent="0.25">
      <c r="K3746" s="1"/>
    </row>
    <row r="3747" spans="11:11" x14ac:dyDescent="0.25">
      <c r="K3747" s="1"/>
    </row>
    <row r="3748" spans="11:11" x14ac:dyDescent="0.25">
      <c r="K3748" s="1"/>
    </row>
    <row r="3749" spans="11:11" x14ac:dyDescent="0.25">
      <c r="K3749" s="1"/>
    </row>
    <row r="3750" spans="11:11" x14ac:dyDescent="0.25">
      <c r="K3750" s="1"/>
    </row>
    <row r="3751" spans="11:11" x14ac:dyDescent="0.25">
      <c r="K3751" s="1"/>
    </row>
    <row r="3752" spans="11:11" x14ac:dyDescent="0.25">
      <c r="K3752" s="1"/>
    </row>
    <row r="3753" spans="11:11" x14ac:dyDescent="0.25">
      <c r="K3753" s="1"/>
    </row>
    <row r="3754" spans="11:11" x14ac:dyDescent="0.25">
      <c r="K3754" s="1"/>
    </row>
    <row r="3755" spans="11:11" x14ac:dyDescent="0.25">
      <c r="K3755" s="1"/>
    </row>
    <row r="3756" spans="11:11" x14ac:dyDescent="0.25">
      <c r="K3756" s="1"/>
    </row>
    <row r="3757" spans="11:11" x14ac:dyDescent="0.25">
      <c r="K3757" s="1"/>
    </row>
    <row r="3758" spans="11:11" x14ac:dyDescent="0.25">
      <c r="K3758" s="1"/>
    </row>
    <row r="3759" spans="11:11" x14ac:dyDescent="0.25">
      <c r="K3759" s="1"/>
    </row>
    <row r="3760" spans="11:11" x14ac:dyDescent="0.25">
      <c r="K3760" s="1"/>
    </row>
    <row r="3761" spans="11:11" x14ac:dyDescent="0.25">
      <c r="K3761" s="1"/>
    </row>
    <row r="3762" spans="11:11" x14ac:dyDescent="0.25">
      <c r="K3762" s="1"/>
    </row>
    <row r="3763" spans="11:11" x14ac:dyDescent="0.25">
      <c r="K3763" s="1"/>
    </row>
    <row r="3764" spans="11:11" x14ac:dyDescent="0.25">
      <c r="K3764" s="1"/>
    </row>
    <row r="3765" spans="11:11" x14ac:dyDescent="0.25">
      <c r="K3765" s="1"/>
    </row>
    <row r="3766" spans="11:11" x14ac:dyDescent="0.25">
      <c r="K3766" s="1"/>
    </row>
    <row r="3767" spans="11:11" x14ac:dyDescent="0.25">
      <c r="K3767" s="1"/>
    </row>
    <row r="3768" spans="11:11" x14ac:dyDescent="0.25">
      <c r="K3768" s="1"/>
    </row>
    <row r="3769" spans="11:11" x14ac:dyDescent="0.25">
      <c r="K3769" s="1"/>
    </row>
    <row r="3770" spans="11:11" x14ac:dyDescent="0.25">
      <c r="K3770" s="1"/>
    </row>
    <row r="3771" spans="11:11" x14ac:dyDescent="0.25">
      <c r="K3771" s="1"/>
    </row>
    <row r="3772" spans="11:11" x14ac:dyDescent="0.25">
      <c r="K3772" s="1"/>
    </row>
    <row r="3773" spans="11:11" x14ac:dyDescent="0.25">
      <c r="K3773" s="1"/>
    </row>
    <row r="3774" spans="11:11" x14ac:dyDescent="0.25">
      <c r="K3774" s="1"/>
    </row>
    <row r="3775" spans="11:11" x14ac:dyDescent="0.25">
      <c r="K3775" s="1"/>
    </row>
    <row r="3776" spans="11:11" x14ac:dyDescent="0.25">
      <c r="K3776" s="1"/>
    </row>
    <row r="3777" spans="11:11" x14ac:dyDescent="0.25">
      <c r="K3777" s="1"/>
    </row>
    <row r="3778" spans="11:11" x14ac:dyDescent="0.25">
      <c r="K3778" s="1"/>
    </row>
    <row r="3779" spans="11:11" x14ac:dyDescent="0.25">
      <c r="K3779" s="1"/>
    </row>
    <row r="3780" spans="11:11" x14ac:dyDescent="0.25">
      <c r="K3780" s="1"/>
    </row>
    <row r="3781" spans="11:11" x14ac:dyDescent="0.25">
      <c r="K3781" s="1"/>
    </row>
    <row r="3782" spans="11:11" x14ac:dyDescent="0.25">
      <c r="K3782" s="1"/>
    </row>
    <row r="3783" spans="11:11" x14ac:dyDescent="0.25">
      <c r="K3783" s="1"/>
    </row>
    <row r="3784" spans="11:11" x14ac:dyDescent="0.25">
      <c r="K3784" s="1"/>
    </row>
    <row r="3785" spans="11:11" x14ac:dyDescent="0.25">
      <c r="K3785" s="1"/>
    </row>
    <row r="3786" spans="11:11" x14ac:dyDescent="0.25">
      <c r="K3786" s="1"/>
    </row>
    <row r="3787" spans="11:11" x14ac:dyDescent="0.25">
      <c r="K3787" s="1"/>
    </row>
    <row r="3788" spans="11:11" x14ac:dyDescent="0.25">
      <c r="K3788" s="1"/>
    </row>
    <row r="3789" spans="11:11" x14ac:dyDescent="0.25">
      <c r="K3789" s="1"/>
    </row>
    <row r="3790" spans="11:11" x14ac:dyDescent="0.25">
      <c r="K3790" s="1"/>
    </row>
    <row r="3791" spans="11:11" x14ac:dyDescent="0.25">
      <c r="K3791" s="1"/>
    </row>
    <row r="3792" spans="11:11" x14ac:dyDescent="0.25">
      <c r="K3792" s="1"/>
    </row>
    <row r="3793" spans="11:11" x14ac:dyDescent="0.25">
      <c r="K3793" s="1"/>
    </row>
    <row r="3794" spans="11:11" x14ac:dyDescent="0.25">
      <c r="K3794" s="1"/>
    </row>
    <row r="3795" spans="11:11" x14ac:dyDescent="0.25">
      <c r="K3795" s="1"/>
    </row>
    <row r="3796" spans="11:11" x14ac:dyDescent="0.25">
      <c r="K3796" s="1"/>
    </row>
    <row r="3797" spans="11:11" x14ac:dyDescent="0.25">
      <c r="K3797" s="1"/>
    </row>
    <row r="3798" spans="11:11" x14ac:dyDescent="0.25">
      <c r="K3798" s="1"/>
    </row>
    <row r="3799" spans="11:11" x14ac:dyDescent="0.25">
      <c r="K3799" s="1"/>
    </row>
    <row r="3800" spans="11:11" x14ac:dyDescent="0.25">
      <c r="K3800" s="1"/>
    </row>
    <row r="3801" spans="11:11" x14ac:dyDescent="0.25">
      <c r="K3801" s="1"/>
    </row>
    <row r="3802" spans="11:11" x14ac:dyDescent="0.25">
      <c r="K3802" s="1"/>
    </row>
    <row r="3803" spans="11:11" x14ac:dyDescent="0.25">
      <c r="K3803" s="1"/>
    </row>
    <row r="3804" spans="11:11" x14ac:dyDescent="0.25">
      <c r="K3804" s="1"/>
    </row>
    <row r="3805" spans="11:11" x14ac:dyDescent="0.25">
      <c r="K3805" s="1"/>
    </row>
    <row r="3806" spans="11:11" x14ac:dyDescent="0.25">
      <c r="K3806" s="1"/>
    </row>
    <row r="3807" spans="11:11" x14ac:dyDescent="0.25">
      <c r="K3807" s="1"/>
    </row>
    <row r="3808" spans="11:11" x14ac:dyDescent="0.25">
      <c r="K3808" s="1"/>
    </row>
    <row r="3809" spans="11:11" x14ac:dyDescent="0.25">
      <c r="K3809" s="1"/>
    </row>
    <row r="3810" spans="11:11" x14ac:dyDescent="0.25">
      <c r="K3810" s="1"/>
    </row>
    <row r="3811" spans="11:11" x14ac:dyDescent="0.25">
      <c r="K3811" s="1"/>
    </row>
    <row r="3812" spans="11:11" x14ac:dyDescent="0.25">
      <c r="K3812" s="1"/>
    </row>
    <row r="3813" spans="11:11" x14ac:dyDescent="0.25">
      <c r="K3813" s="1"/>
    </row>
    <row r="3814" spans="11:11" x14ac:dyDescent="0.25">
      <c r="K3814" s="1"/>
    </row>
    <row r="3815" spans="11:11" x14ac:dyDescent="0.25">
      <c r="K3815" s="1"/>
    </row>
    <row r="3816" spans="11:11" x14ac:dyDescent="0.25">
      <c r="K3816" s="1"/>
    </row>
    <row r="3817" spans="11:11" x14ac:dyDescent="0.25">
      <c r="K3817" s="1"/>
    </row>
    <row r="3818" spans="11:11" x14ac:dyDescent="0.25">
      <c r="K3818" s="1"/>
    </row>
    <row r="3819" spans="11:11" x14ac:dyDescent="0.25">
      <c r="K3819" s="1"/>
    </row>
    <row r="3820" spans="11:11" x14ac:dyDescent="0.25">
      <c r="K3820" s="1"/>
    </row>
    <row r="3821" spans="11:11" x14ac:dyDescent="0.25">
      <c r="K3821" s="1"/>
    </row>
    <row r="3822" spans="11:11" x14ac:dyDescent="0.25">
      <c r="K3822" s="1"/>
    </row>
    <row r="3823" spans="11:11" x14ac:dyDescent="0.25">
      <c r="K3823" s="1"/>
    </row>
    <row r="3824" spans="11:11" x14ac:dyDescent="0.25">
      <c r="K3824" s="1"/>
    </row>
    <row r="3825" spans="11:11" x14ac:dyDescent="0.25">
      <c r="K3825" s="1"/>
    </row>
    <row r="3826" spans="11:11" x14ac:dyDescent="0.25">
      <c r="K3826" s="1"/>
    </row>
    <row r="3827" spans="11:11" x14ac:dyDescent="0.25">
      <c r="K3827" s="1"/>
    </row>
    <row r="3828" spans="11:11" x14ac:dyDescent="0.25">
      <c r="K3828" s="1"/>
    </row>
    <row r="3829" spans="11:11" x14ac:dyDescent="0.25">
      <c r="K3829" s="1"/>
    </row>
    <row r="3830" spans="11:11" x14ac:dyDescent="0.25">
      <c r="K3830" s="1"/>
    </row>
    <row r="3831" spans="11:11" x14ac:dyDescent="0.25">
      <c r="K3831" s="1"/>
    </row>
    <row r="3832" spans="11:11" x14ac:dyDescent="0.25">
      <c r="K3832" s="1"/>
    </row>
    <row r="3833" spans="11:11" x14ac:dyDescent="0.25">
      <c r="K3833" s="1"/>
    </row>
    <row r="3834" spans="11:11" x14ac:dyDescent="0.25">
      <c r="K3834" s="1"/>
    </row>
    <row r="3835" spans="11:11" x14ac:dyDescent="0.25">
      <c r="K3835" s="1"/>
    </row>
    <row r="3836" spans="11:11" x14ac:dyDescent="0.25">
      <c r="K3836" s="1"/>
    </row>
    <row r="3837" spans="11:11" x14ac:dyDescent="0.25">
      <c r="K3837" s="1"/>
    </row>
    <row r="3838" spans="11:11" x14ac:dyDescent="0.25">
      <c r="K3838" s="1"/>
    </row>
    <row r="3839" spans="11:11" x14ac:dyDescent="0.25">
      <c r="K3839" s="1"/>
    </row>
    <row r="3840" spans="11:11" x14ac:dyDescent="0.25">
      <c r="K3840" s="1"/>
    </row>
    <row r="3841" spans="11:11" x14ac:dyDescent="0.25">
      <c r="K3841" s="1"/>
    </row>
    <row r="3842" spans="11:11" x14ac:dyDescent="0.25">
      <c r="K3842" s="1"/>
    </row>
    <row r="3843" spans="11:11" x14ac:dyDescent="0.25">
      <c r="K3843" s="1"/>
    </row>
    <row r="3844" spans="11:11" x14ac:dyDescent="0.25">
      <c r="K3844" s="1"/>
    </row>
    <row r="3845" spans="11:11" x14ac:dyDescent="0.25">
      <c r="K3845" s="1"/>
    </row>
    <row r="3846" spans="11:11" x14ac:dyDescent="0.25">
      <c r="K3846" s="1"/>
    </row>
    <row r="3847" spans="11:11" x14ac:dyDescent="0.25">
      <c r="K3847" s="1"/>
    </row>
    <row r="3848" spans="11:11" x14ac:dyDescent="0.25">
      <c r="K3848" s="1"/>
    </row>
    <row r="3849" spans="11:11" x14ac:dyDescent="0.25">
      <c r="K3849" s="1"/>
    </row>
    <row r="3850" spans="11:11" x14ac:dyDescent="0.25">
      <c r="K3850" s="1"/>
    </row>
    <row r="3851" spans="11:11" x14ac:dyDescent="0.25">
      <c r="K3851" s="1"/>
    </row>
    <row r="3852" spans="11:11" x14ac:dyDescent="0.25">
      <c r="K3852" s="1"/>
    </row>
    <row r="3853" spans="11:11" x14ac:dyDescent="0.25">
      <c r="K3853" s="1"/>
    </row>
    <row r="3854" spans="11:11" x14ac:dyDescent="0.25">
      <c r="K3854" s="1"/>
    </row>
    <row r="3855" spans="11:11" x14ac:dyDescent="0.25">
      <c r="K3855" s="1"/>
    </row>
    <row r="3856" spans="11:11" x14ac:dyDescent="0.25">
      <c r="K3856" s="1"/>
    </row>
    <row r="3857" spans="11:11" x14ac:dyDescent="0.25">
      <c r="K3857" s="1"/>
    </row>
    <row r="3858" spans="11:11" x14ac:dyDescent="0.25">
      <c r="K3858" s="1"/>
    </row>
    <row r="3859" spans="11:11" x14ac:dyDescent="0.25">
      <c r="K3859" s="1"/>
    </row>
    <row r="3860" spans="11:11" x14ac:dyDescent="0.25">
      <c r="K3860" s="1"/>
    </row>
    <row r="3861" spans="11:11" x14ac:dyDescent="0.25">
      <c r="K3861" s="1"/>
    </row>
    <row r="3862" spans="11:11" x14ac:dyDescent="0.25">
      <c r="K3862" s="1"/>
    </row>
    <row r="3863" spans="11:11" x14ac:dyDescent="0.25">
      <c r="K3863" s="1"/>
    </row>
    <row r="3864" spans="11:11" x14ac:dyDescent="0.25">
      <c r="K3864" s="1"/>
    </row>
    <row r="3865" spans="11:11" x14ac:dyDescent="0.25">
      <c r="K3865" s="1"/>
    </row>
    <row r="3866" spans="11:11" x14ac:dyDescent="0.25">
      <c r="K3866" s="1"/>
    </row>
    <row r="3867" spans="11:11" x14ac:dyDescent="0.25">
      <c r="K3867" s="1"/>
    </row>
    <row r="3868" spans="11:11" x14ac:dyDescent="0.25">
      <c r="K3868" s="1"/>
    </row>
    <row r="3869" spans="11:11" x14ac:dyDescent="0.25">
      <c r="K3869" s="1"/>
    </row>
    <row r="3870" spans="11:11" x14ac:dyDescent="0.25">
      <c r="K3870" s="1"/>
    </row>
    <row r="3871" spans="11:11" x14ac:dyDescent="0.25">
      <c r="K3871" s="1"/>
    </row>
    <row r="3872" spans="11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  <row r="6019" spans="11:11" x14ac:dyDescent="0.25">
      <c r="K6019" s="1"/>
    </row>
    <row r="6020" spans="11:11" x14ac:dyDescent="0.25">
      <c r="K6020" s="1"/>
    </row>
    <row r="6021" spans="11:11" x14ac:dyDescent="0.25">
      <c r="K6021" s="1"/>
    </row>
    <row r="6022" spans="11:11" x14ac:dyDescent="0.25">
      <c r="K6022" s="1"/>
    </row>
    <row r="6023" spans="11:11" x14ac:dyDescent="0.25">
      <c r="K6023" s="1"/>
    </row>
    <row r="6024" spans="11:11" x14ac:dyDescent="0.25">
      <c r="K6024" s="1"/>
    </row>
    <row r="6025" spans="11:11" x14ac:dyDescent="0.25">
      <c r="K6025" s="1"/>
    </row>
    <row r="6026" spans="11:11" x14ac:dyDescent="0.25">
      <c r="K6026" s="1"/>
    </row>
    <row r="6027" spans="11:11" x14ac:dyDescent="0.25">
      <c r="K6027" s="1"/>
    </row>
    <row r="6028" spans="11:11" x14ac:dyDescent="0.25">
      <c r="K6028" s="1"/>
    </row>
    <row r="6029" spans="11:11" x14ac:dyDescent="0.25">
      <c r="K6029" s="1"/>
    </row>
    <row r="6030" spans="11:11" x14ac:dyDescent="0.25">
      <c r="K6030" s="1"/>
    </row>
    <row r="6031" spans="11:11" x14ac:dyDescent="0.25">
      <c r="K6031" s="1"/>
    </row>
    <row r="6032" spans="11:11" x14ac:dyDescent="0.25">
      <c r="K6032" s="1"/>
    </row>
    <row r="6033" spans="11:11" x14ac:dyDescent="0.25">
      <c r="K6033" s="1"/>
    </row>
    <row r="6034" spans="11:11" x14ac:dyDescent="0.25">
      <c r="K6034" s="1"/>
    </row>
    <row r="6035" spans="11:11" x14ac:dyDescent="0.25">
      <c r="K6035" s="1"/>
    </row>
    <row r="6036" spans="11:11" x14ac:dyDescent="0.25">
      <c r="K6036" s="1"/>
    </row>
    <row r="6037" spans="11:11" x14ac:dyDescent="0.25">
      <c r="K6037" s="1"/>
    </row>
    <row r="6038" spans="11:11" x14ac:dyDescent="0.25">
      <c r="K6038" s="1"/>
    </row>
    <row r="6039" spans="11:11" x14ac:dyDescent="0.25">
      <c r="K6039" s="1"/>
    </row>
    <row r="6040" spans="11:11" x14ac:dyDescent="0.25">
      <c r="K6040" s="1"/>
    </row>
    <row r="6041" spans="11:11" x14ac:dyDescent="0.25">
      <c r="K6041" s="1"/>
    </row>
    <row r="6042" spans="11:11" x14ac:dyDescent="0.25">
      <c r="K6042" s="1"/>
    </row>
    <row r="6043" spans="11:11" x14ac:dyDescent="0.25">
      <c r="K6043" s="1"/>
    </row>
    <row r="6044" spans="11:11" x14ac:dyDescent="0.25">
      <c r="K6044" s="1"/>
    </row>
    <row r="6045" spans="11:11" x14ac:dyDescent="0.25">
      <c r="K6045" s="1"/>
    </row>
    <row r="6046" spans="11:11" x14ac:dyDescent="0.25">
      <c r="K6046" s="1"/>
    </row>
    <row r="6047" spans="11:11" x14ac:dyDescent="0.25">
      <c r="K6047" s="1"/>
    </row>
    <row r="6048" spans="11:11" x14ac:dyDescent="0.25">
      <c r="K6048" s="1"/>
    </row>
    <row r="6049" spans="11:11" x14ac:dyDescent="0.25">
      <c r="K6049" s="1"/>
    </row>
    <row r="6050" spans="11:11" x14ac:dyDescent="0.25">
      <c r="K6050" s="1"/>
    </row>
    <row r="6051" spans="11:11" x14ac:dyDescent="0.25">
      <c r="K6051" s="1"/>
    </row>
    <row r="6052" spans="11:11" x14ac:dyDescent="0.25">
      <c r="K6052" s="1"/>
    </row>
    <row r="6053" spans="11:11" x14ac:dyDescent="0.25">
      <c r="K6053" s="1"/>
    </row>
    <row r="6054" spans="11:11" x14ac:dyDescent="0.25">
      <c r="K6054" s="1"/>
    </row>
    <row r="6055" spans="11:11" x14ac:dyDescent="0.25">
      <c r="K6055" s="1"/>
    </row>
    <row r="6056" spans="11:11" x14ac:dyDescent="0.25">
      <c r="K6056" s="1"/>
    </row>
    <row r="6057" spans="11:11" x14ac:dyDescent="0.25">
      <c r="K6057" s="1"/>
    </row>
    <row r="6058" spans="11:11" x14ac:dyDescent="0.25">
      <c r="K6058" s="1"/>
    </row>
    <row r="6059" spans="11:11" x14ac:dyDescent="0.25">
      <c r="K6059" s="1"/>
    </row>
    <row r="6060" spans="11:11" x14ac:dyDescent="0.25">
      <c r="K6060" s="1"/>
    </row>
    <row r="6061" spans="11:11" x14ac:dyDescent="0.25">
      <c r="K6061" s="1"/>
    </row>
    <row r="6062" spans="11:11" x14ac:dyDescent="0.25">
      <c r="K6062" s="1"/>
    </row>
    <row r="6063" spans="11:11" x14ac:dyDescent="0.25">
      <c r="K6063" s="1"/>
    </row>
    <row r="6064" spans="11:11" x14ac:dyDescent="0.25">
      <c r="K6064" s="1"/>
    </row>
    <row r="6065" spans="11:11" x14ac:dyDescent="0.25">
      <c r="K6065" s="1"/>
    </row>
    <row r="6066" spans="11:11" x14ac:dyDescent="0.25">
      <c r="K6066" s="1"/>
    </row>
    <row r="6067" spans="11:11" x14ac:dyDescent="0.25">
      <c r="K6067" s="1"/>
    </row>
    <row r="6068" spans="11:11" x14ac:dyDescent="0.25">
      <c r="K6068" s="1"/>
    </row>
    <row r="6069" spans="11:11" x14ac:dyDescent="0.25">
      <c r="K6069" s="1"/>
    </row>
    <row r="6070" spans="11:11" x14ac:dyDescent="0.25">
      <c r="K6070" s="1"/>
    </row>
    <row r="6071" spans="11:11" x14ac:dyDescent="0.25">
      <c r="K6071" s="1"/>
    </row>
    <row r="6072" spans="11:11" x14ac:dyDescent="0.25">
      <c r="K6072" s="1"/>
    </row>
    <row r="6073" spans="11:11" x14ac:dyDescent="0.25">
      <c r="K6073" s="1"/>
    </row>
    <row r="6074" spans="11:11" x14ac:dyDescent="0.25">
      <c r="K6074" s="1"/>
    </row>
    <row r="6075" spans="11:11" x14ac:dyDescent="0.25">
      <c r="K6075" s="1"/>
    </row>
    <row r="6076" spans="11:11" x14ac:dyDescent="0.25">
      <c r="K6076" s="1"/>
    </row>
    <row r="6077" spans="11:11" x14ac:dyDescent="0.25">
      <c r="K6077" s="1"/>
    </row>
    <row r="6078" spans="11:11" x14ac:dyDescent="0.25">
      <c r="K6078" s="1"/>
    </row>
    <row r="6079" spans="11:11" x14ac:dyDescent="0.25">
      <c r="K6079" s="1"/>
    </row>
    <row r="6080" spans="11:11" x14ac:dyDescent="0.25">
      <c r="K6080" s="1"/>
    </row>
    <row r="6081" spans="11:11" x14ac:dyDescent="0.25">
      <c r="K6081" s="1"/>
    </row>
    <row r="6082" spans="11:11" x14ac:dyDescent="0.25">
      <c r="K6082" s="1"/>
    </row>
    <row r="6083" spans="11:11" x14ac:dyDescent="0.25">
      <c r="K6083" s="1"/>
    </row>
    <row r="6084" spans="11:11" x14ac:dyDescent="0.25">
      <c r="K6084" s="1"/>
    </row>
    <row r="6085" spans="11:11" x14ac:dyDescent="0.25">
      <c r="K6085" s="1"/>
    </row>
    <row r="6086" spans="11:11" x14ac:dyDescent="0.25">
      <c r="K6086" s="1"/>
    </row>
    <row r="6087" spans="11:11" x14ac:dyDescent="0.25">
      <c r="K6087" s="1"/>
    </row>
    <row r="6088" spans="11:11" x14ac:dyDescent="0.25">
      <c r="K6088" s="1"/>
    </row>
    <row r="6089" spans="11:11" x14ac:dyDescent="0.25">
      <c r="K6089" s="1"/>
    </row>
    <row r="6090" spans="11:11" x14ac:dyDescent="0.25">
      <c r="K6090" s="1"/>
    </row>
    <row r="6091" spans="11:11" x14ac:dyDescent="0.25">
      <c r="K6091" s="1"/>
    </row>
    <row r="6092" spans="11:11" x14ac:dyDescent="0.25">
      <c r="K6092" s="1"/>
    </row>
    <row r="6093" spans="11:11" x14ac:dyDescent="0.25">
      <c r="K6093" s="1"/>
    </row>
    <row r="6094" spans="11:11" x14ac:dyDescent="0.25">
      <c r="K6094" s="1"/>
    </row>
    <row r="6095" spans="11:11" x14ac:dyDescent="0.25">
      <c r="K6095" s="1"/>
    </row>
    <row r="6096" spans="11:11" x14ac:dyDescent="0.25">
      <c r="K6096" s="1"/>
    </row>
    <row r="6097" spans="11:11" x14ac:dyDescent="0.25">
      <c r="K6097" s="1"/>
    </row>
    <row r="6098" spans="11:11" x14ac:dyDescent="0.25">
      <c r="K6098" s="1"/>
    </row>
    <row r="6099" spans="11:11" x14ac:dyDescent="0.25">
      <c r="K6099" s="1"/>
    </row>
    <row r="6100" spans="11:11" x14ac:dyDescent="0.25">
      <c r="K6100" s="1"/>
    </row>
    <row r="6101" spans="11:11" x14ac:dyDescent="0.25">
      <c r="K6101" s="1"/>
    </row>
    <row r="6102" spans="11:11" x14ac:dyDescent="0.25">
      <c r="K6102" s="1"/>
    </row>
    <row r="6103" spans="11:11" x14ac:dyDescent="0.25">
      <c r="K6103" s="1"/>
    </row>
    <row r="6104" spans="11:11" x14ac:dyDescent="0.25">
      <c r="K6104" s="1"/>
    </row>
    <row r="6105" spans="11:11" x14ac:dyDescent="0.25">
      <c r="K6105" s="1"/>
    </row>
    <row r="6106" spans="11:11" x14ac:dyDescent="0.25">
      <c r="K6106" s="1"/>
    </row>
    <row r="6107" spans="11:11" x14ac:dyDescent="0.25">
      <c r="K6107" s="1"/>
    </row>
    <row r="6108" spans="11:11" x14ac:dyDescent="0.25">
      <c r="K6108" s="1"/>
    </row>
    <row r="6109" spans="11:11" x14ac:dyDescent="0.25">
      <c r="K6109" s="1"/>
    </row>
    <row r="6110" spans="11:11" x14ac:dyDescent="0.25">
      <c r="K6110" s="1"/>
    </row>
    <row r="6111" spans="11:11" x14ac:dyDescent="0.25">
      <c r="K6111" s="1"/>
    </row>
    <row r="6112" spans="11:11" x14ac:dyDescent="0.25">
      <c r="K6112" s="1"/>
    </row>
    <row r="6113" spans="11:11" x14ac:dyDescent="0.25">
      <c r="K6113" s="1"/>
    </row>
    <row r="6114" spans="11:11" x14ac:dyDescent="0.25">
      <c r="K6114" s="1"/>
    </row>
    <row r="6115" spans="11:11" x14ac:dyDescent="0.25">
      <c r="K6115" s="1"/>
    </row>
    <row r="6116" spans="11:11" x14ac:dyDescent="0.25">
      <c r="K6116" s="1"/>
    </row>
    <row r="6117" spans="11:11" x14ac:dyDescent="0.25">
      <c r="K6117" s="1"/>
    </row>
    <row r="6118" spans="11:11" x14ac:dyDescent="0.25">
      <c r="K6118" s="1"/>
    </row>
    <row r="6119" spans="11:11" x14ac:dyDescent="0.25">
      <c r="K6119" s="1"/>
    </row>
    <row r="6120" spans="11:11" x14ac:dyDescent="0.25">
      <c r="K6120" s="1"/>
    </row>
    <row r="6121" spans="11:11" x14ac:dyDescent="0.25">
      <c r="K6121" s="1"/>
    </row>
    <row r="6122" spans="11:11" x14ac:dyDescent="0.25">
      <c r="K6122" s="1"/>
    </row>
    <row r="6123" spans="11:11" x14ac:dyDescent="0.25">
      <c r="K6123" s="1"/>
    </row>
    <row r="6124" spans="11:11" x14ac:dyDescent="0.25">
      <c r="K6124" s="1"/>
    </row>
    <row r="6125" spans="11:11" x14ac:dyDescent="0.25">
      <c r="K6125" s="1"/>
    </row>
    <row r="6126" spans="11:11" x14ac:dyDescent="0.25">
      <c r="K6126" s="1"/>
    </row>
    <row r="6127" spans="11:11" x14ac:dyDescent="0.25">
      <c r="K6127" s="1"/>
    </row>
    <row r="6128" spans="11:11" x14ac:dyDescent="0.25">
      <c r="K6128" s="1"/>
    </row>
    <row r="6129" spans="11:11" x14ac:dyDescent="0.25">
      <c r="K6129" s="1"/>
    </row>
    <row r="6130" spans="11:11" x14ac:dyDescent="0.25">
      <c r="K6130" s="1"/>
    </row>
    <row r="6131" spans="11:11" x14ac:dyDescent="0.25">
      <c r="K6131" s="1"/>
    </row>
    <row r="6132" spans="11:11" x14ac:dyDescent="0.25">
      <c r="K6132" s="1"/>
    </row>
    <row r="6133" spans="11:11" x14ac:dyDescent="0.25">
      <c r="K6133" s="1"/>
    </row>
    <row r="6134" spans="11:11" x14ac:dyDescent="0.25">
      <c r="K6134" s="1"/>
    </row>
    <row r="6135" spans="11:11" x14ac:dyDescent="0.25">
      <c r="K6135" s="1"/>
    </row>
    <row r="6136" spans="11:11" x14ac:dyDescent="0.25">
      <c r="K6136" s="1"/>
    </row>
    <row r="6137" spans="11:11" x14ac:dyDescent="0.25">
      <c r="K6137" s="1"/>
    </row>
    <row r="6138" spans="11:11" x14ac:dyDescent="0.25">
      <c r="K6138" s="1"/>
    </row>
    <row r="6139" spans="11:11" x14ac:dyDescent="0.25">
      <c r="K6139" s="1"/>
    </row>
    <row r="6140" spans="11:11" x14ac:dyDescent="0.25">
      <c r="K6140" s="1"/>
    </row>
    <row r="6141" spans="11:11" x14ac:dyDescent="0.25">
      <c r="K6141" s="1"/>
    </row>
    <row r="6142" spans="11:11" x14ac:dyDescent="0.25">
      <c r="K6142" s="1"/>
    </row>
    <row r="6143" spans="11:11" x14ac:dyDescent="0.25">
      <c r="K6143" s="1"/>
    </row>
    <row r="6144" spans="11:11" x14ac:dyDescent="0.25">
      <c r="K6144" s="1"/>
    </row>
    <row r="6145" spans="11:11" x14ac:dyDescent="0.25">
      <c r="K6145" s="1"/>
    </row>
    <row r="6146" spans="11:11" x14ac:dyDescent="0.25">
      <c r="K6146" s="1"/>
    </row>
    <row r="6147" spans="11:11" x14ac:dyDescent="0.25">
      <c r="K6147" s="1"/>
    </row>
    <row r="6148" spans="11:11" x14ac:dyDescent="0.25">
      <c r="K6148" s="1"/>
    </row>
    <row r="6149" spans="11:11" x14ac:dyDescent="0.25">
      <c r="K6149" s="1"/>
    </row>
    <row r="6150" spans="11:11" x14ac:dyDescent="0.25">
      <c r="K6150" s="1"/>
    </row>
    <row r="6151" spans="11:11" x14ac:dyDescent="0.25">
      <c r="K6151" s="1"/>
    </row>
    <row r="6152" spans="11:11" x14ac:dyDescent="0.25">
      <c r="K6152" s="1"/>
    </row>
    <row r="6153" spans="11:11" x14ac:dyDescent="0.25">
      <c r="K6153" s="1"/>
    </row>
    <row r="6154" spans="11:11" x14ac:dyDescent="0.25">
      <c r="K6154" s="1"/>
    </row>
    <row r="6155" spans="11:11" x14ac:dyDescent="0.25">
      <c r="K6155" s="1"/>
    </row>
    <row r="6156" spans="11:11" x14ac:dyDescent="0.25">
      <c r="K6156" s="1"/>
    </row>
    <row r="6157" spans="11:11" x14ac:dyDescent="0.25">
      <c r="K6157" s="1"/>
    </row>
    <row r="6158" spans="11:11" x14ac:dyDescent="0.25">
      <c r="K6158" s="1"/>
    </row>
    <row r="6159" spans="11:11" x14ac:dyDescent="0.25">
      <c r="K6159" s="1"/>
    </row>
    <row r="6160" spans="11:11" x14ac:dyDescent="0.25">
      <c r="K6160" s="1"/>
    </row>
    <row r="6161" spans="11:11" x14ac:dyDescent="0.25">
      <c r="K6161" s="1"/>
    </row>
    <row r="6162" spans="11:11" x14ac:dyDescent="0.25">
      <c r="K6162" s="1"/>
    </row>
    <row r="6163" spans="11:11" x14ac:dyDescent="0.25">
      <c r="K6163" s="1"/>
    </row>
    <row r="6164" spans="11:11" x14ac:dyDescent="0.25">
      <c r="K6164" s="1"/>
    </row>
    <row r="6165" spans="11:11" x14ac:dyDescent="0.25">
      <c r="K6165" s="1"/>
    </row>
    <row r="6166" spans="11:11" x14ac:dyDescent="0.25">
      <c r="K6166" s="1"/>
    </row>
    <row r="6167" spans="11:11" x14ac:dyDescent="0.25">
      <c r="K6167" s="1"/>
    </row>
    <row r="6168" spans="11:11" x14ac:dyDescent="0.25">
      <c r="K6168" s="1"/>
    </row>
    <row r="6169" spans="11:11" x14ac:dyDescent="0.25">
      <c r="K6169" s="1"/>
    </row>
    <row r="6170" spans="11:11" x14ac:dyDescent="0.25">
      <c r="K6170" s="1"/>
    </row>
    <row r="6171" spans="11:11" x14ac:dyDescent="0.25">
      <c r="K6171" s="1"/>
    </row>
    <row r="6172" spans="11:11" x14ac:dyDescent="0.25">
      <c r="K6172" s="1"/>
    </row>
    <row r="6173" spans="11:11" x14ac:dyDescent="0.25">
      <c r="K6173" s="1"/>
    </row>
    <row r="6174" spans="11:11" x14ac:dyDescent="0.25">
      <c r="K6174" s="1"/>
    </row>
    <row r="6175" spans="11:11" x14ac:dyDescent="0.25">
      <c r="K6175" s="1"/>
    </row>
    <row r="6176" spans="11:11" x14ac:dyDescent="0.25">
      <c r="K6176" s="1"/>
    </row>
    <row r="6177" spans="11:11" x14ac:dyDescent="0.25">
      <c r="K6177" s="1"/>
    </row>
    <row r="6178" spans="11:11" x14ac:dyDescent="0.25">
      <c r="K6178" s="1"/>
    </row>
    <row r="6179" spans="11:11" x14ac:dyDescent="0.25">
      <c r="K6179" s="1"/>
    </row>
    <row r="6180" spans="11:11" x14ac:dyDescent="0.25">
      <c r="K6180" s="1"/>
    </row>
    <row r="6181" spans="11:11" x14ac:dyDescent="0.25">
      <c r="K6181" s="1"/>
    </row>
    <row r="6182" spans="11:11" x14ac:dyDescent="0.25">
      <c r="K6182" s="1"/>
    </row>
    <row r="6183" spans="11:11" x14ac:dyDescent="0.25">
      <c r="K6183" s="1"/>
    </row>
    <row r="6184" spans="11:11" x14ac:dyDescent="0.25">
      <c r="K6184" s="1"/>
    </row>
    <row r="6185" spans="11:11" x14ac:dyDescent="0.25">
      <c r="K6185" s="1"/>
    </row>
    <row r="6186" spans="11:11" x14ac:dyDescent="0.25">
      <c r="K6186" s="1"/>
    </row>
    <row r="6187" spans="11:11" x14ac:dyDescent="0.25">
      <c r="K6187" s="1"/>
    </row>
    <row r="6188" spans="11:11" x14ac:dyDescent="0.25">
      <c r="K6188" s="1"/>
    </row>
    <row r="6189" spans="11:11" x14ac:dyDescent="0.25">
      <c r="K6189" s="1"/>
    </row>
    <row r="6190" spans="11:11" x14ac:dyDescent="0.25">
      <c r="K6190" s="1"/>
    </row>
    <row r="6191" spans="11:11" x14ac:dyDescent="0.25">
      <c r="K6191" s="1"/>
    </row>
    <row r="6192" spans="11:11" x14ac:dyDescent="0.25">
      <c r="K6192" s="1"/>
    </row>
    <row r="6193" spans="11:11" x14ac:dyDescent="0.25">
      <c r="K6193" s="1"/>
    </row>
    <row r="6194" spans="11:11" x14ac:dyDescent="0.25">
      <c r="K6194" s="1"/>
    </row>
    <row r="6195" spans="11:11" x14ac:dyDescent="0.25">
      <c r="K6195" s="1"/>
    </row>
    <row r="6196" spans="11:11" x14ac:dyDescent="0.25">
      <c r="K6196" s="1"/>
    </row>
    <row r="6197" spans="11:11" x14ac:dyDescent="0.25">
      <c r="K6197" s="1"/>
    </row>
    <row r="6198" spans="11:11" x14ac:dyDescent="0.25">
      <c r="K6198" s="1"/>
    </row>
    <row r="6199" spans="11:11" x14ac:dyDescent="0.25">
      <c r="K6199" s="1"/>
    </row>
    <row r="6200" spans="11:11" x14ac:dyDescent="0.25">
      <c r="K6200" s="1"/>
    </row>
    <row r="6201" spans="11:11" x14ac:dyDescent="0.25">
      <c r="K6201" s="1"/>
    </row>
    <row r="6202" spans="11:11" x14ac:dyDescent="0.25">
      <c r="K6202" s="1"/>
    </row>
    <row r="6203" spans="11:11" x14ac:dyDescent="0.25">
      <c r="K6203" s="1"/>
    </row>
    <row r="6204" spans="11:11" x14ac:dyDescent="0.25">
      <c r="K6204" s="1"/>
    </row>
    <row r="6205" spans="11:11" x14ac:dyDescent="0.25">
      <c r="K6205" s="1"/>
    </row>
    <row r="6206" spans="11:11" x14ac:dyDescent="0.25">
      <c r="K6206" s="1"/>
    </row>
    <row r="6207" spans="11:11" x14ac:dyDescent="0.25">
      <c r="K6207" s="1"/>
    </row>
    <row r="6208" spans="11:11" x14ac:dyDescent="0.25">
      <c r="K6208" s="1"/>
    </row>
    <row r="6209" spans="11:11" x14ac:dyDescent="0.25">
      <c r="K6209" s="1"/>
    </row>
    <row r="6210" spans="11:11" x14ac:dyDescent="0.25">
      <c r="K6210" s="1"/>
    </row>
    <row r="6211" spans="11:11" x14ac:dyDescent="0.25">
      <c r="K6211" s="1"/>
    </row>
    <row r="6212" spans="11:11" x14ac:dyDescent="0.25">
      <c r="K6212" s="1"/>
    </row>
    <row r="6213" spans="11:11" x14ac:dyDescent="0.25">
      <c r="K6213" s="1"/>
    </row>
    <row r="6214" spans="11:11" x14ac:dyDescent="0.25">
      <c r="K6214" s="1"/>
    </row>
    <row r="6215" spans="11:11" x14ac:dyDescent="0.25">
      <c r="K6215" s="1"/>
    </row>
    <row r="6216" spans="11:11" x14ac:dyDescent="0.25">
      <c r="K6216" s="1"/>
    </row>
    <row r="6217" spans="11:11" x14ac:dyDescent="0.25">
      <c r="K6217" s="1"/>
    </row>
    <row r="6218" spans="11:11" x14ac:dyDescent="0.25">
      <c r="K6218" s="1"/>
    </row>
    <row r="6219" spans="11:11" x14ac:dyDescent="0.25">
      <c r="K6219" s="1"/>
    </row>
    <row r="6220" spans="11:11" x14ac:dyDescent="0.25">
      <c r="K6220" s="1"/>
    </row>
    <row r="6221" spans="11:11" x14ac:dyDescent="0.25">
      <c r="K6221" s="1"/>
    </row>
    <row r="6222" spans="11:11" x14ac:dyDescent="0.25">
      <c r="K6222" s="1"/>
    </row>
    <row r="6223" spans="11:11" x14ac:dyDescent="0.25">
      <c r="K6223" s="1"/>
    </row>
    <row r="6224" spans="11:11" x14ac:dyDescent="0.25">
      <c r="K6224" s="1"/>
    </row>
    <row r="6225" spans="11:11" x14ac:dyDescent="0.25">
      <c r="K6225" s="1"/>
    </row>
    <row r="6226" spans="11:11" x14ac:dyDescent="0.25">
      <c r="K6226" s="1"/>
    </row>
    <row r="6227" spans="11:11" x14ac:dyDescent="0.25">
      <c r="K6227" s="1"/>
    </row>
    <row r="6228" spans="11:11" x14ac:dyDescent="0.25">
      <c r="K6228" s="1"/>
    </row>
    <row r="6229" spans="11:11" x14ac:dyDescent="0.25">
      <c r="K6229" s="1"/>
    </row>
    <row r="6230" spans="11:11" x14ac:dyDescent="0.25">
      <c r="K6230" s="1"/>
    </row>
    <row r="6231" spans="11:11" x14ac:dyDescent="0.25">
      <c r="K6231" s="1"/>
    </row>
    <row r="6232" spans="11:11" x14ac:dyDescent="0.25">
      <c r="K6232" s="1"/>
    </row>
    <row r="6233" spans="11:11" x14ac:dyDescent="0.25">
      <c r="K6233" s="1"/>
    </row>
    <row r="6234" spans="11:11" x14ac:dyDescent="0.25">
      <c r="K6234" s="1"/>
    </row>
    <row r="6235" spans="11:11" x14ac:dyDescent="0.25">
      <c r="K6235" s="1"/>
    </row>
    <row r="6236" spans="11:11" x14ac:dyDescent="0.25">
      <c r="K6236" s="1"/>
    </row>
    <row r="6237" spans="11:11" x14ac:dyDescent="0.25">
      <c r="K6237" s="1"/>
    </row>
    <row r="6238" spans="11:11" x14ac:dyDescent="0.25">
      <c r="K6238" s="1"/>
    </row>
    <row r="6239" spans="11:11" x14ac:dyDescent="0.25">
      <c r="K6239" s="1"/>
    </row>
    <row r="6240" spans="11:11" x14ac:dyDescent="0.25">
      <c r="K6240" s="1"/>
    </row>
    <row r="6241" spans="11:11" x14ac:dyDescent="0.25">
      <c r="K6241" s="1"/>
    </row>
    <row r="6242" spans="11:11" x14ac:dyDescent="0.25">
      <c r="K6242" s="1"/>
    </row>
    <row r="6243" spans="11:11" x14ac:dyDescent="0.25">
      <c r="K6243" s="1"/>
    </row>
    <row r="6244" spans="11:11" x14ac:dyDescent="0.25">
      <c r="K6244" s="1"/>
    </row>
    <row r="6245" spans="11:11" x14ac:dyDescent="0.25">
      <c r="K6245" s="1"/>
    </row>
    <row r="6246" spans="11:11" x14ac:dyDescent="0.25">
      <c r="K6246" s="1"/>
    </row>
    <row r="6247" spans="11:11" x14ac:dyDescent="0.25">
      <c r="K6247" s="1"/>
    </row>
    <row r="6248" spans="11:11" x14ac:dyDescent="0.25">
      <c r="K6248" s="1"/>
    </row>
    <row r="6249" spans="11:11" x14ac:dyDescent="0.25">
      <c r="K6249" s="1"/>
    </row>
    <row r="6250" spans="11:11" x14ac:dyDescent="0.25">
      <c r="K6250" s="1"/>
    </row>
    <row r="6251" spans="11:11" x14ac:dyDescent="0.25">
      <c r="K6251" s="1"/>
    </row>
    <row r="6252" spans="11:11" x14ac:dyDescent="0.25">
      <c r="K6252" s="1"/>
    </row>
    <row r="6253" spans="11:11" x14ac:dyDescent="0.25">
      <c r="K6253" s="1"/>
    </row>
    <row r="6254" spans="11:11" x14ac:dyDescent="0.25">
      <c r="K6254" s="1"/>
    </row>
    <row r="6255" spans="11:11" x14ac:dyDescent="0.25">
      <c r="K6255" s="1"/>
    </row>
    <row r="6256" spans="11:11" x14ac:dyDescent="0.25">
      <c r="K6256" s="1"/>
    </row>
    <row r="6257" spans="11:11" x14ac:dyDescent="0.25">
      <c r="K6257" s="1"/>
    </row>
    <row r="6258" spans="11:11" x14ac:dyDescent="0.25">
      <c r="K6258" s="1"/>
    </row>
    <row r="6259" spans="11:11" x14ac:dyDescent="0.25">
      <c r="K6259" s="1"/>
    </row>
    <row r="6260" spans="11:11" x14ac:dyDescent="0.25">
      <c r="K6260" s="1"/>
    </row>
    <row r="6261" spans="11:11" x14ac:dyDescent="0.25">
      <c r="K6261" s="1"/>
    </row>
    <row r="6262" spans="11:11" x14ac:dyDescent="0.25">
      <c r="K6262" s="1"/>
    </row>
    <row r="6263" spans="11:11" x14ac:dyDescent="0.25">
      <c r="K6263" s="1"/>
    </row>
    <row r="6264" spans="11:11" x14ac:dyDescent="0.25">
      <c r="K6264" s="1"/>
    </row>
    <row r="6265" spans="11:11" x14ac:dyDescent="0.25">
      <c r="K6265" s="1"/>
    </row>
    <row r="6266" spans="11:11" x14ac:dyDescent="0.25">
      <c r="K6266" s="1"/>
    </row>
    <row r="6267" spans="11:11" x14ac:dyDescent="0.25">
      <c r="K6267" s="1"/>
    </row>
    <row r="6268" spans="11:11" x14ac:dyDescent="0.25">
      <c r="K6268" s="1"/>
    </row>
    <row r="6269" spans="11:11" x14ac:dyDescent="0.25">
      <c r="K6269" s="1"/>
    </row>
    <row r="6270" spans="11:11" x14ac:dyDescent="0.25">
      <c r="K6270" s="1"/>
    </row>
    <row r="6271" spans="11:11" x14ac:dyDescent="0.25">
      <c r="K6271" s="1"/>
    </row>
    <row r="6272" spans="11:11" x14ac:dyDescent="0.25">
      <c r="K6272" s="1"/>
    </row>
    <row r="6273" spans="11:11" x14ac:dyDescent="0.25">
      <c r="K6273" s="1"/>
    </row>
    <row r="6274" spans="11:11" x14ac:dyDescent="0.25">
      <c r="K6274" s="1"/>
    </row>
    <row r="6275" spans="11:11" x14ac:dyDescent="0.25">
      <c r="K6275" s="1"/>
    </row>
    <row r="6276" spans="11:11" x14ac:dyDescent="0.25">
      <c r="K6276" s="1"/>
    </row>
    <row r="6277" spans="11:11" x14ac:dyDescent="0.25">
      <c r="K6277" s="1"/>
    </row>
    <row r="6278" spans="11:11" x14ac:dyDescent="0.25">
      <c r="K6278" s="1"/>
    </row>
    <row r="6279" spans="11:11" x14ac:dyDescent="0.25">
      <c r="K6279" s="1"/>
    </row>
    <row r="6280" spans="11:11" x14ac:dyDescent="0.25">
      <c r="K6280" s="1"/>
    </row>
    <row r="6281" spans="11:11" x14ac:dyDescent="0.25">
      <c r="K6281" s="1"/>
    </row>
    <row r="6282" spans="11:11" x14ac:dyDescent="0.25">
      <c r="K6282" s="1"/>
    </row>
    <row r="6283" spans="11:11" x14ac:dyDescent="0.25">
      <c r="K6283" s="1"/>
    </row>
    <row r="6284" spans="11:11" x14ac:dyDescent="0.25">
      <c r="K6284" s="1"/>
    </row>
    <row r="6285" spans="11:11" x14ac:dyDescent="0.25">
      <c r="K6285" s="1"/>
    </row>
    <row r="6286" spans="11:11" x14ac:dyDescent="0.25">
      <c r="K6286" s="1"/>
    </row>
    <row r="6287" spans="11:11" x14ac:dyDescent="0.25">
      <c r="K6287" s="1"/>
    </row>
    <row r="6288" spans="11:11" x14ac:dyDescent="0.25">
      <c r="K6288" s="1"/>
    </row>
    <row r="6289" spans="11:11" x14ac:dyDescent="0.25">
      <c r="K6289" s="1"/>
    </row>
    <row r="6290" spans="11:11" x14ac:dyDescent="0.25">
      <c r="K6290" s="1"/>
    </row>
    <row r="6291" spans="11:11" x14ac:dyDescent="0.25">
      <c r="K6291" s="1"/>
    </row>
    <row r="6292" spans="11:11" x14ac:dyDescent="0.25">
      <c r="K6292" s="1"/>
    </row>
    <row r="6293" spans="11:11" x14ac:dyDescent="0.25">
      <c r="K6293" s="1"/>
    </row>
    <row r="6294" spans="11:11" x14ac:dyDescent="0.25">
      <c r="K6294" s="1"/>
    </row>
    <row r="6295" spans="11:11" x14ac:dyDescent="0.25">
      <c r="K6295" s="1"/>
    </row>
    <row r="6296" spans="11:11" x14ac:dyDescent="0.25">
      <c r="K6296" s="1"/>
    </row>
    <row r="6297" spans="11:11" x14ac:dyDescent="0.25">
      <c r="K6297" s="1"/>
    </row>
    <row r="6298" spans="11:11" x14ac:dyDescent="0.25">
      <c r="K6298" s="1"/>
    </row>
    <row r="6299" spans="11:11" x14ac:dyDescent="0.25">
      <c r="K6299" s="1"/>
    </row>
    <row r="6300" spans="11:11" x14ac:dyDescent="0.25">
      <c r="K6300" s="1"/>
    </row>
    <row r="6301" spans="11:11" x14ac:dyDescent="0.25">
      <c r="K6301" s="1"/>
    </row>
    <row r="6302" spans="11:11" x14ac:dyDescent="0.25">
      <c r="K6302" s="1"/>
    </row>
    <row r="6303" spans="11:11" x14ac:dyDescent="0.25">
      <c r="K6303" s="1"/>
    </row>
    <row r="6304" spans="11:11" x14ac:dyDescent="0.25">
      <c r="K6304" s="1"/>
    </row>
    <row r="6305" spans="11:11" x14ac:dyDescent="0.25">
      <c r="K6305" s="1"/>
    </row>
    <row r="6306" spans="11:11" x14ac:dyDescent="0.25">
      <c r="K6306" s="1"/>
    </row>
    <row r="6307" spans="11:11" x14ac:dyDescent="0.25">
      <c r="K6307" s="1"/>
    </row>
    <row r="6308" spans="11:11" x14ac:dyDescent="0.25">
      <c r="K6308" s="1"/>
    </row>
    <row r="6309" spans="11:11" x14ac:dyDescent="0.25">
      <c r="K6309" s="1"/>
    </row>
    <row r="6310" spans="11:11" x14ac:dyDescent="0.25">
      <c r="K6310" s="1"/>
    </row>
    <row r="6311" spans="11:11" x14ac:dyDescent="0.25">
      <c r="K6311" s="1"/>
    </row>
    <row r="6312" spans="11:11" x14ac:dyDescent="0.25">
      <c r="K6312" s="1"/>
    </row>
    <row r="6313" spans="11:11" x14ac:dyDescent="0.25">
      <c r="K6313" s="1"/>
    </row>
    <row r="6314" spans="11:11" x14ac:dyDescent="0.25">
      <c r="K6314" s="1"/>
    </row>
    <row r="6315" spans="11:11" x14ac:dyDescent="0.25">
      <c r="K6315" s="1"/>
    </row>
    <row r="6316" spans="11:11" x14ac:dyDescent="0.25">
      <c r="K6316" s="1"/>
    </row>
    <row r="6317" spans="11:11" x14ac:dyDescent="0.25">
      <c r="K6317" s="1"/>
    </row>
    <row r="6318" spans="11:11" x14ac:dyDescent="0.25">
      <c r="K6318" s="1"/>
    </row>
    <row r="6319" spans="11:11" x14ac:dyDescent="0.25">
      <c r="K6319" s="1"/>
    </row>
    <row r="6320" spans="11:11" x14ac:dyDescent="0.25">
      <c r="K6320" s="1"/>
    </row>
    <row r="6321" spans="11:11" x14ac:dyDescent="0.25">
      <c r="K6321" s="1"/>
    </row>
    <row r="6322" spans="11:11" x14ac:dyDescent="0.25">
      <c r="K6322" s="1"/>
    </row>
    <row r="6323" spans="11:11" x14ac:dyDescent="0.25">
      <c r="K6323" s="1"/>
    </row>
    <row r="6324" spans="11:11" x14ac:dyDescent="0.25">
      <c r="K6324" s="1"/>
    </row>
    <row r="6325" spans="11:11" x14ac:dyDescent="0.25">
      <c r="K6325" s="1"/>
    </row>
    <row r="6326" spans="11:11" x14ac:dyDescent="0.25">
      <c r="K6326" s="1"/>
    </row>
    <row r="6327" spans="11:11" x14ac:dyDescent="0.25">
      <c r="K6327" s="1"/>
    </row>
    <row r="6328" spans="11:11" x14ac:dyDescent="0.25">
      <c r="K6328" s="1"/>
    </row>
    <row r="6329" spans="11:11" x14ac:dyDescent="0.25">
      <c r="K6329" s="1"/>
    </row>
    <row r="6330" spans="11:11" x14ac:dyDescent="0.25">
      <c r="K6330" s="1"/>
    </row>
    <row r="6331" spans="11:11" x14ac:dyDescent="0.25">
      <c r="K6331" s="1"/>
    </row>
    <row r="6332" spans="11:11" x14ac:dyDescent="0.25">
      <c r="K6332" s="1"/>
    </row>
    <row r="6333" spans="11:11" x14ac:dyDescent="0.25">
      <c r="K6333" s="1"/>
    </row>
    <row r="6334" spans="11:11" x14ac:dyDescent="0.25">
      <c r="K6334" s="1"/>
    </row>
    <row r="6335" spans="11:11" x14ac:dyDescent="0.25">
      <c r="K6335" s="1"/>
    </row>
    <row r="6336" spans="11:11" x14ac:dyDescent="0.25">
      <c r="K6336" s="1"/>
    </row>
    <row r="6337" spans="11:11" x14ac:dyDescent="0.25">
      <c r="K6337" s="1"/>
    </row>
    <row r="6338" spans="11:11" x14ac:dyDescent="0.25">
      <c r="K6338" s="1"/>
    </row>
    <row r="6339" spans="11:11" x14ac:dyDescent="0.25">
      <c r="K6339" s="1"/>
    </row>
    <row r="6340" spans="11:11" x14ac:dyDescent="0.25">
      <c r="K6340" s="1"/>
    </row>
    <row r="6341" spans="11:11" x14ac:dyDescent="0.25">
      <c r="K6341" s="1"/>
    </row>
    <row r="6342" spans="11:11" x14ac:dyDescent="0.25">
      <c r="K6342" s="1"/>
    </row>
    <row r="6343" spans="11:11" x14ac:dyDescent="0.25">
      <c r="K6343" s="1"/>
    </row>
    <row r="6344" spans="11:11" x14ac:dyDescent="0.25">
      <c r="K6344" s="1"/>
    </row>
    <row r="6345" spans="11:11" x14ac:dyDescent="0.25">
      <c r="K6345" s="1"/>
    </row>
    <row r="6346" spans="11:11" x14ac:dyDescent="0.25">
      <c r="K6346" s="1"/>
    </row>
    <row r="6347" spans="11:11" x14ac:dyDescent="0.25">
      <c r="K6347" s="1"/>
    </row>
    <row r="6348" spans="11:11" x14ac:dyDescent="0.25">
      <c r="K6348" s="1"/>
    </row>
    <row r="6349" spans="11:11" x14ac:dyDescent="0.25">
      <c r="K6349" s="1"/>
    </row>
    <row r="6350" spans="11:11" x14ac:dyDescent="0.25">
      <c r="K6350" s="1"/>
    </row>
    <row r="6351" spans="11:11" x14ac:dyDescent="0.25">
      <c r="K6351" s="1"/>
    </row>
    <row r="6352" spans="11:11" x14ac:dyDescent="0.25">
      <c r="K6352" s="1"/>
    </row>
    <row r="6353" spans="11:11" x14ac:dyDescent="0.25">
      <c r="K6353" s="1"/>
    </row>
    <row r="6354" spans="11:11" x14ac:dyDescent="0.25">
      <c r="K6354" s="1"/>
    </row>
    <row r="6355" spans="11:11" x14ac:dyDescent="0.25">
      <c r="K6355" s="1"/>
    </row>
    <row r="6356" spans="11:11" x14ac:dyDescent="0.25">
      <c r="K6356" s="1"/>
    </row>
    <row r="6357" spans="11:11" x14ac:dyDescent="0.25">
      <c r="K6357" s="1"/>
    </row>
    <row r="6358" spans="11:11" x14ac:dyDescent="0.25">
      <c r="K6358" s="1"/>
    </row>
    <row r="6359" spans="11:11" x14ac:dyDescent="0.25">
      <c r="K6359" s="1"/>
    </row>
    <row r="6360" spans="11:11" x14ac:dyDescent="0.25">
      <c r="K6360" s="1"/>
    </row>
    <row r="6361" spans="11:11" x14ac:dyDescent="0.25">
      <c r="K6361" s="1"/>
    </row>
    <row r="6362" spans="11:11" x14ac:dyDescent="0.25">
      <c r="K6362" s="1"/>
    </row>
    <row r="6363" spans="11:11" x14ac:dyDescent="0.25">
      <c r="K6363" s="1"/>
    </row>
    <row r="6364" spans="11:11" x14ac:dyDescent="0.25">
      <c r="K6364" s="1"/>
    </row>
    <row r="6365" spans="11:11" x14ac:dyDescent="0.25">
      <c r="K6365" s="1"/>
    </row>
    <row r="6366" spans="11:11" x14ac:dyDescent="0.25">
      <c r="K6366" s="1"/>
    </row>
    <row r="6367" spans="11:11" x14ac:dyDescent="0.25">
      <c r="K6367" s="1"/>
    </row>
    <row r="6368" spans="11:11" x14ac:dyDescent="0.25">
      <c r="K6368" s="1"/>
    </row>
    <row r="6369" spans="11:11" x14ac:dyDescent="0.25">
      <c r="K6369" s="1"/>
    </row>
    <row r="6370" spans="11:11" x14ac:dyDescent="0.25">
      <c r="K6370" s="1"/>
    </row>
    <row r="6371" spans="11:11" x14ac:dyDescent="0.25">
      <c r="K6371" s="1"/>
    </row>
    <row r="6372" spans="11:11" x14ac:dyDescent="0.25">
      <c r="K6372" s="1"/>
    </row>
    <row r="6373" spans="11:11" x14ac:dyDescent="0.25">
      <c r="K6373" s="1"/>
    </row>
    <row r="6374" spans="11:11" x14ac:dyDescent="0.25">
      <c r="K6374" s="1"/>
    </row>
    <row r="6375" spans="11:11" x14ac:dyDescent="0.25">
      <c r="K6375" s="1"/>
    </row>
    <row r="6376" spans="11:11" x14ac:dyDescent="0.25">
      <c r="K6376" s="1"/>
    </row>
    <row r="6377" spans="11:11" x14ac:dyDescent="0.25">
      <c r="K6377" s="1"/>
    </row>
    <row r="6378" spans="11:11" x14ac:dyDescent="0.25">
      <c r="K6378" s="1"/>
    </row>
    <row r="6379" spans="11:11" x14ac:dyDescent="0.25">
      <c r="K6379" s="1"/>
    </row>
    <row r="6380" spans="11:11" x14ac:dyDescent="0.25">
      <c r="K6380" s="1"/>
    </row>
    <row r="6381" spans="11:11" x14ac:dyDescent="0.25">
      <c r="K6381" s="1"/>
    </row>
    <row r="6382" spans="11:11" x14ac:dyDescent="0.25">
      <c r="K6382" s="1"/>
    </row>
    <row r="6383" spans="11:11" x14ac:dyDescent="0.25">
      <c r="K6383" s="1"/>
    </row>
    <row r="6384" spans="11:11" x14ac:dyDescent="0.25">
      <c r="K6384" s="1"/>
    </row>
    <row r="6385" spans="11:11" x14ac:dyDescent="0.25">
      <c r="K6385" s="1"/>
    </row>
    <row r="6386" spans="11:11" x14ac:dyDescent="0.25">
      <c r="K6386" s="1"/>
    </row>
    <row r="6387" spans="11:11" x14ac:dyDescent="0.25">
      <c r="K6387" s="1"/>
    </row>
    <row r="6388" spans="11:11" x14ac:dyDescent="0.25">
      <c r="K6388" s="1"/>
    </row>
    <row r="6389" spans="11:11" x14ac:dyDescent="0.25">
      <c r="K6389" s="1"/>
    </row>
    <row r="6390" spans="11:11" x14ac:dyDescent="0.25">
      <c r="K6390" s="1"/>
    </row>
    <row r="6391" spans="11:11" x14ac:dyDescent="0.25">
      <c r="K6391" s="1"/>
    </row>
    <row r="6392" spans="11:11" x14ac:dyDescent="0.25">
      <c r="K6392" s="1"/>
    </row>
    <row r="6393" spans="11:11" x14ac:dyDescent="0.25">
      <c r="K6393" s="1"/>
    </row>
    <row r="6394" spans="11:11" x14ac:dyDescent="0.25">
      <c r="K6394" s="1"/>
    </row>
    <row r="6395" spans="11:11" x14ac:dyDescent="0.25">
      <c r="K6395" s="1"/>
    </row>
    <row r="6396" spans="11:11" x14ac:dyDescent="0.25">
      <c r="K6396" s="1"/>
    </row>
    <row r="6397" spans="11:11" x14ac:dyDescent="0.25">
      <c r="K6397" s="1"/>
    </row>
    <row r="6398" spans="11:11" x14ac:dyDescent="0.25">
      <c r="K6398" s="1"/>
    </row>
    <row r="6399" spans="11:11" x14ac:dyDescent="0.25">
      <c r="K6399" s="1"/>
    </row>
    <row r="6400" spans="11:11" x14ac:dyDescent="0.25">
      <c r="K6400" s="1"/>
    </row>
    <row r="6401" spans="11:11" x14ac:dyDescent="0.25">
      <c r="K6401" s="1"/>
    </row>
    <row r="6402" spans="11:11" x14ac:dyDescent="0.25">
      <c r="K6402" s="1"/>
    </row>
    <row r="6403" spans="11:11" x14ac:dyDescent="0.25">
      <c r="K6403" s="1"/>
    </row>
    <row r="6404" spans="11:11" x14ac:dyDescent="0.25">
      <c r="K6404" s="1"/>
    </row>
    <row r="6405" spans="11:11" x14ac:dyDescent="0.25">
      <c r="K6405" s="1"/>
    </row>
    <row r="6406" spans="11:11" x14ac:dyDescent="0.25">
      <c r="K6406" s="1"/>
    </row>
    <row r="6407" spans="11:11" x14ac:dyDescent="0.25">
      <c r="K6407" s="1"/>
    </row>
    <row r="6408" spans="11:11" x14ac:dyDescent="0.25">
      <c r="K6408" s="1"/>
    </row>
    <row r="6409" spans="11:11" x14ac:dyDescent="0.25">
      <c r="K6409" s="1"/>
    </row>
    <row r="6410" spans="11:11" x14ac:dyDescent="0.25">
      <c r="K6410" s="1"/>
    </row>
    <row r="6411" spans="11:11" x14ac:dyDescent="0.25">
      <c r="K6411" s="1"/>
    </row>
    <row r="6412" spans="11:11" x14ac:dyDescent="0.25">
      <c r="K6412" s="1"/>
    </row>
    <row r="6413" spans="11:11" x14ac:dyDescent="0.25">
      <c r="K6413" s="1"/>
    </row>
    <row r="6414" spans="11:11" x14ac:dyDescent="0.25">
      <c r="K6414" s="1"/>
    </row>
    <row r="6415" spans="11:11" x14ac:dyDescent="0.25">
      <c r="K6415" s="1"/>
    </row>
    <row r="6416" spans="11:11" x14ac:dyDescent="0.25">
      <c r="K6416" s="1"/>
    </row>
    <row r="6417" spans="11:11" x14ac:dyDescent="0.25">
      <c r="K6417" s="1"/>
    </row>
    <row r="6418" spans="11:11" x14ac:dyDescent="0.25">
      <c r="K6418" s="1"/>
    </row>
    <row r="6419" spans="11:11" x14ac:dyDescent="0.25">
      <c r="K6419" s="1"/>
    </row>
    <row r="6420" spans="11:11" x14ac:dyDescent="0.25">
      <c r="K6420" s="1"/>
    </row>
    <row r="6421" spans="11:11" x14ac:dyDescent="0.25">
      <c r="K6421" s="1"/>
    </row>
    <row r="6422" spans="11:11" x14ac:dyDescent="0.25">
      <c r="K6422" s="1"/>
    </row>
    <row r="6423" spans="11:11" x14ac:dyDescent="0.25">
      <c r="K6423" s="1"/>
    </row>
    <row r="6424" spans="11:11" x14ac:dyDescent="0.25">
      <c r="K6424" s="1"/>
    </row>
    <row r="6425" spans="11:11" x14ac:dyDescent="0.25">
      <c r="K6425" s="1"/>
    </row>
    <row r="6426" spans="11:11" x14ac:dyDescent="0.25">
      <c r="K6426" s="1"/>
    </row>
    <row r="6427" spans="11:11" x14ac:dyDescent="0.25">
      <c r="K6427" s="1"/>
    </row>
    <row r="6428" spans="11:11" x14ac:dyDescent="0.25">
      <c r="K6428" s="1"/>
    </row>
    <row r="6429" spans="11:11" x14ac:dyDescent="0.25">
      <c r="K6429" s="1"/>
    </row>
    <row r="6430" spans="11:11" x14ac:dyDescent="0.25">
      <c r="K6430" s="1"/>
    </row>
    <row r="6431" spans="11:11" x14ac:dyDescent="0.25">
      <c r="K6431" s="1"/>
    </row>
    <row r="6432" spans="11:11" x14ac:dyDescent="0.25">
      <c r="K6432" s="1"/>
    </row>
    <row r="6433" spans="11:11" x14ac:dyDescent="0.25">
      <c r="K6433" s="1"/>
    </row>
    <row r="6434" spans="11:11" x14ac:dyDescent="0.25">
      <c r="K6434" s="1"/>
    </row>
    <row r="6435" spans="11:11" x14ac:dyDescent="0.25">
      <c r="K6435" s="1"/>
    </row>
    <row r="6436" spans="11:11" x14ac:dyDescent="0.25">
      <c r="K6436" s="1"/>
    </row>
    <row r="6437" spans="11:11" x14ac:dyDescent="0.25">
      <c r="K6437" s="1"/>
    </row>
    <row r="6438" spans="11:11" x14ac:dyDescent="0.25">
      <c r="K6438" s="1"/>
    </row>
    <row r="6439" spans="11:11" x14ac:dyDescent="0.25">
      <c r="K6439" s="1"/>
    </row>
    <row r="6440" spans="11:11" x14ac:dyDescent="0.25">
      <c r="K6440" s="1"/>
    </row>
    <row r="6441" spans="11:11" x14ac:dyDescent="0.25">
      <c r="K6441" s="1"/>
    </row>
    <row r="6442" spans="11:11" x14ac:dyDescent="0.25">
      <c r="K6442" s="1"/>
    </row>
    <row r="6443" spans="11:11" x14ac:dyDescent="0.25">
      <c r="K6443" s="1"/>
    </row>
    <row r="6444" spans="11:11" x14ac:dyDescent="0.25">
      <c r="K6444" s="1"/>
    </row>
    <row r="6445" spans="11:11" x14ac:dyDescent="0.25">
      <c r="K6445" s="1"/>
    </row>
    <row r="6446" spans="11:11" x14ac:dyDescent="0.25">
      <c r="K6446" s="1"/>
    </row>
    <row r="6447" spans="11:11" x14ac:dyDescent="0.25">
      <c r="K6447" s="1"/>
    </row>
    <row r="6448" spans="11:11" x14ac:dyDescent="0.25">
      <c r="K6448" s="1"/>
    </row>
    <row r="6449" spans="11:11" x14ac:dyDescent="0.25">
      <c r="K6449" s="1"/>
    </row>
    <row r="6450" spans="11:11" x14ac:dyDescent="0.25">
      <c r="K6450" s="1"/>
    </row>
    <row r="6451" spans="11:11" x14ac:dyDescent="0.25">
      <c r="K6451" s="1"/>
    </row>
    <row r="6452" spans="11:11" x14ac:dyDescent="0.25">
      <c r="K6452" s="1"/>
    </row>
    <row r="6453" spans="11:11" x14ac:dyDescent="0.25">
      <c r="K6453" s="1"/>
    </row>
    <row r="6454" spans="11:11" x14ac:dyDescent="0.25">
      <c r="K6454" s="1"/>
    </row>
    <row r="6455" spans="11:11" x14ac:dyDescent="0.25">
      <c r="K6455" s="1"/>
    </row>
    <row r="6456" spans="11:11" x14ac:dyDescent="0.25">
      <c r="K6456" s="1"/>
    </row>
    <row r="6457" spans="11:11" x14ac:dyDescent="0.25">
      <c r="K6457" s="1"/>
    </row>
    <row r="6458" spans="11:11" x14ac:dyDescent="0.25">
      <c r="K6458" s="1"/>
    </row>
    <row r="6459" spans="11:11" x14ac:dyDescent="0.25">
      <c r="K6459" s="1"/>
    </row>
    <row r="6460" spans="11:11" x14ac:dyDescent="0.25">
      <c r="K6460" s="1"/>
    </row>
    <row r="6461" spans="11:11" x14ac:dyDescent="0.25">
      <c r="K6461" s="1"/>
    </row>
    <row r="6462" spans="11:11" x14ac:dyDescent="0.25">
      <c r="K6462" s="1"/>
    </row>
    <row r="6463" spans="11:11" x14ac:dyDescent="0.25">
      <c r="K6463" s="1"/>
    </row>
    <row r="6464" spans="11:11" x14ac:dyDescent="0.25">
      <c r="K6464" s="1"/>
    </row>
    <row r="6465" spans="11:11" x14ac:dyDescent="0.25">
      <c r="K6465" s="1"/>
    </row>
    <row r="6466" spans="11:11" x14ac:dyDescent="0.25">
      <c r="K6466" s="1"/>
    </row>
    <row r="6467" spans="11:11" x14ac:dyDescent="0.25">
      <c r="K6467" s="1"/>
    </row>
    <row r="6468" spans="11:11" x14ac:dyDescent="0.25">
      <c r="K6468" s="1"/>
    </row>
    <row r="6469" spans="11:11" x14ac:dyDescent="0.25">
      <c r="K6469" s="1"/>
    </row>
    <row r="6470" spans="11:11" x14ac:dyDescent="0.25">
      <c r="K6470" s="1"/>
    </row>
    <row r="6471" spans="11:11" x14ac:dyDescent="0.25">
      <c r="K6471" s="1"/>
    </row>
    <row r="6472" spans="11:11" x14ac:dyDescent="0.25">
      <c r="K6472" s="1"/>
    </row>
    <row r="6473" spans="11:11" x14ac:dyDescent="0.25">
      <c r="K6473" s="1"/>
    </row>
    <row r="6474" spans="11:11" x14ac:dyDescent="0.25">
      <c r="K6474" s="1"/>
    </row>
    <row r="6475" spans="11:11" x14ac:dyDescent="0.25">
      <c r="K6475" s="1"/>
    </row>
    <row r="6476" spans="11:11" x14ac:dyDescent="0.25">
      <c r="K6476" s="1"/>
    </row>
    <row r="6477" spans="11:11" x14ac:dyDescent="0.25">
      <c r="K6477" s="1"/>
    </row>
    <row r="6478" spans="11:11" x14ac:dyDescent="0.25">
      <c r="K6478" s="1"/>
    </row>
    <row r="6479" spans="11:11" x14ac:dyDescent="0.25">
      <c r="K6479" s="1"/>
    </row>
    <row r="6480" spans="11:11" x14ac:dyDescent="0.25">
      <c r="K6480" s="1"/>
    </row>
    <row r="6481" spans="11:11" x14ac:dyDescent="0.25">
      <c r="K6481" s="1"/>
    </row>
    <row r="6482" spans="11:11" x14ac:dyDescent="0.25">
      <c r="K6482" s="1"/>
    </row>
    <row r="6483" spans="11:11" x14ac:dyDescent="0.25">
      <c r="K6483" s="1"/>
    </row>
    <row r="6484" spans="11:11" x14ac:dyDescent="0.25">
      <c r="K6484" s="1"/>
    </row>
    <row r="6485" spans="11:11" x14ac:dyDescent="0.25">
      <c r="K6485" s="1"/>
    </row>
    <row r="6486" spans="11:11" x14ac:dyDescent="0.25">
      <c r="K6486" s="1"/>
    </row>
    <row r="6487" spans="11:11" x14ac:dyDescent="0.25">
      <c r="K6487" s="1"/>
    </row>
    <row r="6488" spans="11:11" x14ac:dyDescent="0.25">
      <c r="K6488" s="1"/>
    </row>
    <row r="6489" spans="11:11" x14ac:dyDescent="0.25">
      <c r="K6489" s="1"/>
    </row>
    <row r="6490" spans="11:11" x14ac:dyDescent="0.25">
      <c r="K6490" s="1"/>
    </row>
    <row r="6491" spans="11:11" x14ac:dyDescent="0.25">
      <c r="K6491" s="1"/>
    </row>
    <row r="6492" spans="11:11" x14ac:dyDescent="0.25">
      <c r="K6492" s="1"/>
    </row>
    <row r="6493" spans="11:11" x14ac:dyDescent="0.25">
      <c r="K6493" s="1"/>
    </row>
    <row r="6494" spans="11:11" x14ac:dyDescent="0.25">
      <c r="K6494" s="1"/>
    </row>
    <row r="6495" spans="11:11" x14ac:dyDescent="0.25">
      <c r="K6495" s="1"/>
    </row>
    <row r="6496" spans="11:11" x14ac:dyDescent="0.25">
      <c r="K6496" s="1"/>
    </row>
    <row r="6497" spans="11:11" x14ac:dyDescent="0.25">
      <c r="K6497" s="1"/>
    </row>
    <row r="6498" spans="11:11" x14ac:dyDescent="0.25">
      <c r="K6498" s="1"/>
    </row>
    <row r="6499" spans="11:11" x14ac:dyDescent="0.25">
      <c r="K6499" s="1"/>
    </row>
    <row r="6500" spans="11:11" x14ac:dyDescent="0.25">
      <c r="K6500" s="1"/>
    </row>
    <row r="6501" spans="11:11" x14ac:dyDescent="0.25">
      <c r="K6501" s="1"/>
    </row>
    <row r="6502" spans="11:11" x14ac:dyDescent="0.25">
      <c r="K6502" s="1"/>
    </row>
    <row r="6503" spans="11:11" x14ac:dyDescent="0.25">
      <c r="K6503" s="1"/>
    </row>
    <row r="6504" spans="11:11" x14ac:dyDescent="0.25">
      <c r="K6504" s="1"/>
    </row>
    <row r="6505" spans="11:11" x14ac:dyDescent="0.25">
      <c r="K6505" s="1"/>
    </row>
    <row r="6506" spans="11:11" x14ac:dyDescent="0.25">
      <c r="K6506" s="1"/>
    </row>
    <row r="6507" spans="11:11" x14ac:dyDescent="0.25">
      <c r="K6507" s="1"/>
    </row>
    <row r="6508" spans="11:11" x14ac:dyDescent="0.25">
      <c r="K6508" s="1"/>
    </row>
    <row r="6509" spans="11:11" x14ac:dyDescent="0.25">
      <c r="K6509" s="1"/>
    </row>
    <row r="6510" spans="11:11" x14ac:dyDescent="0.25">
      <c r="K6510" s="1"/>
    </row>
    <row r="6511" spans="11:11" x14ac:dyDescent="0.25">
      <c r="K6511" s="1"/>
    </row>
    <row r="6512" spans="11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  <row r="6701" spans="11:11" x14ac:dyDescent="0.25">
      <c r="K6701" s="1"/>
    </row>
    <row r="6702" spans="11:11" x14ac:dyDescent="0.25">
      <c r="K6702" s="1"/>
    </row>
    <row r="6703" spans="11:11" x14ac:dyDescent="0.25">
      <c r="K6703" s="1"/>
    </row>
    <row r="6704" spans="11:11" x14ac:dyDescent="0.25">
      <c r="K6704" s="1"/>
    </row>
    <row r="6705" spans="11:11" x14ac:dyDescent="0.25">
      <c r="K6705" s="1"/>
    </row>
    <row r="6706" spans="11:11" x14ac:dyDescent="0.25">
      <c r="K6706" s="1"/>
    </row>
    <row r="6707" spans="11:11" x14ac:dyDescent="0.25">
      <c r="K6707" s="1"/>
    </row>
    <row r="6708" spans="11:11" x14ac:dyDescent="0.25">
      <c r="K6708" s="1"/>
    </row>
    <row r="6709" spans="11:11" x14ac:dyDescent="0.25">
      <c r="K6709" s="1"/>
    </row>
    <row r="6710" spans="11:11" x14ac:dyDescent="0.25">
      <c r="K6710" s="1"/>
    </row>
    <row r="6711" spans="11:11" x14ac:dyDescent="0.25">
      <c r="K6711" s="1"/>
    </row>
    <row r="6712" spans="11:11" x14ac:dyDescent="0.25">
      <c r="K6712" s="1"/>
    </row>
    <row r="6713" spans="11:11" x14ac:dyDescent="0.25">
      <c r="K6713" s="1"/>
    </row>
    <row r="6714" spans="11:11" x14ac:dyDescent="0.25">
      <c r="K6714" s="1"/>
    </row>
    <row r="6715" spans="11:11" x14ac:dyDescent="0.25">
      <c r="K6715" s="1"/>
    </row>
    <row r="6716" spans="11:11" x14ac:dyDescent="0.25">
      <c r="K6716" s="1"/>
    </row>
    <row r="6717" spans="11:11" x14ac:dyDescent="0.25">
      <c r="K6717" s="1"/>
    </row>
    <row r="6718" spans="11:11" x14ac:dyDescent="0.25">
      <c r="K6718" s="1"/>
    </row>
    <row r="6719" spans="11:11" x14ac:dyDescent="0.25">
      <c r="K6719" s="1"/>
    </row>
    <row r="6720" spans="11:11" x14ac:dyDescent="0.25">
      <c r="K6720" s="1"/>
    </row>
    <row r="6721" spans="11:11" x14ac:dyDescent="0.25">
      <c r="K6721" s="1"/>
    </row>
    <row r="6722" spans="11:11" x14ac:dyDescent="0.25">
      <c r="K6722" s="1"/>
    </row>
    <row r="6723" spans="11:11" x14ac:dyDescent="0.25">
      <c r="K6723" s="1"/>
    </row>
    <row r="6724" spans="11:11" x14ac:dyDescent="0.25">
      <c r="K6724" s="1"/>
    </row>
    <row r="6725" spans="11:11" x14ac:dyDescent="0.25">
      <c r="K6725" s="1"/>
    </row>
    <row r="6726" spans="11:11" x14ac:dyDescent="0.25">
      <c r="K6726" s="1"/>
    </row>
    <row r="6727" spans="11:11" x14ac:dyDescent="0.25">
      <c r="K6727" s="1"/>
    </row>
    <row r="6728" spans="11:11" x14ac:dyDescent="0.25">
      <c r="K6728" s="1"/>
    </row>
    <row r="6729" spans="11:11" x14ac:dyDescent="0.25">
      <c r="K6729" s="1"/>
    </row>
    <row r="6730" spans="11:11" x14ac:dyDescent="0.25">
      <c r="K6730" s="1"/>
    </row>
    <row r="6731" spans="11:11" x14ac:dyDescent="0.25">
      <c r="K6731" s="1"/>
    </row>
    <row r="6732" spans="11:11" x14ac:dyDescent="0.25">
      <c r="K6732" s="1"/>
    </row>
    <row r="6733" spans="11:11" x14ac:dyDescent="0.25">
      <c r="K6733" s="1"/>
    </row>
    <row r="6734" spans="11:11" x14ac:dyDescent="0.25">
      <c r="K6734" s="1"/>
    </row>
    <row r="6735" spans="11:11" x14ac:dyDescent="0.25">
      <c r="K6735" s="1"/>
    </row>
    <row r="6736" spans="11:11" x14ac:dyDescent="0.25">
      <c r="K6736" s="1"/>
    </row>
    <row r="6737" spans="11:11" x14ac:dyDescent="0.25">
      <c r="K6737" s="1"/>
    </row>
    <row r="6738" spans="11:11" x14ac:dyDescent="0.25">
      <c r="K6738" s="1"/>
    </row>
    <row r="6739" spans="11:11" x14ac:dyDescent="0.25">
      <c r="K6739" s="1"/>
    </row>
    <row r="6740" spans="11:11" x14ac:dyDescent="0.25">
      <c r="K6740" s="1"/>
    </row>
    <row r="6741" spans="11:11" x14ac:dyDescent="0.25">
      <c r="K6741" s="1"/>
    </row>
    <row r="6742" spans="11:11" x14ac:dyDescent="0.25">
      <c r="K6742" s="1"/>
    </row>
    <row r="6743" spans="11:11" x14ac:dyDescent="0.25">
      <c r="K6743" s="1"/>
    </row>
    <row r="6744" spans="11:11" x14ac:dyDescent="0.25">
      <c r="K6744" s="1"/>
    </row>
    <row r="6745" spans="11:11" x14ac:dyDescent="0.25">
      <c r="K6745" s="1"/>
    </row>
    <row r="6746" spans="11:11" x14ac:dyDescent="0.25">
      <c r="K6746" s="1"/>
    </row>
    <row r="6747" spans="11:11" x14ac:dyDescent="0.25">
      <c r="K6747" s="1"/>
    </row>
    <row r="6748" spans="11:11" x14ac:dyDescent="0.25">
      <c r="K6748" s="1"/>
    </row>
    <row r="6749" spans="11:11" x14ac:dyDescent="0.25">
      <c r="K6749" s="1"/>
    </row>
    <row r="6750" spans="11:11" x14ac:dyDescent="0.25">
      <c r="K6750" s="1"/>
    </row>
    <row r="6751" spans="11:11" x14ac:dyDescent="0.25">
      <c r="K6751" s="1"/>
    </row>
    <row r="6752" spans="11:11" x14ac:dyDescent="0.25">
      <c r="K6752" s="1"/>
    </row>
    <row r="6753" spans="11:11" x14ac:dyDescent="0.25">
      <c r="K6753" s="1"/>
    </row>
    <row r="6754" spans="11:11" x14ac:dyDescent="0.25">
      <c r="K6754" s="1"/>
    </row>
    <row r="6755" spans="11:11" x14ac:dyDescent="0.25">
      <c r="K6755" s="1"/>
    </row>
    <row r="6756" spans="11:11" x14ac:dyDescent="0.25">
      <c r="K6756" s="1"/>
    </row>
    <row r="6757" spans="11:11" x14ac:dyDescent="0.25">
      <c r="K6757" s="1"/>
    </row>
    <row r="6758" spans="11:11" x14ac:dyDescent="0.25">
      <c r="K6758" s="1"/>
    </row>
    <row r="6759" spans="11:11" x14ac:dyDescent="0.25">
      <c r="K6759" s="1"/>
    </row>
    <row r="6760" spans="11:11" x14ac:dyDescent="0.25">
      <c r="K6760" s="1"/>
    </row>
    <row r="6761" spans="11:11" x14ac:dyDescent="0.25">
      <c r="K6761" s="1"/>
    </row>
    <row r="6762" spans="11:11" x14ac:dyDescent="0.25">
      <c r="K6762" s="1"/>
    </row>
    <row r="6763" spans="11:11" x14ac:dyDescent="0.25">
      <c r="K6763" s="1"/>
    </row>
    <row r="6764" spans="11:11" x14ac:dyDescent="0.25">
      <c r="K6764" s="1"/>
    </row>
    <row r="6765" spans="11:11" x14ac:dyDescent="0.25">
      <c r="K6765" s="1"/>
    </row>
    <row r="6766" spans="11:11" x14ac:dyDescent="0.25">
      <c r="K6766" s="1"/>
    </row>
    <row r="6767" spans="11:11" x14ac:dyDescent="0.25">
      <c r="K6767" s="1"/>
    </row>
    <row r="6768" spans="11:11" x14ac:dyDescent="0.25">
      <c r="K6768" s="1"/>
    </row>
    <row r="6769" spans="11:11" x14ac:dyDescent="0.25">
      <c r="K6769" s="1"/>
    </row>
    <row r="6770" spans="11:11" x14ac:dyDescent="0.25">
      <c r="K6770" s="1"/>
    </row>
    <row r="6771" spans="11:11" x14ac:dyDescent="0.25">
      <c r="K6771" s="1"/>
    </row>
    <row r="6772" spans="11:11" x14ac:dyDescent="0.25">
      <c r="K6772" s="1"/>
    </row>
    <row r="6773" spans="11:11" x14ac:dyDescent="0.25">
      <c r="K6773" s="1"/>
    </row>
    <row r="6774" spans="11:11" x14ac:dyDescent="0.25">
      <c r="K6774" s="1"/>
    </row>
    <row r="6775" spans="11:11" x14ac:dyDescent="0.25">
      <c r="K6775" s="1"/>
    </row>
    <row r="6776" spans="11:11" x14ac:dyDescent="0.25">
      <c r="K6776" s="1"/>
    </row>
    <row r="6777" spans="11:11" x14ac:dyDescent="0.25">
      <c r="K6777" s="1"/>
    </row>
    <row r="6778" spans="11:11" x14ac:dyDescent="0.25">
      <c r="K6778" s="1"/>
    </row>
    <row r="6779" spans="11:11" x14ac:dyDescent="0.25">
      <c r="K6779" s="1"/>
    </row>
    <row r="6780" spans="11:11" x14ac:dyDescent="0.25">
      <c r="K6780" s="1"/>
    </row>
    <row r="6781" spans="11:11" x14ac:dyDescent="0.25">
      <c r="K6781" s="1"/>
    </row>
    <row r="6782" spans="11:11" x14ac:dyDescent="0.25">
      <c r="K6782" s="1"/>
    </row>
    <row r="6783" spans="11:11" x14ac:dyDescent="0.25">
      <c r="K6783" s="1"/>
    </row>
    <row r="6784" spans="11:11" x14ac:dyDescent="0.25">
      <c r="K6784" s="1"/>
    </row>
    <row r="6785" spans="11:11" x14ac:dyDescent="0.25">
      <c r="K6785" s="1"/>
    </row>
    <row r="6786" spans="11:11" x14ac:dyDescent="0.25">
      <c r="K6786" s="1"/>
    </row>
    <row r="6787" spans="11:11" x14ac:dyDescent="0.25">
      <c r="K6787" s="1"/>
    </row>
    <row r="6788" spans="11:11" x14ac:dyDescent="0.25">
      <c r="K6788" s="1"/>
    </row>
    <row r="6789" spans="11:11" x14ac:dyDescent="0.25">
      <c r="K6789" s="1"/>
    </row>
    <row r="6790" spans="11:11" x14ac:dyDescent="0.25">
      <c r="K6790" s="1"/>
    </row>
    <row r="6791" spans="11:11" x14ac:dyDescent="0.25">
      <c r="K6791" s="1"/>
    </row>
    <row r="6792" spans="11:11" x14ac:dyDescent="0.25">
      <c r="K6792" s="1"/>
    </row>
    <row r="6793" spans="11:11" x14ac:dyDescent="0.25">
      <c r="K6793" s="1"/>
    </row>
    <row r="6794" spans="11:11" x14ac:dyDescent="0.25">
      <c r="K6794" s="1"/>
    </row>
    <row r="6795" spans="11:11" x14ac:dyDescent="0.25">
      <c r="K6795" s="1"/>
    </row>
    <row r="6796" spans="11:11" x14ac:dyDescent="0.25">
      <c r="K6796" s="1"/>
    </row>
    <row r="6797" spans="11:11" x14ac:dyDescent="0.25">
      <c r="K6797" s="1"/>
    </row>
    <row r="6798" spans="11:11" x14ac:dyDescent="0.25">
      <c r="K6798" s="1"/>
    </row>
    <row r="6799" spans="11:11" x14ac:dyDescent="0.25">
      <c r="K6799" s="1"/>
    </row>
    <row r="6800" spans="11:11" x14ac:dyDescent="0.25">
      <c r="K6800" s="1"/>
    </row>
    <row r="6801" spans="11:11" x14ac:dyDescent="0.25">
      <c r="K6801" s="1"/>
    </row>
    <row r="6802" spans="11:11" x14ac:dyDescent="0.25">
      <c r="K6802" s="1"/>
    </row>
    <row r="6803" spans="11:11" x14ac:dyDescent="0.25">
      <c r="K6803" s="1"/>
    </row>
    <row r="6804" spans="11:11" x14ac:dyDescent="0.25">
      <c r="K6804" s="1"/>
    </row>
    <row r="6805" spans="11:11" x14ac:dyDescent="0.25">
      <c r="K6805" s="1"/>
    </row>
    <row r="6806" spans="11:11" x14ac:dyDescent="0.25">
      <c r="K6806" s="1"/>
    </row>
    <row r="6807" spans="11:11" x14ac:dyDescent="0.25">
      <c r="K6807" s="1"/>
    </row>
    <row r="6808" spans="11:11" x14ac:dyDescent="0.25">
      <c r="K6808" s="1"/>
    </row>
    <row r="6809" spans="11:11" x14ac:dyDescent="0.25">
      <c r="K6809" s="1"/>
    </row>
    <row r="6810" spans="11:11" x14ac:dyDescent="0.25">
      <c r="K6810" s="1"/>
    </row>
    <row r="6811" spans="11:11" x14ac:dyDescent="0.25">
      <c r="K6811" s="1"/>
    </row>
    <row r="6812" spans="11:11" x14ac:dyDescent="0.25">
      <c r="K6812" s="1"/>
    </row>
    <row r="6813" spans="11:11" x14ac:dyDescent="0.25">
      <c r="K6813" s="1"/>
    </row>
    <row r="6814" spans="11:11" x14ac:dyDescent="0.25">
      <c r="K6814" s="1"/>
    </row>
    <row r="6815" spans="11:11" x14ac:dyDescent="0.25">
      <c r="K6815" s="1"/>
    </row>
    <row r="6816" spans="11:11" x14ac:dyDescent="0.25">
      <c r="K6816" s="1"/>
    </row>
    <row r="6817" spans="11:11" x14ac:dyDescent="0.25">
      <c r="K6817" s="1"/>
    </row>
    <row r="6818" spans="11:11" x14ac:dyDescent="0.25">
      <c r="K6818" s="1"/>
    </row>
    <row r="6819" spans="11:11" x14ac:dyDescent="0.25">
      <c r="K6819" s="1"/>
    </row>
    <row r="6820" spans="11:11" x14ac:dyDescent="0.25">
      <c r="K6820" s="1"/>
    </row>
    <row r="6821" spans="11:11" x14ac:dyDescent="0.25">
      <c r="K6821" s="1"/>
    </row>
    <row r="6822" spans="11:11" x14ac:dyDescent="0.25">
      <c r="K6822" s="1"/>
    </row>
    <row r="6823" spans="11:11" x14ac:dyDescent="0.25">
      <c r="K6823" s="1"/>
    </row>
    <row r="6824" spans="11:11" x14ac:dyDescent="0.25">
      <c r="K6824" s="1"/>
    </row>
    <row r="6825" spans="11:11" x14ac:dyDescent="0.25">
      <c r="K6825" s="1"/>
    </row>
    <row r="6826" spans="11:11" x14ac:dyDescent="0.25">
      <c r="K6826" s="1"/>
    </row>
    <row r="6827" spans="11:11" x14ac:dyDescent="0.25">
      <c r="K6827" s="1"/>
    </row>
    <row r="6828" spans="11:11" x14ac:dyDescent="0.25">
      <c r="K6828" s="1"/>
    </row>
    <row r="6829" spans="11:11" x14ac:dyDescent="0.25">
      <c r="K6829" s="1"/>
    </row>
    <row r="6830" spans="11:11" x14ac:dyDescent="0.25">
      <c r="K6830" s="1"/>
    </row>
    <row r="6831" spans="11:11" x14ac:dyDescent="0.25">
      <c r="K6831" s="1"/>
    </row>
    <row r="6832" spans="11:11" x14ac:dyDescent="0.25">
      <c r="K6832" s="1"/>
    </row>
    <row r="6833" spans="11:11" x14ac:dyDescent="0.25">
      <c r="K6833" s="1"/>
    </row>
    <row r="6834" spans="11:11" x14ac:dyDescent="0.25">
      <c r="K6834" s="1"/>
    </row>
    <row r="6835" spans="11:11" x14ac:dyDescent="0.25">
      <c r="K6835" s="1"/>
    </row>
    <row r="6836" spans="11:11" x14ac:dyDescent="0.25">
      <c r="K6836" s="1"/>
    </row>
    <row r="6837" spans="11:11" x14ac:dyDescent="0.25">
      <c r="K6837" s="1"/>
    </row>
    <row r="6838" spans="11:11" x14ac:dyDescent="0.25">
      <c r="K6838" s="1"/>
    </row>
    <row r="6839" spans="11:11" x14ac:dyDescent="0.25">
      <c r="K6839" s="1"/>
    </row>
    <row r="6840" spans="11:11" x14ac:dyDescent="0.25">
      <c r="K6840" s="1"/>
    </row>
    <row r="6841" spans="11:11" x14ac:dyDescent="0.25">
      <c r="K6841" s="1"/>
    </row>
    <row r="6842" spans="11:11" x14ac:dyDescent="0.25">
      <c r="K6842" s="1"/>
    </row>
    <row r="6843" spans="11:11" x14ac:dyDescent="0.25">
      <c r="K6843" s="1"/>
    </row>
    <row r="6844" spans="11:11" x14ac:dyDescent="0.25">
      <c r="K6844" s="1"/>
    </row>
    <row r="6845" spans="11:11" x14ac:dyDescent="0.25">
      <c r="K6845" s="1"/>
    </row>
    <row r="6846" spans="11:11" x14ac:dyDescent="0.25">
      <c r="K6846" s="1"/>
    </row>
    <row r="6847" spans="11:11" x14ac:dyDescent="0.25">
      <c r="K6847" s="1"/>
    </row>
    <row r="6848" spans="11:11" x14ac:dyDescent="0.25">
      <c r="K6848" s="1"/>
    </row>
    <row r="6849" spans="11:11" x14ac:dyDescent="0.25">
      <c r="K6849" s="1"/>
    </row>
    <row r="6850" spans="11:11" x14ac:dyDescent="0.25">
      <c r="K6850" s="1"/>
    </row>
    <row r="6851" spans="11:11" x14ac:dyDescent="0.25">
      <c r="K6851" s="1"/>
    </row>
    <row r="6852" spans="11:11" x14ac:dyDescent="0.25">
      <c r="K6852" s="1"/>
    </row>
    <row r="6853" spans="11:11" x14ac:dyDescent="0.25">
      <c r="K6853" s="1"/>
    </row>
    <row r="6854" spans="11:11" x14ac:dyDescent="0.25">
      <c r="K6854" s="1"/>
    </row>
    <row r="6855" spans="11:11" x14ac:dyDescent="0.25">
      <c r="K6855" s="1"/>
    </row>
    <row r="6856" spans="11:11" x14ac:dyDescent="0.25">
      <c r="K6856" s="1"/>
    </row>
    <row r="6857" spans="11:11" x14ac:dyDescent="0.25">
      <c r="K6857" s="1"/>
    </row>
    <row r="6858" spans="11:11" x14ac:dyDescent="0.25">
      <c r="K6858" s="1"/>
    </row>
    <row r="6859" spans="11:11" x14ac:dyDescent="0.25">
      <c r="K6859" s="1"/>
    </row>
    <row r="6860" spans="11:11" x14ac:dyDescent="0.25">
      <c r="K6860" s="1"/>
    </row>
    <row r="6861" spans="11:11" x14ac:dyDescent="0.25">
      <c r="K6861" s="1"/>
    </row>
    <row r="6862" spans="11:11" x14ac:dyDescent="0.25">
      <c r="K6862" s="1"/>
    </row>
    <row r="6863" spans="11:11" x14ac:dyDescent="0.25">
      <c r="K6863" s="1"/>
    </row>
    <row r="6864" spans="11:11" x14ac:dyDescent="0.25">
      <c r="K6864" s="1"/>
    </row>
    <row r="6865" spans="11:11" x14ac:dyDescent="0.25">
      <c r="K6865" s="1"/>
    </row>
    <row r="6866" spans="11:11" x14ac:dyDescent="0.25">
      <c r="K6866" s="1"/>
    </row>
    <row r="6867" spans="11:11" x14ac:dyDescent="0.25">
      <c r="K6867" s="1"/>
    </row>
    <row r="6868" spans="11:11" x14ac:dyDescent="0.25">
      <c r="K6868" s="1"/>
    </row>
    <row r="6869" spans="11:11" x14ac:dyDescent="0.25">
      <c r="K6869" s="1"/>
    </row>
    <row r="6870" spans="11:11" x14ac:dyDescent="0.25">
      <c r="K6870" s="1"/>
    </row>
    <row r="6871" spans="11:11" x14ac:dyDescent="0.25">
      <c r="K6871" s="1"/>
    </row>
    <row r="6872" spans="11:11" x14ac:dyDescent="0.25">
      <c r="K6872" s="1"/>
    </row>
    <row r="6873" spans="11:11" x14ac:dyDescent="0.25">
      <c r="K6873" s="1"/>
    </row>
    <row r="6874" spans="11:11" x14ac:dyDescent="0.25">
      <c r="K6874" s="1"/>
    </row>
    <row r="6875" spans="11:11" x14ac:dyDescent="0.25">
      <c r="K6875" s="1"/>
    </row>
    <row r="6876" spans="11:11" x14ac:dyDescent="0.25">
      <c r="K6876" s="1"/>
    </row>
    <row r="6877" spans="11:11" x14ac:dyDescent="0.25">
      <c r="K6877" s="1"/>
    </row>
    <row r="6878" spans="11:11" x14ac:dyDescent="0.25">
      <c r="K6878" s="1"/>
    </row>
    <row r="6879" spans="11:11" x14ac:dyDescent="0.25">
      <c r="K6879" s="1"/>
    </row>
    <row r="6880" spans="11:11" x14ac:dyDescent="0.25">
      <c r="K6880" s="1"/>
    </row>
    <row r="6881" spans="11:11" x14ac:dyDescent="0.25">
      <c r="K6881" s="1"/>
    </row>
    <row r="6882" spans="11:11" x14ac:dyDescent="0.25">
      <c r="K6882" s="1"/>
    </row>
    <row r="6883" spans="11:11" x14ac:dyDescent="0.25">
      <c r="K6883" s="1"/>
    </row>
    <row r="6884" spans="11:11" x14ac:dyDescent="0.25">
      <c r="K6884" s="1"/>
    </row>
    <row r="6885" spans="11:11" x14ac:dyDescent="0.25">
      <c r="K6885" s="1"/>
    </row>
    <row r="6886" spans="11:11" x14ac:dyDescent="0.25">
      <c r="K6886" s="1"/>
    </row>
    <row r="6887" spans="11:11" x14ac:dyDescent="0.25">
      <c r="K6887" s="1"/>
    </row>
    <row r="6888" spans="11:11" x14ac:dyDescent="0.25">
      <c r="K6888" s="1"/>
    </row>
    <row r="6889" spans="11:11" x14ac:dyDescent="0.25">
      <c r="K6889" s="1"/>
    </row>
    <row r="6890" spans="11:11" x14ac:dyDescent="0.25">
      <c r="K6890" s="1"/>
    </row>
    <row r="6891" spans="11:11" x14ac:dyDescent="0.25">
      <c r="K6891" s="1"/>
    </row>
    <row r="6892" spans="11:11" x14ac:dyDescent="0.25">
      <c r="K6892" s="1"/>
    </row>
    <row r="6893" spans="11:11" x14ac:dyDescent="0.25">
      <c r="K6893" s="1"/>
    </row>
    <row r="6894" spans="11:11" x14ac:dyDescent="0.25">
      <c r="K6894" s="1"/>
    </row>
    <row r="6895" spans="11:11" x14ac:dyDescent="0.25">
      <c r="K6895" s="1"/>
    </row>
    <row r="6896" spans="11:11" x14ac:dyDescent="0.25">
      <c r="K6896" s="1"/>
    </row>
    <row r="6897" spans="11:11" x14ac:dyDescent="0.25">
      <c r="K6897" s="1"/>
    </row>
    <row r="6898" spans="11:11" x14ac:dyDescent="0.25">
      <c r="K6898" s="1"/>
    </row>
    <row r="6899" spans="11:11" x14ac:dyDescent="0.25">
      <c r="K6899" s="1"/>
    </row>
    <row r="6900" spans="11:11" x14ac:dyDescent="0.25">
      <c r="K6900" s="1"/>
    </row>
    <row r="6901" spans="11:11" x14ac:dyDescent="0.25">
      <c r="K6901" s="1"/>
    </row>
    <row r="6902" spans="11:11" x14ac:dyDescent="0.25">
      <c r="K6902" s="1"/>
    </row>
    <row r="6903" spans="11:11" x14ac:dyDescent="0.25">
      <c r="K6903" s="1"/>
    </row>
    <row r="6904" spans="11:11" x14ac:dyDescent="0.25">
      <c r="K6904" s="1"/>
    </row>
    <row r="6905" spans="11:11" x14ac:dyDescent="0.25">
      <c r="K6905" s="1"/>
    </row>
    <row r="6906" spans="11:11" x14ac:dyDescent="0.25">
      <c r="K6906" s="1"/>
    </row>
    <row r="6907" spans="11:11" x14ac:dyDescent="0.25">
      <c r="K6907" s="1"/>
    </row>
    <row r="6908" spans="11:11" x14ac:dyDescent="0.25">
      <c r="K6908" s="1"/>
    </row>
    <row r="6909" spans="11:11" x14ac:dyDescent="0.25">
      <c r="K6909" s="1"/>
    </row>
    <row r="6910" spans="11:11" x14ac:dyDescent="0.25">
      <c r="K6910" s="1"/>
    </row>
    <row r="6911" spans="11:11" x14ac:dyDescent="0.25">
      <c r="K6911" s="1"/>
    </row>
    <row r="6912" spans="11:11" x14ac:dyDescent="0.25">
      <c r="K6912" s="1"/>
    </row>
    <row r="6913" spans="11:11" x14ac:dyDescent="0.25">
      <c r="K6913" s="1"/>
    </row>
    <row r="6914" spans="11:11" x14ac:dyDescent="0.25">
      <c r="K6914" s="1"/>
    </row>
    <row r="6915" spans="11:11" x14ac:dyDescent="0.25">
      <c r="K6915" s="1"/>
    </row>
    <row r="6916" spans="11:11" x14ac:dyDescent="0.25">
      <c r="K6916" s="1"/>
    </row>
    <row r="6917" spans="11:11" x14ac:dyDescent="0.25">
      <c r="K6917" s="1"/>
    </row>
    <row r="6918" spans="11:11" x14ac:dyDescent="0.25">
      <c r="K6918" s="1"/>
    </row>
    <row r="6919" spans="11:11" x14ac:dyDescent="0.25">
      <c r="K6919" s="1"/>
    </row>
    <row r="6920" spans="11:11" x14ac:dyDescent="0.25">
      <c r="K6920" s="1"/>
    </row>
    <row r="6921" spans="11:11" x14ac:dyDescent="0.25">
      <c r="K6921" s="1"/>
    </row>
    <row r="6922" spans="11:11" x14ac:dyDescent="0.25">
      <c r="K6922" s="1"/>
    </row>
    <row r="6923" spans="11:11" x14ac:dyDescent="0.25">
      <c r="K6923" s="1"/>
    </row>
    <row r="6924" spans="11:11" x14ac:dyDescent="0.25">
      <c r="K6924" s="1"/>
    </row>
    <row r="6925" spans="11:11" x14ac:dyDescent="0.25">
      <c r="K6925" s="1"/>
    </row>
    <row r="6926" spans="11:11" x14ac:dyDescent="0.25">
      <c r="K6926" s="1"/>
    </row>
    <row r="6927" spans="11:11" x14ac:dyDescent="0.25">
      <c r="K6927" s="1"/>
    </row>
    <row r="6928" spans="11:11" x14ac:dyDescent="0.25">
      <c r="K6928" s="1"/>
    </row>
    <row r="6929" spans="11:11" x14ac:dyDescent="0.25">
      <c r="K6929" s="1"/>
    </row>
    <row r="6930" spans="11:11" x14ac:dyDescent="0.25">
      <c r="K6930" s="1"/>
    </row>
    <row r="6931" spans="11:11" x14ac:dyDescent="0.25">
      <c r="K6931" s="1"/>
    </row>
    <row r="6932" spans="11:11" x14ac:dyDescent="0.25">
      <c r="K6932" s="1"/>
    </row>
    <row r="6933" spans="11:11" x14ac:dyDescent="0.25">
      <c r="K6933" s="1"/>
    </row>
    <row r="6934" spans="11:11" x14ac:dyDescent="0.25">
      <c r="K6934" s="1"/>
    </row>
    <row r="6935" spans="11:11" x14ac:dyDescent="0.25">
      <c r="K6935" s="1"/>
    </row>
    <row r="6936" spans="11:11" x14ac:dyDescent="0.25">
      <c r="K6936" s="1"/>
    </row>
    <row r="6937" spans="11:11" x14ac:dyDescent="0.25">
      <c r="K6937" s="1"/>
    </row>
    <row r="6938" spans="11:11" x14ac:dyDescent="0.25">
      <c r="K6938" s="1"/>
    </row>
    <row r="6939" spans="11:11" x14ac:dyDescent="0.25">
      <c r="K6939" s="1"/>
    </row>
    <row r="6940" spans="11:11" x14ac:dyDescent="0.25">
      <c r="K6940" s="1"/>
    </row>
    <row r="6941" spans="11:11" x14ac:dyDescent="0.25">
      <c r="K6941" s="1"/>
    </row>
    <row r="6942" spans="11:11" x14ac:dyDescent="0.25">
      <c r="K6942" s="1"/>
    </row>
    <row r="6943" spans="11:11" x14ac:dyDescent="0.25">
      <c r="K6943" s="1"/>
    </row>
    <row r="6944" spans="11:11" x14ac:dyDescent="0.25">
      <c r="K6944" s="1"/>
    </row>
    <row r="6945" spans="11:11" x14ac:dyDescent="0.25">
      <c r="K6945" s="1"/>
    </row>
    <row r="6946" spans="11:11" x14ac:dyDescent="0.25">
      <c r="K6946" s="1"/>
    </row>
    <row r="6947" spans="11:11" x14ac:dyDescent="0.25">
      <c r="K6947" s="1"/>
    </row>
    <row r="6948" spans="11:11" x14ac:dyDescent="0.25">
      <c r="K6948" s="1"/>
    </row>
    <row r="6949" spans="11:11" x14ac:dyDescent="0.25">
      <c r="K6949" s="1"/>
    </row>
    <row r="6950" spans="11:11" x14ac:dyDescent="0.25">
      <c r="K6950" s="1"/>
    </row>
    <row r="6951" spans="11:11" x14ac:dyDescent="0.25">
      <c r="K6951" s="1"/>
    </row>
    <row r="6952" spans="11:11" x14ac:dyDescent="0.25">
      <c r="K6952" s="1"/>
    </row>
    <row r="6953" spans="11:11" x14ac:dyDescent="0.25">
      <c r="K6953" s="1"/>
    </row>
    <row r="6954" spans="11:11" x14ac:dyDescent="0.25">
      <c r="K6954" s="1"/>
    </row>
    <row r="6955" spans="11:11" x14ac:dyDescent="0.25">
      <c r="K6955" s="1"/>
    </row>
    <row r="6956" spans="11:11" x14ac:dyDescent="0.25">
      <c r="K6956" s="1"/>
    </row>
    <row r="6957" spans="11:11" x14ac:dyDescent="0.25">
      <c r="K6957" s="1"/>
    </row>
    <row r="6958" spans="11:11" x14ac:dyDescent="0.25">
      <c r="K6958" s="1"/>
    </row>
    <row r="6959" spans="11:11" x14ac:dyDescent="0.25">
      <c r="K6959" s="1"/>
    </row>
    <row r="6960" spans="11:11" x14ac:dyDescent="0.25">
      <c r="K6960" s="1"/>
    </row>
    <row r="6961" spans="11:11" x14ac:dyDescent="0.25">
      <c r="K6961" s="1"/>
    </row>
    <row r="6962" spans="11:11" x14ac:dyDescent="0.25">
      <c r="K6962" s="1"/>
    </row>
    <row r="6963" spans="11:11" x14ac:dyDescent="0.25">
      <c r="K6963" s="1"/>
    </row>
    <row r="6964" spans="11:11" x14ac:dyDescent="0.25">
      <c r="K6964" s="1"/>
    </row>
    <row r="6965" spans="11:11" x14ac:dyDescent="0.25">
      <c r="K6965" s="1"/>
    </row>
    <row r="6966" spans="11:11" x14ac:dyDescent="0.25">
      <c r="K6966" s="1"/>
    </row>
    <row r="6967" spans="11:11" x14ac:dyDescent="0.25">
      <c r="K6967" s="1"/>
    </row>
    <row r="6968" spans="11:11" x14ac:dyDescent="0.25">
      <c r="K6968" s="1"/>
    </row>
    <row r="6969" spans="11:11" x14ac:dyDescent="0.25">
      <c r="K6969" s="1"/>
    </row>
    <row r="6970" spans="11:11" x14ac:dyDescent="0.25">
      <c r="K6970" s="1"/>
    </row>
    <row r="6971" spans="11:11" x14ac:dyDescent="0.25">
      <c r="K6971" s="1"/>
    </row>
    <row r="6972" spans="11:11" x14ac:dyDescent="0.25">
      <c r="K6972" s="1"/>
    </row>
    <row r="6973" spans="11:11" x14ac:dyDescent="0.25">
      <c r="K6973" s="1"/>
    </row>
    <row r="6974" spans="11:11" x14ac:dyDescent="0.25">
      <c r="K6974" s="1"/>
    </row>
    <row r="6975" spans="11:11" x14ac:dyDescent="0.25">
      <c r="K6975" s="1"/>
    </row>
    <row r="6976" spans="11:11" x14ac:dyDescent="0.25">
      <c r="K697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F6" sqref="F6"/>
    </sheetView>
  </sheetViews>
  <sheetFormatPr defaultRowHeight="15" x14ac:dyDescent="0.25"/>
  <sheetData>
    <row r="2" spans="1:9" x14ac:dyDescent="0.25">
      <c r="A2" t="s">
        <v>25</v>
      </c>
      <c r="F2">
        <v>27.12</v>
      </c>
      <c r="G2" t="s">
        <v>26</v>
      </c>
    </row>
    <row r="3" spans="1:9" x14ac:dyDescent="0.25">
      <c r="A3" t="s">
        <v>27</v>
      </c>
      <c r="D3">
        <f>0.8</f>
        <v>0.8</v>
      </c>
      <c r="E3" t="s">
        <v>28</v>
      </c>
      <c r="F3">
        <f xml:space="preserve"> D3*2.54^2</f>
        <v>5.1612800000000005</v>
      </c>
      <c r="G3" t="s">
        <v>29</v>
      </c>
    </row>
    <row r="4" spans="1:9" x14ac:dyDescent="0.25">
      <c r="A4" t="s">
        <v>30</v>
      </c>
      <c r="F4">
        <f>F2*F3</f>
        <v>139.97391360000003</v>
      </c>
      <c r="G4" t="s">
        <v>31</v>
      </c>
    </row>
    <row r="5" spans="1:9" x14ac:dyDescent="0.25">
      <c r="A5" t="s">
        <v>49</v>
      </c>
      <c r="F5">
        <f>F4*8.10185</f>
        <v>1134.0476519001604</v>
      </c>
      <c r="G5" t="s">
        <v>31</v>
      </c>
      <c r="H5" t="s">
        <v>39</v>
      </c>
    </row>
    <row r="6" spans="1:9" x14ac:dyDescent="0.25">
      <c r="A6" t="s">
        <v>49</v>
      </c>
      <c r="F6">
        <f>F5/1000</f>
        <v>1.1340476519001603</v>
      </c>
      <c r="G6" t="s">
        <v>21</v>
      </c>
    </row>
    <row r="8" spans="1:9" x14ac:dyDescent="0.25">
      <c r="A8" t="s">
        <v>32</v>
      </c>
      <c r="F8">
        <v>0.15</v>
      </c>
      <c r="G8" t="s">
        <v>8</v>
      </c>
    </row>
    <row r="9" spans="1:9" x14ac:dyDescent="0.25">
      <c r="A9" t="s">
        <v>33</v>
      </c>
      <c r="F9">
        <f>F8/0.0044</f>
        <v>34.090909090909086</v>
      </c>
      <c r="G9" t="s">
        <v>20</v>
      </c>
    </row>
    <row r="10" spans="1:9" x14ac:dyDescent="0.25">
      <c r="A10" t="s">
        <v>35</v>
      </c>
      <c r="F10">
        <f>340*(10^-6)</f>
        <v>3.3999999999999997E-4</v>
      </c>
      <c r="G10" t="s">
        <v>21</v>
      </c>
    </row>
    <row r="11" spans="1:9" x14ac:dyDescent="0.25">
      <c r="A11" t="s">
        <v>36</v>
      </c>
      <c r="F11">
        <f>F9*F10</f>
        <v>1.1590909090909089E-2</v>
      </c>
      <c r="G11" t="s">
        <v>22</v>
      </c>
    </row>
    <row r="12" spans="1:9" x14ac:dyDescent="0.25">
      <c r="A12" t="s">
        <v>37</v>
      </c>
      <c r="F12">
        <f>F11*(F6/F10)</f>
        <v>38.660715405687284</v>
      </c>
      <c r="G12" t="s">
        <v>22</v>
      </c>
      <c r="H12">
        <f>F12/1000</f>
        <v>3.8660715405687288E-2</v>
      </c>
      <c r="I12" t="s">
        <v>17</v>
      </c>
    </row>
    <row r="14" spans="1:9" x14ac:dyDescent="0.25">
      <c r="A14" t="s">
        <v>38</v>
      </c>
      <c r="F14">
        <f>(F6/F10)</f>
        <v>3335.4342702945896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mass_breakthroughs</vt:lpstr>
      <vt:lpstr>flux_issue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Reeves</dc:creator>
  <cp:lastModifiedBy>Ryan Cascarano</cp:lastModifiedBy>
  <dcterms:created xsi:type="dcterms:W3CDTF">2017-10-09T15:43:05Z</dcterms:created>
  <dcterms:modified xsi:type="dcterms:W3CDTF">2018-06-19T18:10:17Z</dcterms:modified>
</cp:coreProperties>
</file>