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 Cascarano\Documents\Thesis 17-18\"/>
    </mc:Choice>
  </mc:AlternateContent>
  <xr:revisionPtr revIDLastSave="0" documentId="13_ncr:1_{ECE50BEB-452F-489C-BDB2-47CF107A97E4}" xr6:coauthVersionLast="32" xr6:coauthVersionMax="32" xr10:uidLastSave="{00000000-0000-0000-0000-000000000000}"/>
  <bookViews>
    <workbookView xWindow="0" yWindow="0" windowWidth="24000" windowHeight="9810" xr2:uid="{A83D0FF7-6520-4E07-80D1-537F4F2C248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 l="1"/>
  <c r="H10" i="1"/>
  <c r="G10" i="1"/>
  <c r="F10" i="1"/>
  <c r="H5" i="1"/>
  <c r="H6" i="1"/>
  <c r="H7" i="1"/>
  <c r="H8" i="1"/>
  <c r="H4" i="1"/>
  <c r="G5" i="1"/>
  <c r="G6" i="1"/>
  <c r="G7" i="1"/>
  <c r="G8" i="1"/>
  <c r="G4" i="1"/>
  <c r="F5" i="1"/>
  <c r="F6" i="1"/>
  <c r="F7" i="1"/>
  <c r="F8" i="1"/>
  <c r="F4" i="1"/>
  <c r="C8" i="1"/>
  <c r="B8" i="1"/>
  <c r="B7" i="1"/>
  <c r="C6" i="1"/>
  <c r="B6" i="1"/>
  <c r="C5" i="1"/>
  <c r="B5" i="1"/>
  <c r="C4" i="1"/>
  <c r="B4" i="1"/>
  <c r="C10" i="1" l="1"/>
  <c r="D10" i="1"/>
  <c r="B10" i="1"/>
  <c r="D8" i="1"/>
  <c r="D7" i="1"/>
  <c r="D6" i="1"/>
  <c r="D4" i="1"/>
  <c r="D5" i="1"/>
</calcChain>
</file>

<file path=xl/sharedStrings.xml><?xml version="1.0" encoding="utf-8"?>
<sst xmlns="http://schemas.openxmlformats.org/spreadsheetml/2006/main" count="23" uniqueCount="14">
  <si>
    <t>Hvorslev</t>
  </si>
  <si>
    <t>KGS</t>
  </si>
  <si>
    <t>Bouwer-Rice</t>
  </si>
  <si>
    <r>
      <rPr>
        <b/>
        <i/>
        <sz val="10"/>
        <color theme="1"/>
        <rFont val="Calibri"/>
        <family val="2"/>
        <scheme val="minor"/>
      </rPr>
      <t>K</t>
    </r>
    <r>
      <rPr>
        <b/>
        <sz val="10"/>
        <color theme="1"/>
        <rFont val="Calibri"/>
        <family val="2"/>
        <scheme val="minor"/>
      </rPr>
      <t xml:space="preserve"> (ft/sec)</t>
    </r>
  </si>
  <si>
    <r>
      <t>Average</t>
    </r>
    <r>
      <rPr>
        <b/>
        <i/>
        <sz val="11"/>
        <color theme="1"/>
        <rFont val="Calibri"/>
        <family val="2"/>
        <scheme val="minor"/>
      </rPr>
      <t xml:space="preserve"> K</t>
    </r>
  </si>
  <si>
    <t>Slug 2 (1)</t>
  </si>
  <si>
    <t>Slug 3 (2)</t>
  </si>
  <si>
    <t>Slug 4 (3)</t>
  </si>
  <si>
    <t>Slug 5 (4)</t>
  </si>
  <si>
    <t>Slug 6 (5)</t>
  </si>
  <si>
    <t>Slug 1</t>
  </si>
  <si>
    <t>*</t>
  </si>
  <si>
    <t>*Slug 1 was conducted before development and did not provide representative results</t>
  </si>
  <si>
    <t>K (m/sec)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</si>
</sst>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AEAC-D825-40C4-A41C-36191C5E8192}">
  <dimension ref="A1:H14"/>
  <sheetViews>
    <sheetView tabSelected="1" workbookViewId="0">
      <selection activeCell="G14" sqref="G14"/>
    </sheetView>
  </sheetViews>
  <sheetFormatPr defaultRowHeight="15" x14ac:dyDescent="0.25"/>
  <cols>
    <col min="1" max="1" width="10.5703125" customWidth="1"/>
    <col min="2" max="2" width="13" customWidth="1"/>
    <col min="3" max="3" width="11.85546875" customWidth="1"/>
    <col min="4" max="4" width="11.28515625" customWidth="1"/>
    <col min="6" max="6" width="17" customWidth="1"/>
    <col min="7" max="7" width="13.5703125" customWidth="1"/>
    <col min="8" max="8" width="13" customWidth="1"/>
  </cols>
  <sheetData>
    <row r="1" spans="1:8" ht="15.75" x14ac:dyDescent="0.25">
      <c r="B1" s="2" t="s">
        <v>2</v>
      </c>
      <c r="C1" s="2" t="s">
        <v>0</v>
      </c>
      <c r="D1" s="2" t="s">
        <v>1</v>
      </c>
      <c r="F1" s="2" t="s">
        <v>2</v>
      </c>
      <c r="G1" s="2" t="s">
        <v>0</v>
      </c>
      <c r="H1" s="2" t="s">
        <v>1</v>
      </c>
    </row>
    <row r="2" spans="1:8" x14ac:dyDescent="0.25">
      <c r="B2" s="3" t="s">
        <v>3</v>
      </c>
      <c r="C2" s="3" t="s">
        <v>3</v>
      </c>
      <c r="D2" s="3" t="s">
        <v>3</v>
      </c>
      <c r="F2" s="3" t="s">
        <v>13</v>
      </c>
      <c r="G2" s="3" t="s">
        <v>13</v>
      </c>
      <c r="H2" s="3" t="s">
        <v>13</v>
      </c>
    </row>
    <row r="3" spans="1:8" x14ac:dyDescent="0.25">
      <c r="A3" s="1" t="s">
        <v>10</v>
      </c>
      <c r="B3" s="3" t="s">
        <v>11</v>
      </c>
      <c r="C3" s="3" t="s">
        <v>11</v>
      </c>
      <c r="D3" s="3" t="s">
        <v>11</v>
      </c>
    </row>
    <row r="4" spans="1:8" x14ac:dyDescent="0.25">
      <c r="A4" s="1" t="s">
        <v>5</v>
      </c>
      <c r="B4" s="4">
        <f>6.102*10^-5</f>
        <v>6.1020000000000009E-5</v>
      </c>
      <c r="C4" s="4">
        <f>8.56*10^-5</f>
        <v>8.5600000000000007E-5</v>
      </c>
      <c r="D4" s="4">
        <f>5.255*10^-5</f>
        <v>5.2550000000000003E-5</v>
      </c>
      <c r="F4" s="4">
        <f>B4*0.3048</f>
        <v>1.8598896000000005E-5</v>
      </c>
      <c r="G4" s="4">
        <f>C4*0.3048</f>
        <v>2.6090880000000003E-5</v>
      </c>
      <c r="H4" s="4">
        <f>D4*0.3048</f>
        <v>1.6017240000000003E-5</v>
      </c>
    </row>
    <row r="5" spans="1:8" x14ac:dyDescent="0.25">
      <c r="A5" s="1" t="s">
        <v>6</v>
      </c>
      <c r="B5" s="4">
        <f>6.053*10^-5</f>
        <v>6.0530000000000005E-5</v>
      </c>
      <c r="C5" s="4">
        <f>8.863*10^-5</f>
        <v>8.8629999999999997E-5</v>
      </c>
      <c r="D5" s="4">
        <f>4.974*10^-5</f>
        <v>4.9740000000000008E-5</v>
      </c>
      <c r="F5" s="4">
        <f t="shared" ref="F5:F8" si="0">B5*0.3048</f>
        <v>1.8449544000000004E-5</v>
      </c>
      <c r="G5" s="4">
        <f t="shared" ref="G5:G8" si="1">C5*0.3048</f>
        <v>2.7014423999999999E-5</v>
      </c>
      <c r="H5" s="4">
        <f t="shared" ref="H5:H8" si="2">D5*0.3048</f>
        <v>1.5160752000000003E-5</v>
      </c>
    </row>
    <row r="6" spans="1:8" x14ac:dyDescent="0.25">
      <c r="A6" s="1" t="s">
        <v>7</v>
      </c>
      <c r="B6" s="4">
        <f>7.041*10^-5</f>
        <v>7.0410000000000012E-5</v>
      </c>
      <c r="C6" s="4">
        <f>9.192*10^-5</f>
        <v>9.1920000000000014E-5</v>
      </c>
      <c r="D6" s="4">
        <f>5.74*10^-5</f>
        <v>5.7400000000000006E-5</v>
      </c>
      <c r="F6" s="4">
        <f t="shared" si="0"/>
        <v>2.1460968000000006E-5</v>
      </c>
      <c r="G6" s="4">
        <f t="shared" si="1"/>
        <v>2.8017216000000007E-5</v>
      </c>
      <c r="H6" s="4">
        <f t="shared" si="2"/>
        <v>1.7495520000000004E-5</v>
      </c>
    </row>
    <row r="7" spans="1:8" x14ac:dyDescent="0.25">
      <c r="A7" s="1" t="s">
        <v>8</v>
      </c>
      <c r="B7" s="4">
        <f>8.523*10^-5</f>
        <v>8.5230000000000009E-5</v>
      </c>
      <c r="C7" s="4">
        <v>1.142E-4</v>
      </c>
      <c r="D7" s="4">
        <f>6.687*10^-5</f>
        <v>6.6870000000000002E-5</v>
      </c>
      <c r="F7" s="4">
        <f t="shared" si="0"/>
        <v>2.5978104000000006E-5</v>
      </c>
      <c r="G7" s="4">
        <f t="shared" si="1"/>
        <v>3.480816E-5</v>
      </c>
      <c r="H7" s="4">
        <f t="shared" si="2"/>
        <v>2.0381976E-5</v>
      </c>
    </row>
    <row r="8" spans="1:8" x14ac:dyDescent="0.25">
      <c r="A8" s="1" t="s">
        <v>9</v>
      </c>
      <c r="B8" s="4">
        <f>6.537*10^-5</f>
        <v>6.5370000000000006E-5</v>
      </c>
      <c r="C8" s="4">
        <f>0.0001018</f>
        <v>1.0179999999999999E-4</v>
      </c>
      <c r="D8" s="4">
        <f>5.847*10^-5</f>
        <v>5.8470000000000008E-5</v>
      </c>
      <c r="F8" s="4">
        <f t="shared" si="0"/>
        <v>1.9924776000000004E-5</v>
      </c>
      <c r="G8" s="4">
        <f t="shared" si="1"/>
        <v>3.1028639999999999E-5</v>
      </c>
      <c r="H8" s="4">
        <f t="shared" si="2"/>
        <v>1.7821656000000002E-5</v>
      </c>
    </row>
    <row r="9" spans="1:8" x14ac:dyDescent="0.25">
      <c r="B9" s="4"/>
      <c r="C9" s="4"/>
      <c r="D9" s="4"/>
    </row>
    <row r="10" spans="1:8" x14ac:dyDescent="0.25">
      <c r="A10" s="1" t="s">
        <v>4</v>
      </c>
      <c r="B10" s="4">
        <f>AVERAGE(B4:B8)</f>
        <v>6.8511999999999997E-5</v>
      </c>
      <c r="C10" s="4">
        <f t="shared" ref="C10:D10" si="3">AVERAGE(C4:C8)</f>
        <v>9.6429999999999997E-5</v>
      </c>
      <c r="D10" s="4">
        <f t="shared" si="3"/>
        <v>5.7006000000000003E-5</v>
      </c>
      <c r="F10" s="4">
        <f>AVERAGE(F4:F8)</f>
        <v>2.0882457600000008E-5</v>
      </c>
      <c r="G10" s="4">
        <f t="shared" ref="G10:H10" si="4">AVERAGE(G4:G8)</f>
        <v>2.9391864E-5</v>
      </c>
      <c r="H10" s="4">
        <f t="shared" si="4"/>
        <v>1.7375428800000003E-5</v>
      </c>
    </row>
    <row r="12" spans="1:8" x14ac:dyDescent="0.25">
      <c r="A12" s="5" t="s">
        <v>12</v>
      </c>
      <c r="B12" s="6"/>
      <c r="C12" s="6"/>
      <c r="D12" s="6"/>
    </row>
    <row r="13" spans="1:8" x14ac:dyDescent="0.25">
      <c r="A13" s="6"/>
      <c r="B13" s="6"/>
      <c r="C13" s="6"/>
      <c r="D13" s="6"/>
      <c r="G13">
        <f>AVERAGE(F10:H10)</f>
        <v>2.2549916800000002E-5</v>
      </c>
    </row>
    <row r="14" spans="1:8" x14ac:dyDescent="0.25">
      <c r="G14" s="4">
        <f>AVERAGE(F10,H10)</f>
        <v>1.9128943200000007E-5</v>
      </c>
    </row>
  </sheetData>
  <mergeCells count="1">
    <mergeCell ref="A12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Cascarano</dc:creator>
  <cp:lastModifiedBy>Ryan Cascarano</cp:lastModifiedBy>
  <dcterms:created xsi:type="dcterms:W3CDTF">2018-05-07T16:34:16Z</dcterms:created>
  <dcterms:modified xsi:type="dcterms:W3CDTF">2018-05-13T15:18:13Z</dcterms:modified>
</cp:coreProperties>
</file>