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ocuments\WMU Undergrad\Thesis\Writing\Manuscript\Final Submission\Archive\"/>
    </mc:Choice>
  </mc:AlternateContent>
  <xr:revisionPtr revIDLastSave="0" documentId="13_ncr:1_{C0D51E98-A034-4389-AFE8-1D0B6C9187AF}" xr6:coauthVersionLast="47" xr6:coauthVersionMax="47" xr10:uidLastSave="{00000000-0000-0000-0000-000000000000}"/>
  <bookViews>
    <workbookView xWindow="70" yWindow="420" windowWidth="19190" windowHeight="10070" activeTab="3" xr2:uid="{2738DA8D-968C-480F-A8DE-D1E2A6B3644A}"/>
  </bookViews>
  <sheets>
    <sheet name="Biosolids CMBPC" sheetId="4" r:id="rId1"/>
    <sheet name="Biosolids back from spill" sheetId="3" r:id="rId2"/>
    <sheet name="Biosolids back average Correct" sheetId="5" r:id="rId3"/>
    <sheet name="Biosolid average back mass" sheetId="8" r:id="rId4"/>
  </sheets>
  <definedNames>
    <definedName name="_xlnm.Print_Area" localSheetId="0">'Biosolids CMBPC'!$C$1:$S$33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8" i="5" l="1"/>
  <c r="CQ5" i="8"/>
  <c r="CQ6" i="8" s="1"/>
  <c r="CO5" i="8"/>
  <c r="CO6" i="8" s="1"/>
  <c r="CM5" i="8"/>
  <c r="CM6" i="8" s="1"/>
  <c r="CK5" i="8"/>
  <c r="CK6" i="8" s="1"/>
  <c r="CI5" i="8"/>
  <c r="CI6" i="8" s="1"/>
  <c r="CG5" i="8"/>
  <c r="CG6" i="8" s="1"/>
  <c r="CE5" i="8"/>
  <c r="CE6" i="8" s="1"/>
  <c r="CC5" i="8"/>
  <c r="CC6" i="8" s="1"/>
  <c r="CA5" i="8"/>
  <c r="CA6" i="8" s="1"/>
  <c r="BY5" i="8"/>
  <c r="BY6" i="8" s="1"/>
  <c r="BW5" i="8"/>
  <c r="BW6" i="8" s="1"/>
  <c r="BU5" i="8"/>
  <c r="BU6" i="8" s="1"/>
  <c r="BS5" i="8"/>
  <c r="BS6" i="8" s="1"/>
  <c r="BQ5" i="8"/>
  <c r="BQ6" i="8" s="1"/>
  <c r="BO5" i="8"/>
  <c r="BO6" i="8" s="1"/>
  <c r="BM5" i="8"/>
  <c r="BM6" i="8" s="1"/>
  <c r="BK5" i="8"/>
  <c r="BK6" i="8" s="1"/>
  <c r="BI5" i="8"/>
  <c r="BI6" i="8" s="1"/>
  <c r="BG5" i="8"/>
  <c r="BG6" i="8" s="1"/>
  <c r="BE5" i="8"/>
  <c r="BE6" i="8" s="1"/>
  <c r="BC5" i="8"/>
  <c r="BC6" i="8" s="1"/>
  <c r="BA5" i="8"/>
  <c r="BA6" i="8" s="1"/>
  <c r="AY5" i="8"/>
  <c r="AY6" i="8" s="1"/>
  <c r="AW5" i="8"/>
  <c r="AW6" i="8" s="1"/>
  <c r="AU5" i="8"/>
  <c r="AU6" i="8" s="1"/>
  <c r="AS5" i="8"/>
  <c r="AS6" i="8" s="1"/>
  <c r="AQ5" i="8"/>
  <c r="AQ6" i="8" s="1"/>
  <c r="AO5" i="8"/>
  <c r="AO6" i="8" s="1"/>
  <c r="AM5" i="8"/>
  <c r="AM6" i="8" s="1"/>
  <c r="AK5" i="8"/>
  <c r="AK6" i="8" s="1"/>
  <c r="AI5" i="8"/>
  <c r="AI6" i="8" s="1"/>
  <c r="AG5" i="8"/>
  <c r="AG6" i="8" s="1"/>
  <c r="AE5" i="8"/>
  <c r="AE6" i="8" s="1"/>
  <c r="AC5" i="8"/>
  <c r="AC6" i="8" s="1"/>
  <c r="AA5" i="8"/>
  <c r="AA6" i="8" s="1"/>
  <c r="Y5" i="8"/>
  <c r="Y6" i="8" s="1"/>
  <c r="W5" i="8"/>
  <c r="W6" i="8" s="1"/>
  <c r="U5" i="8"/>
  <c r="U6" i="8" s="1"/>
  <c r="S5" i="8"/>
  <c r="S6" i="8" s="1"/>
  <c r="Q5" i="8"/>
  <c r="Q6" i="8" s="1"/>
  <c r="O5" i="8"/>
  <c r="O6" i="8" s="1"/>
  <c r="M5" i="8"/>
  <c r="M6" i="8" s="1"/>
  <c r="K5" i="8"/>
  <c r="K6" i="8" s="1"/>
  <c r="I5" i="8"/>
  <c r="I6" i="8" s="1"/>
  <c r="G5" i="8"/>
  <c r="G6" i="8" s="1"/>
  <c r="E5" i="8"/>
  <c r="E6" i="8" s="1"/>
  <c r="C5" i="8"/>
  <c r="C6" i="8" s="1"/>
  <c r="CR2" i="8"/>
  <c r="CD34" i="8" l="1"/>
  <c r="CD26" i="8"/>
  <c r="CD29" i="8"/>
  <c r="CD21" i="8"/>
  <c r="CD33" i="8"/>
  <c r="CD28" i="8"/>
  <c r="CD22" i="8"/>
  <c r="CD19" i="8"/>
  <c r="CD30" i="8"/>
  <c r="CD25" i="8"/>
  <c r="CD32" i="8"/>
  <c r="CD27" i="8"/>
  <c r="CD20" i="8"/>
  <c r="CD13" i="8"/>
  <c r="CD16" i="8"/>
  <c r="CD14" i="8"/>
  <c r="CD15" i="8"/>
  <c r="CD24" i="8"/>
  <c r="CD23" i="8"/>
  <c r="CD17" i="8"/>
  <c r="CD9" i="8"/>
  <c r="CD8" i="8"/>
  <c r="CD31" i="8"/>
  <c r="CD18" i="8"/>
  <c r="CD12" i="8"/>
  <c r="CD7" i="8"/>
  <c r="CD11" i="8"/>
  <c r="CD10" i="8"/>
  <c r="CH28" i="8"/>
  <c r="CH31" i="8"/>
  <c r="CH23" i="8"/>
  <c r="CH34" i="8"/>
  <c r="CH30" i="8"/>
  <c r="CH25" i="8"/>
  <c r="CH21" i="8"/>
  <c r="CH32" i="8"/>
  <c r="CH27" i="8"/>
  <c r="CH29" i="8"/>
  <c r="CH16" i="8"/>
  <c r="CH33" i="8"/>
  <c r="CH24" i="8"/>
  <c r="CH26" i="8"/>
  <c r="CH19" i="8"/>
  <c r="CH15" i="8"/>
  <c r="CH22" i="8"/>
  <c r="CH17" i="8"/>
  <c r="CH20" i="8"/>
  <c r="CH18" i="8"/>
  <c r="CH14" i="8"/>
  <c r="CH12" i="8"/>
  <c r="CH7" i="8"/>
  <c r="CH11" i="8"/>
  <c r="CH10" i="8"/>
  <c r="CH9" i="8"/>
  <c r="CH13" i="8"/>
  <c r="CH8" i="8"/>
  <c r="BN34" i="8"/>
  <c r="BN26" i="8"/>
  <c r="BN29" i="8"/>
  <c r="BN21" i="8"/>
  <c r="BN33" i="8"/>
  <c r="BN25" i="8"/>
  <c r="BN19" i="8"/>
  <c r="BN32" i="8"/>
  <c r="BN27" i="8"/>
  <c r="BN20" i="8"/>
  <c r="BN31" i="8"/>
  <c r="BN30" i="8"/>
  <c r="BN16" i="8"/>
  <c r="BN13" i="8"/>
  <c r="BN28" i="8"/>
  <c r="BN14" i="8"/>
  <c r="BN17" i="8"/>
  <c r="BN15" i="8"/>
  <c r="BN18" i="8"/>
  <c r="BN23" i="8"/>
  <c r="BN8" i="8"/>
  <c r="BN24" i="8"/>
  <c r="BN12" i="8"/>
  <c r="BN11" i="8"/>
  <c r="BN7" i="8"/>
  <c r="BN22" i="8"/>
  <c r="BN10" i="8"/>
  <c r="BN9" i="8"/>
  <c r="D27" i="8"/>
  <c r="D30" i="8"/>
  <c r="D22" i="8"/>
  <c r="D34" i="8"/>
  <c r="D32" i="8"/>
  <c r="D24" i="8"/>
  <c r="D20" i="8"/>
  <c r="D23" i="8"/>
  <c r="D29" i="8"/>
  <c r="D31" i="8"/>
  <c r="D26" i="8"/>
  <c r="D21" i="8"/>
  <c r="D28" i="8"/>
  <c r="D14" i="8"/>
  <c r="D25" i="8"/>
  <c r="D19" i="8"/>
  <c r="D15" i="8"/>
  <c r="D17" i="8"/>
  <c r="D33" i="8"/>
  <c r="D16" i="8"/>
  <c r="D11" i="8"/>
  <c r="D10" i="8"/>
  <c r="D9" i="8"/>
  <c r="D8" i="8"/>
  <c r="D18" i="8"/>
  <c r="D13" i="8"/>
  <c r="D12" i="8"/>
  <c r="BP27" i="8"/>
  <c r="BP30" i="8"/>
  <c r="BP22" i="8"/>
  <c r="BP34" i="8"/>
  <c r="BP32" i="8"/>
  <c r="BP21" i="8"/>
  <c r="BP33" i="8"/>
  <c r="BP29" i="8"/>
  <c r="BP31" i="8"/>
  <c r="BP26" i="8"/>
  <c r="BP24" i="8"/>
  <c r="BP28" i="8"/>
  <c r="BP25" i="8"/>
  <c r="BP14" i="8"/>
  <c r="BP17" i="8"/>
  <c r="BP15" i="8"/>
  <c r="BP18" i="8"/>
  <c r="BP23" i="8"/>
  <c r="BP16" i="8"/>
  <c r="BP12" i="8"/>
  <c r="BP20" i="8"/>
  <c r="BP19" i="8"/>
  <c r="BP11" i="8"/>
  <c r="BP7" i="8"/>
  <c r="BP10" i="8"/>
  <c r="BP13" i="8"/>
  <c r="BP9" i="8"/>
  <c r="BP8" i="8"/>
  <c r="F28" i="8"/>
  <c r="F31" i="8"/>
  <c r="F23" i="8"/>
  <c r="F34" i="8"/>
  <c r="F27" i="8"/>
  <c r="F29" i="8"/>
  <c r="F22" i="8"/>
  <c r="F26" i="8"/>
  <c r="F21" i="8"/>
  <c r="F16" i="8"/>
  <c r="F33" i="8"/>
  <c r="F25" i="8"/>
  <c r="F24" i="8"/>
  <c r="F19" i="8"/>
  <c r="F15" i="8"/>
  <c r="F17" i="8"/>
  <c r="F32" i="8"/>
  <c r="F30" i="8"/>
  <c r="F10" i="8"/>
  <c r="F20" i="8"/>
  <c r="F9" i="8"/>
  <c r="F14" i="8"/>
  <c r="F8" i="8"/>
  <c r="F7" i="8"/>
  <c r="F18" i="8"/>
  <c r="F13" i="8"/>
  <c r="CR6" i="8"/>
  <c r="CS6" i="8" s="1"/>
  <c r="F12" i="8"/>
  <c r="F11" i="8"/>
  <c r="BB28" i="8"/>
  <c r="BB31" i="8"/>
  <c r="BB23" i="8"/>
  <c r="BB34" i="8"/>
  <c r="BB26" i="8"/>
  <c r="BB24" i="8"/>
  <c r="BB16" i="8"/>
  <c r="BB30" i="8"/>
  <c r="BB25" i="8"/>
  <c r="BB32" i="8"/>
  <c r="BB33" i="8"/>
  <c r="BB15" i="8"/>
  <c r="BB19" i="8"/>
  <c r="BB29" i="8"/>
  <c r="BB20" i="8"/>
  <c r="BB27" i="8"/>
  <c r="BB18" i="8"/>
  <c r="BB12" i="8"/>
  <c r="BB11" i="8"/>
  <c r="BB14" i="8"/>
  <c r="BB13" i="8"/>
  <c r="BB10" i="8"/>
  <c r="BB7" i="8"/>
  <c r="BB17" i="8"/>
  <c r="BB9" i="8"/>
  <c r="BB21" i="8"/>
  <c r="BB8" i="8"/>
  <c r="BB22" i="8"/>
  <c r="H29" i="8"/>
  <c r="H32" i="8"/>
  <c r="H24" i="8"/>
  <c r="H23" i="8"/>
  <c r="H22" i="8"/>
  <c r="H31" i="8"/>
  <c r="H26" i="8"/>
  <c r="H21" i="8"/>
  <c r="H17" i="8"/>
  <c r="H33" i="8"/>
  <c r="H28" i="8"/>
  <c r="H18" i="8"/>
  <c r="H30" i="8"/>
  <c r="H27" i="8"/>
  <c r="H16" i="8"/>
  <c r="H34" i="8"/>
  <c r="H20" i="8"/>
  <c r="H9" i="8"/>
  <c r="H25" i="8"/>
  <c r="H14" i="8"/>
  <c r="H8" i="8"/>
  <c r="H7" i="8"/>
  <c r="H19" i="8"/>
  <c r="H15" i="8"/>
  <c r="H13" i="8"/>
  <c r="H12" i="8"/>
  <c r="H11" i="8"/>
  <c r="H10" i="8"/>
  <c r="BD29" i="8"/>
  <c r="BD32" i="8"/>
  <c r="BD24" i="8"/>
  <c r="BD34" i="8"/>
  <c r="BD31" i="8"/>
  <c r="BD26" i="8"/>
  <c r="BD28" i="8"/>
  <c r="BD30" i="8"/>
  <c r="BD25" i="8"/>
  <c r="BD23" i="8"/>
  <c r="BD17" i="8"/>
  <c r="BD22" i="8"/>
  <c r="BD18" i="8"/>
  <c r="BD33" i="8"/>
  <c r="BD27" i="8"/>
  <c r="BD19" i="8"/>
  <c r="BD8" i="8"/>
  <c r="BD20" i="8"/>
  <c r="BD12" i="8"/>
  <c r="BD11" i="8"/>
  <c r="BD14" i="8"/>
  <c r="BD13" i="8"/>
  <c r="BD10" i="8"/>
  <c r="BD7" i="8"/>
  <c r="BD9" i="8"/>
  <c r="BD21" i="8"/>
  <c r="BD16" i="8"/>
  <c r="BD15" i="8"/>
  <c r="AP30" i="8"/>
  <c r="AP33" i="8"/>
  <c r="AP25" i="8"/>
  <c r="AP24" i="8"/>
  <c r="AP23" i="8"/>
  <c r="AP32" i="8"/>
  <c r="AP27" i="8"/>
  <c r="AP22" i="8"/>
  <c r="AP21" i="8"/>
  <c r="AP18" i="8"/>
  <c r="AP34" i="8"/>
  <c r="AP29" i="8"/>
  <c r="AP19" i="8"/>
  <c r="AP31" i="8"/>
  <c r="AP9" i="8"/>
  <c r="AP17" i="8"/>
  <c r="AP28" i="8"/>
  <c r="AP20" i="8"/>
  <c r="AP16" i="8"/>
  <c r="AP10" i="8"/>
  <c r="AP26" i="8"/>
  <c r="AP15" i="8"/>
  <c r="AP7" i="8"/>
  <c r="AP8" i="8"/>
  <c r="AP14" i="8"/>
  <c r="AP12" i="8"/>
  <c r="AP13" i="8"/>
  <c r="AP11" i="8"/>
  <c r="CL30" i="8"/>
  <c r="CL33" i="8"/>
  <c r="CL25" i="8"/>
  <c r="CL34" i="8"/>
  <c r="CL32" i="8"/>
  <c r="CL27" i="8"/>
  <c r="CL29" i="8"/>
  <c r="CL31" i="8"/>
  <c r="CL26" i="8"/>
  <c r="CL24" i="8"/>
  <c r="CL18" i="8"/>
  <c r="CL23" i="8"/>
  <c r="CL19" i="8"/>
  <c r="CL28" i="8"/>
  <c r="CL22" i="8"/>
  <c r="CL21" i="8"/>
  <c r="CL9" i="8"/>
  <c r="CL17" i="8"/>
  <c r="CL20" i="8"/>
  <c r="CL12" i="8"/>
  <c r="CL7" i="8"/>
  <c r="CL11" i="8"/>
  <c r="CL15" i="8"/>
  <c r="CL10" i="8"/>
  <c r="CL13" i="8"/>
  <c r="CL16" i="8"/>
  <c r="CL8" i="8"/>
  <c r="CL14" i="8"/>
  <c r="AH34" i="8"/>
  <c r="AH26" i="8"/>
  <c r="AH29" i="8"/>
  <c r="AH21" i="8"/>
  <c r="AH33" i="8"/>
  <c r="AH31" i="8"/>
  <c r="AH19" i="8"/>
  <c r="AH28" i="8"/>
  <c r="AH30" i="8"/>
  <c r="AH24" i="8"/>
  <c r="AH25" i="8"/>
  <c r="AH23" i="8"/>
  <c r="AH32" i="8"/>
  <c r="AH27" i="8"/>
  <c r="AH13" i="8"/>
  <c r="AH22" i="8"/>
  <c r="AH14" i="8"/>
  <c r="AH15" i="8"/>
  <c r="AH18" i="8"/>
  <c r="AH16" i="8"/>
  <c r="AH12" i="8"/>
  <c r="AH11" i="8"/>
  <c r="AH10" i="8"/>
  <c r="AH9" i="8"/>
  <c r="AH7" i="8"/>
  <c r="AH8" i="8"/>
  <c r="AH20" i="8"/>
  <c r="AH17" i="8"/>
  <c r="T27" i="8"/>
  <c r="T30" i="8"/>
  <c r="T22" i="8"/>
  <c r="T34" i="8"/>
  <c r="T20" i="8"/>
  <c r="T33" i="8"/>
  <c r="T25" i="8"/>
  <c r="T24" i="8"/>
  <c r="T32" i="8"/>
  <c r="T23" i="8"/>
  <c r="T29" i="8"/>
  <c r="T31" i="8"/>
  <c r="T14" i="8"/>
  <c r="T26" i="8"/>
  <c r="T18" i="8"/>
  <c r="T15" i="8"/>
  <c r="T17" i="8"/>
  <c r="T21" i="8"/>
  <c r="T19" i="8"/>
  <c r="T16" i="8"/>
  <c r="T13" i="8"/>
  <c r="T12" i="8"/>
  <c r="T11" i="8"/>
  <c r="T10" i="8"/>
  <c r="T9" i="8"/>
  <c r="T8" i="8"/>
  <c r="T7" i="8"/>
  <c r="T28" i="8"/>
  <c r="CF27" i="8"/>
  <c r="CF30" i="8"/>
  <c r="CF22" i="8"/>
  <c r="CF34" i="8"/>
  <c r="CF25" i="8"/>
  <c r="CF21" i="8"/>
  <c r="CF32" i="8"/>
  <c r="CF20" i="8"/>
  <c r="CF15" i="8"/>
  <c r="CF29" i="8"/>
  <c r="CF33" i="8"/>
  <c r="CF31" i="8"/>
  <c r="CF28" i="8"/>
  <c r="CF16" i="8"/>
  <c r="CF14" i="8"/>
  <c r="CF26" i="8"/>
  <c r="CF24" i="8"/>
  <c r="CF23" i="8"/>
  <c r="CF19" i="8"/>
  <c r="CF17" i="8"/>
  <c r="CF13" i="8"/>
  <c r="CF8" i="8"/>
  <c r="CF18" i="8"/>
  <c r="CF12" i="8"/>
  <c r="CF7" i="8"/>
  <c r="CF11" i="8"/>
  <c r="CF10" i="8"/>
  <c r="CF9" i="8"/>
  <c r="V28" i="8"/>
  <c r="V31" i="8"/>
  <c r="V23" i="8"/>
  <c r="V33" i="8"/>
  <c r="V30" i="8"/>
  <c r="V25" i="8"/>
  <c r="V24" i="8"/>
  <c r="V32" i="8"/>
  <c r="V27" i="8"/>
  <c r="V34" i="8"/>
  <c r="V29" i="8"/>
  <c r="V22" i="8"/>
  <c r="V16" i="8"/>
  <c r="V21" i="8"/>
  <c r="V26" i="8"/>
  <c r="V18" i="8"/>
  <c r="V15" i="8"/>
  <c r="V20" i="8"/>
  <c r="V17" i="8"/>
  <c r="V19" i="8"/>
  <c r="V11" i="8"/>
  <c r="V10" i="8"/>
  <c r="V9" i="8"/>
  <c r="V8" i="8"/>
  <c r="V7" i="8"/>
  <c r="V14" i="8"/>
  <c r="V13" i="8"/>
  <c r="V12" i="8"/>
  <c r="BR28" i="8"/>
  <c r="BR31" i="8"/>
  <c r="BR23" i="8"/>
  <c r="BR27" i="8"/>
  <c r="BR20" i="8"/>
  <c r="BR33" i="8"/>
  <c r="BR29" i="8"/>
  <c r="BR26" i="8"/>
  <c r="BR24" i="8"/>
  <c r="BR16" i="8"/>
  <c r="BR34" i="8"/>
  <c r="BR30" i="8"/>
  <c r="BR17" i="8"/>
  <c r="BR15" i="8"/>
  <c r="BR18" i="8"/>
  <c r="BR22" i="8"/>
  <c r="BR21" i="8"/>
  <c r="BR12" i="8"/>
  <c r="BR32" i="8"/>
  <c r="BR19" i="8"/>
  <c r="BR11" i="8"/>
  <c r="BR7" i="8"/>
  <c r="BR10" i="8"/>
  <c r="BR13" i="8"/>
  <c r="BR9" i="8"/>
  <c r="BR25" i="8"/>
  <c r="BR14" i="8"/>
  <c r="BR8" i="8"/>
  <c r="X29" i="8"/>
  <c r="X32" i="8"/>
  <c r="X24" i="8"/>
  <c r="X27" i="8"/>
  <c r="X23" i="8"/>
  <c r="X34" i="8"/>
  <c r="X22" i="8"/>
  <c r="X21" i="8"/>
  <c r="X17" i="8"/>
  <c r="X31" i="8"/>
  <c r="X26" i="8"/>
  <c r="X18" i="8"/>
  <c r="X8" i="8"/>
  <c r="X20" i="8"/>
  <c r="X33" i="8"/>
  <c r="X19" i="8"/>
  <c r="X30" i="8"/>
  <c r="X25" i="8"/>
  <c r="X10" i="8"/>
  <c r="X9" i="8"/>
  <c r="X7" i="8"/>
  <c r="X28" i="8"/>
  <c r="X16" i="8"/>
  <c r="X14" i="8"/>
  <c r="X13" i="8"/>
  <c r="X12" i="8"/>
  <c r="X15" i="8"/>
  <c r="X11" i="8"/>
  <c r="AN29" i="8"/>
  <c r="AN32" i="8"/>
  <c r="AN24" i="8"/>
  <c r="AN28" i="8"/>
  <c r="AN30" i="8"/>
  <c r="AN25" i="8"/>
  <c r="AN33" i="8"/>
  <c r="AN23" i="8"/>
  <c r="AN27" i="8"/>
  <c r="AN22" i="8"/>
  <c r="AN17" i="8"/>
  <c r="AN21" i="8"/>
  <c r="AN18" i="8"/>
  <c r="AN34" i="8"/>
  <c r="AN8" i="8"/>
  <c r="AN31" i="8"/>
  <c r="AN16" i="8"/>
  <c r="AN13" i="8"/>
  <c r="AN11" i="8"/>
  <c r="AN10" i="8"/>
  <c r="AN26" i="8"/>
  <c r="AN15" i="8"/>
  <c r="AN9" i="8"/>
  <c r="AN7" i="8"/>
  <c r="AN20" i="8"/>
  <c r="AN19" i="8"/>
  <c r="AN14" i="8"/>
  <c r="AN12" i="8"/>
  <c r="BT29" i="8"/>
  <c r="BT32" i="8"/>
  <c r="BT24" i="8"/>
  <c r="BT33" i="8"/>
  <c r="BT31" i="8"/>
  <c r="BT26" i="8"/>
  <c r="BT34" i="8"/>
  <c r="BT17" i="8"/>
  <c r="BT28" i="8"/>
  <c r="BT23" i="8"/>
  <c r="BT18" i="8"/>
  <c r="BT30" i="8"/>
  <c r="BT8" i="8"/>
  <c r="BT27" i="8"/>
  <c r="BT22" i="8"/>
  <c r="BT21" i="8"/>
  <c r="BT19" i="8"/>
  <c r="BT15" i="8"/>
  <c r="BT12" i="8"/>
  <c r="BT16" i="8"/>
  <c r="BT11" i="8"/>
  <c r="BT7" i="8"/>
  <c r="BT20" i="8"/>
  <c r="BT10" i="8"/>
  <c r="BT13" i="8"/>
  <c r="BT9" i="8"/>
  <c r="BT25" i="8"/>
  <c r="BT14" i="8"/>
  <c r="J30" i="8"/>
  <c r="J33" i="8"/>
  <c r="J25" i="8"/>
  <c r="J29" i="8"/>
  <c r="J22" i="8"/>
  <c r="J31" i="8"/>
  <c r="J26" i="8"/>
  <c r="J28" i="8"/>
  <c r="J18" i="8"/>
  <c r="J19" i="8"/>
  <c r="J17" i="8"/>
  <c r="J9" i="8"/>
  <c r="J16" i="8"/>
  <c r="J34" i="8"/>
  <c r="J32" i="8"/>
  <c r="J20" i="8"/>
  <c r="J27" i="8"/>
  <c r="J14" i="8"/>
  <c r="J21" i="8"/>
  <c r="J8" i="8"/>
  <c r="J7" i="8"/>
  <c r="J15" i="8"/>
  <c r="J13" i="8"/>
  <c r="J12" i="8"/>
  <c r="J23" i="8"/>
  <c r="J11" i="8"/>
  <c r="J10" i="8"/>
  <c r="J24" i="8"/>
  <c r="BF30" i="8"/>
  <c r="BF33" i="8"/>
  <c r="BF25" i="8"/>
  <c r="BF28" i="8"/>
  <c r="BF24" i="8"/>
  <c r="BF23" i="8"/>
  <c r="BF22" i="8"/>
  <c r="BF18" i="8"/>
  <c r="BF32" i="8"/>
  <c r="BF27" i="8"/>
  <c r="BF21" i="8"/>
  <c r="BF19" i="8"/>
  <c r="BF34" i="8"/>
  <c r="BF31" i="8"/>
  <c r="BF20" i="8"/>
  <c r="BF9" i="8"/>
  <c r="BF29" i="8"/>
  <c r="BF26" i="8"/>
  <c r="BF16" i="8"/>
  <c r="BF11" i="8"/>
  <c r="BF14" i="8"/>
  <c r="BF13" i="8"/>
  <c r="BF10" i="8"/>
  <c r="BF7" i="8"/>
  <c r="BF17" i="8"/>
  <c r="BF15" i="8"/>
  <c r="BF8" i="8"/>
  <c r="BF12" i="8"/>
  <c r="L31" i="8"/>
  <c r="L34" i="8"/>
  <c r="L26" i="8"/>
  <c r="L21" i="8"/>
  <c r="L28" i="8"/>
  <c r="L33" i="8"/>
  <c r="L19" i="8"/>
  <c r="L30" i="8"/>
  <c r="L25" i="8"/>
  <c r="L20" i="8"/>
  <c r="L32" i="8"/>
  <c r="L27" i="8"/>
  <c r="L16" i="8"/>
  <c r="L10" i="8"/>
  <c r="L18" i="8"/>
  <c r="L8" i="8"/>
  <c r="L7" i="8"/>
  <c r="L22" i="8"/>
  <c r="L15" i="8"/>
  <c r="L13" i="8"/>
  <c r="L29" i="8"/>
  <c r="L17" i="8"/>
  <c r="L12" i="8"/>
  <c r="L23" i="8"/>
  <c r="L11" i="8"/>
  <c r="L24" i="8"/>
  <c r="L14" i="8"/>
  <c r="L9" i="8"/>
  <c r="AB31" i="8"/>
  <c r="AB34" i="8"/>
  <c r="AB26" i="8"/>
  <c r="AB22" i="8"/>
  <c r="AB29" i="8"/>
  <c r="AB19" i="8"/>
  <c r="AB28" i="8"/>
  <c r="AB20" i="8"/>
  <c r="AB17" i="8"/>
  <c r="AB10" i="8"/>
  <c r="AB33" i="8"/>
  <c r="AB16" i="8"/>
  <c r="AB32" i="8"/>
  <c r="AB30" i="8"/>
  <c r="AB21" i="8"/>
  <c r="AB24" i="8"/>
  <c r="AB23" i="8"/>
  <c r="AB9" i="8"/>
  <c r="AB7" i="8"/>
  <c r="AB8" i="8"/>
  <c r="AB14" i="8"/>
  <c r="AB18" i="8"/>
  <c r="AB13" i="8"/>
  <c r="AB12" i="8"/>
  <c r="AB15" i="8"/>
  <c r="AB11" i="8"/>
  <c r="AB27" i="8"/>
  <c r="AB25" i="8"/>
  <c r="AR31" i="8"/>
  <c r="AR34" i="8"/>
  <c r="AR26" i="8"/>
  <c r="AR30" i="8"/>
  <c r="AR25" i="8"/>
  <c r="AR23" i="8"/>
  <c r="AR33" i="8"/>
  <c r="AR32" i="8"/>
  <c r="AR27" i="8"/>
  <c r="AR22" i="8"/>
  <c r="AR21" i="8"/>
  <c r="AR29" i="8"/>
  <c r="AR19" i="8"/>
  <c r="AR20" i="8"/>
  <c r="AR10" i="8"/>
  <c r="AR24" i="8"/>
  <c r="AR18" i="8"/>
  <c r="AR17" i="8"/>
  <c r="AR16" i="8"/>
  <c r="AR28" i="8"/>
  <c r="AR15" i="8"/>
  <c r="AR7" i="8"/>
  <c r="AR9" i="8"/>
  <c r="AR8" i="8"/>
  <c r="AR14" i="8"/>
  <c r="AR12" i="8"/>
  <c r="AR13" i="8"/>
  <c r="AR11" i="8"/>
  <c r="BH31" i="8"/>
  <c r="BH34" i="8"/>
  <c r="BH26" i="8"/>
  <c r="BH28" i="8"/>
  <c r="BH24" i="8"/>
  <c r="BH23" i="8"/>
  <c r="BH30" i="8"/>
  <c r="BH25" i="8"/>
  <c r="BH22" i="8"/>
  <c r="BH32" i="8"/>
  <c r="BH27" i="8"/>
  <c r="BH21" i="8"/>
  <c r="BH19" i="8"/>
  <c r="BH33" i="8"/>
  <c r="BH20" i="8"/>
  <c r="BH29" i="8"/>
  <c r="BH10" i="8"/>
  <c r="BH17" i="8"/>
  <c r="BH14" i="8"/>
  <c r="BH13" i="8"/>
  <c r="BH7" i="8"/>
  <c r="BH9" i="8"/>
  <c r="BH15" i="8"/>
  <c r="BH8" i="8"/>
  <c r="BH16" i="8"/>
  <c r="BH12" i="8"/>
  <c r="BH18" i="8"/>
  <c r="BH11" i="8"/>
  <c r="BX31" i="8"/>
  <c r="BX34" i="8"/>
  <c r="BX26" i="8"/>
  <c r="BX24" i="8"/>
  <c r="BX28" i="8"/>
  <c r="BX23" i="8"/>
  <c r="BX22" i="8"/>
  <c r="BX19" i="8"/>
  <c r="BX30" i="8"/>
  <c r="BX25" i="8"/>
  <c r="BX21" i="8"/>
  <c r="BX32" i="8"/>
  <c r="BX27" i="8"/>
  <c r="BX29" i="8"/>
  <c r="BX18" i="8"/>
  <c r="BX10" i="8"/>
  <c r="BX20" i="8"/>
  <c r="BX16" i="8"/>
  <c r="BX11" i="8"/>
  <c r="BX7" i="8"/>
  <c r="BX33" i="8"/>
  <c r="BX17" i="8"/>
  <c r="BX13" i="8"/>
  <c r="BX14" i="8"/>
  <c r="BX9" i="8"/>
  <c r="BX8" i="8"/>
  <c r="BX15" i="8"/>
  <c r="BX12" i="8"/>
  <c r="CN31" i="8"/>
  <c r="CN34" i="8"/>
  <c r="CN26" i="8"/>
  <c r="CN29" i="8"/>
  <c r="CN33" i="8"/>
  <c r="CN24" i="8"/>
  <c r="CN23" i="8"/>
  <c r="CN19" i="8"/>
  <c r="CN28" i="8"/>
  <c r="CN22" i="8"/>
  <c r="CN27" i="8"/>
  <c r="CN17" i="8"/>
  <c r="CN10" i="8"/>
  <c r="CN20" i="8"/>
  <c r="CN18" i="8"/>
  <c r="CN32" i="8"/>
  <c r="CN25" i="8"/>
  <c r="CN12" i="8"/>
  <c r="CN7" i="8"/>
  <c r="CO7" i="8" s="1"/>
  <c r="CP7" i="8" s="1"/>
  <c r="CN11" i="8"/>
  <c r="CN15" i="8"/>
  <c r="CN21" i="8"/>
  <c r="CN13" i="8"/>
  <c r="CN9" i="8"/>
  <c r="CN16" i="8"/>
  <c r="CN8" i="8"/>
  <c r="CN30" i="8"/>
  <c r="CN14" i="8"/>
  <c r="AX34" i="8"/>
  <c r="AX26" i="8"/>
  <c r="AX29" i="8"/>
  <c r="AX21" i="8"/>
  <c r="AX33" i="8"/>
  <c r="AX19" i="8"/>
  <c r="AX31" i="8"/>
  <c r="AX28" i="8"/>
  <c r="AX24" i="8"/>
  <c r="AX30" i="8"/>
  <c r="AX32" i="8"/>
  <c r="AX18" i="8"/>
  <c r="AX17" i="8"/>
  <c r="AX13" i="8"/>
  <c r="AX14" i="8"/>
  <c r="AX25" i="8"/>
  <c r="AX15" i="8"/>
  <c r="AX20" i="8"/>
  <c r="AX27" i="8"/>
  <c r="AX22" i="8"/>
  <c r="AX23" i="8"/>
  <c r="AX12" i="8"/>
  <c r="AX11" i="8"/>
  <c r="AX10" i="8"/>
  <c r="AX7" i="8"/>
  <c r="AX9" i="8"/>
  <c r="AX16" i="8"/>
  <c r="AX8" i="8"/>
  <c r="AZ27" i="8"/>
  <c r="AZ30" i="8"/>
  <c r="AZ22" i="8"/>
  <c r="AZ34" i="8"/>
  <c r="AZ29" i="8"/>
  <c r="AZ20" i="8"/>
  <c r="AZ31" i="8"/>
  <c r="AZ26" i="8"/>
  <c r="AZ28" i="8"/>
  <c r="AZ24" i="8"/>
  <c r="AZ23" i="8"/>
  <c r="AZ32" i="8"/>
  <c r="AZ33" i="8"/>
  <c r="AZ14" i="8"/>
  <c r="AZ25" i="8"/>
  <c r="AZ15" i="8"/>
  <c r="AZ19" i="8"/>
  <c r="AZ18" i="8"/>
  <c r="AZ12" i="8"/>
  <c r="AZ11" i="8"/>
  <c r="AZ13" i="8"/>
  <c r="AZ10" i="8"/>
  <c r="AZ7" i="8"/>
  <c r="AZ17" i="8"/>
  <c r="AZ9" i="8"/>
  <c r="AZ21" i="8"/>
  <c r="AZ16" i="8"/>
  <c r="AZ8" i="8"/>
  <c r="AL28" i="8"/>
  <c r="AL31" i="8"/>
  <c r="AL23" i="8"/>
  <c r="AL24" i="8"/>
  <c r="AL30" i="8"/>
  <c r="AL25" i="8"/>
  <c r="AL33" i="8"/>
  <c r="AL32" i="8"/>
  <c r="AL16" i="8"/>
  <c r="AL27" i="8"/>
  <c r="AL22" i="8"/>
  <c r="AL29" i="8"/>
  <c r="AL21" i="8"/>
  <c r="AL15" i="8"/>
  <c r="AL34" i="8"/>
  <c r="AL18" i="8"/>
  <c r="AL17" i="8"/>
  <c r="AL14" i="8"/>
  <c r="AL12" i="8"/>
  <c r="AL13" i="8"/>
  <c r="AL11" i="8"/>
  <c r="AL10" i="8"/>
  <c r="AL26" i="8"/>
  <c r="AL9" i="8"/>
  <c r="AL7" i="8"/>
  <c r="AL8" i="8"/>
  <c r="AL20" i="8"/>
  <c r="AL19" i="8"/>
  <c r="BZ32" i="8"/>
  <c r="BZ27" i="8"/>
  <c r="BZ31" i="8"/>
  <c r="BZ26" i="8"/>
  <c r="BZ24" i="8"/>
  <c r="BZ17" i="8"/>
  <c r="BZ34" i="8"/>
  <c r="BZ28" i="8"/>
  <c r="BZ23" i="8"/>
  <c r="BZ22" i="8"/>
  <c r="BZ19" i="8"/>
  <c r="BZ30" i="8"/>
  <c r="BZ25" i="8"/>
  <c r="BZ21" i="8"/>
  <c r="BZ20" i="8"/>
  <c r="BZ29" i="8"/>
  <c r="BZ11" i="8"/>
  <c r="BZ33" i="8"/>
  <c r="BZ16" i="8"/>
  <c r="BZ13" i="8"/>
  <c r="BZ10" i="8"/>
  <c r="BZ14" i="8"/>
  <c r="BZ9" i="8"/>
  <c r="BZ8" i="8"/>
  <c r="BZ15" i="8"/>
  <c r="BZ18" i="8"/>
  <c r="BZ12" i="8"/>
  <c r="BZ7" i="8"/>
  <c r="R34" i="8"/>
  <c r="R26" i="8"/>
  <c r="R29" i="8"/>
  <c r="R21" i="8"/>
  <c r="R33" i="8"/>
  <c r="R28" i="8"/>
  <c r="R19" i="8"/>
  <c r="R30" i="8"/>
  <c r="R25" i="8"/>
  <c r="R24" i="8"/>
  <c r="R32" i="8"/>
  <c r="R27" i="8"/>
  <c r="R23" i="8"/>
  <c r="R22" i="8"/>
  <c r="R13" i="8"/>
  <c r="R14" i="8"/>
  <c r="R18" i="8"/>
  <c r="R15" i="8"/>
  <c r="R31" i="8"/>
  <c r="R20" i="8"/>
  <c r="R17" i="8"/>
  <c r="R12" i="8"/>
  <c r="R11" i="8"/>
  <c r="R10" i="8"/>
  <c r="R9" i="8"/>
  <c r="R16" i="8"/>
  <c r="R8" i="8"/>
  <c r="R7" i="8"/>
  <c r="AJ27" i="8"/>
  <c r="AJ30" i="8"/>
  <c r="AJ22" i="8"/>
  <c r="AJ34" i="8"/>
  <c r="AJ26" i="8"/>
  <c r="AJ20" i="8"/>
  <c r="AJ28" i="8"/>
  <c r="AJ24" i="8"/>
  <c r="AJ25" i="8"/>
  <c r="AJ23" i="8"/>
  <c r="AJ33" i="8"/>
  <c r="AJ32" i="8"/>
  <c r="AJ14" i="8"/>
  <c r="AJ21" i="8"/>
  <c r="AJ15" i="8"/>
  <c r="AJ31" i="8"/>
  <c r="AJ29" i="8"/>
  <c r="AJ18" i="8"/>
  <c r="AJ19" i="8"/>
  <c r="AJ16" i="8"/>
  <c r="AJ12" i="8"/>
  <c r="AJ13" i="8"/>
  <c r="AJ11" i="8"/>
  <c r="AJ10" i="8"/>
  <c r="AJ9" i="8"/>
  <c r="AJ7" i="8"/>
  <c r="AJ8" i="8"/>
  <c r="AJ17" i="8"/>
  <c r="CJ29" i="8"/>
  <c r="CJ32" i="8"/>
  <c r="CJ24" i="8"/>
  <c r="CJ34" i="8"/>
  <c r="CJ20" i="8"/>
  <c r="CJ27" i="8"/>
  <c r="CJ33" i="8"/>
  <c r="CJ17" i="8"/>
  <c r="CJ31" i="8"/>
  <c r="CJ26" i="8"/>
  <c r="CJ18" i="8"/>
  <c r="CJ28" i="8"/>
  <c r="CJ19" i="8"/>
  <c r="CJ15" i="8"/>
  <c r="CJ8" i="8"/>
  <c r="CJ23" i="8"/>
  <c r="CJ22" i="8"/>
  <c r="CJ21" i="8"/>
  <c r="CJ14" i="8"/>
  <c r="CJ12" i="8"/>
  <c r="CJ7" i="8"/>
  <c r="CJ11" i="8"/>
  <c r="CJ25" i="8"/>
  <c r="CJ10" i="8"/>
  <c r="CJ9" i="8"/>
  <c r="CJ13" i="8"/>
  <c r="CJ30" i="8"/>
  <c r="CJ16" i="8"/>
  <c r="Z30" i="8"/>
  <c r="Z33" i="8"/>
  <c r="Z25" i="8"/>
  <c r="Z32" i="8"/>
  <c r="Z27" i="8"/>
  <c r="Z23" i="8"/>
  <c r="Z34" i="8"/>
  <c r="Z22" i="8"/>
  <c r="Z29" i="8"/>
  <c r="Z21" i="8"/>
  <c r="Z31" i="8"/>
  <c r="Z26" i="8"/>
  <c r="Z18" i="8"/>
  <c r="Z19" i="8"/>
  <c r="Z28" i="8"/>
  <c r="Z20" i="8"/>
  <c r="Z9" i="8"/>
  <c r="Z17" i="8"/>
  <c r="Z16" i="8"/>
  <c r="Z7" i="8"/>
  <c r="Z8" i="8"/>
  <c r="Z14" i="8"/>
  <c r="Z24" i="8"/>
  <c r="Z13" i="8"/>
  <c r="Z12" i="8"/>
  <c r="Z15" i="8"/>
  <c r="Z11" i="8"/>
  <c r="Z10" i="8"/>
  <c r="BV30" i="8"/>
  <c r="BV33" i="8"/>
  <c r="BV25" i="8"/>
  <c r="BV29" i="8"/>
  <c r="BV31" i="8"/>
  <c r="BV26" i="8"/>
  <c r="BV34" i="8"/>
  <c r="BV24" i="8"/>
  <c r="BV28" i="8"/>
  <c r="BV23" i="8"/>
  <c r="BV18" i="8"/>
  <c r="BV22" i="8"/>
  <c r="BV19" i="8"/>
  <c r="BV9" i="8"/>
  <c r="BV27" i="8"/>
  <c r="BV21" i="8"/>
  <c r="BV12" i="8"/>
  <c r="BV16" i="8"/>
  <c r="BV11" i="8"/>
  <c r="BV7" i="8"/>
  <c r="BV32" i="8"/>
  <c r="BV20" i="8"/>
  <c r="BV17" i="8"/>
  <c r="BV10" i="8"/>
  <c r="BV13" i="8"/>
  <c r="BV14" i="8"/>
  <c r="BV8" i="8"/>
  <c r="BV15" i="8"/>
  <c r="N32" i="8"/>
  <c r="N27" i="8"/>
  <c r="N31" i="8"/>
  <c r="N26" i="8"/>
  <c r="N28" i="8"/>
  <c r="N33" i="8"/>
  <c r="N30" i="8"/>
  <c r="N25" i="8"/>
  <c r="N20" i="8"/>
  <c r="N24" i="8"/>
  <c r="N34" i="8"/>
  <c r="N11" i="8"/>
  <c r="N18" i="8"/>
  <c r="N21" i="8"/>
  <c r="N22" i="8"/>
  <c r="N15" i="8"/>
  <c r="N13" i="8"/>
  <c r="N29" i="8"/>
  <c r="N19" i="8"/>
  <c r="N17" i="8"/>
  <c r="N12" i="8"/>
  <c r="N23" i="8"/>
  <c r="N10" i="8"/>
  <c r="N14" i="8"/>
  <c r="N9" i="8"/>
  <c r="N16" i="8"/>
  <c r="N8" i="8"/>
  <c r="N7" i="8"/>
  <c r="AD32" i="8"/>
  <c r="AD27" i="8"/>
  <c r="AD34" i="8"/>
  <c r="AD29" i="8"/>
  <c r="AD21" i="8"/>
  <c r="AD17" i="8"/>
  <c r="AD31" i="8"/>
  <c r="AD26" i="8"/>
  <c r="AD28" i="8"/>
  <c r="AD20" i="8"/>
  <c r="AD33" i="8"/>
  <c r="AD30" i="8"/>
  <c r="AD16" i="8"/>
  <c r="AD11" i="8"/>
  <c r="AD19" i="8"/>
  <c r="AD24" i="8"/>
  <c r="AD23" i="8"/>
  <c r="AD22" i="8"/>
  <c r="AD25" i="8"/>
  <c r="AD8" i="8"/>
  <c r="AD14" i="8"/>
  <c r="AD18" i="8"/>
  <c r="AD13" i="8"/>
  <c r="AD12" i="8"/>
  <c r="AD15" i="8"/>
  <c r="AD10" i="8"/>
  <c r="AD9" i="8"/>
  <c r="AD7" i="8"/>
  <c r="AT32" i="8"/>
  <c r="AT27" i="8"/>
  <c r="AT33" i="8"/>
  <c r="AT22" i="8"/>
  <c r="AT17" i="8"/>
  <c r="AT21" i="8"/>
  <c r="AT29" i="8"/>
  <c r="AT34" i="8"/>
  <c r="AT20" i="8"/>
  <c r="AT31" i="8"/>
  <c r="AT26" i="8"/>
  <c r="AT28" i="8"/>
  <c r="AT11" i="8"/>
  <c r="AT24" i="8"/>
  <c r="AT23" i="8"/>
  <c r="AT18" i="8"/>
  <c r="AT16" i="8"/>
  <c r="AT30" i="8"/>
  <c r="AT25" i="8"/>
  <c r="AT19" i="8"/>
  <c r="AT9" i="8"/>
  <c r="AT8" i="8"/>
  <c r="AT14" i="8"/>
  <c r="AT12" i="8"/>
  <c r="AT13" i="8"/>
  <c r="AT15" i="8"/>
  <c r="AT10" i="8"/>
  <c r="AT7" i="8"/>
  <c r="BJ32" i="8"/>
  <c r="BJ27" i="8"/>
  <c r="BJ23" i="8"/>
  <c r="BJ17" i="8"/>
  <c r="BJ30" i="8"/>
  <c r="BJ25" i="8"/>
  <c r="BJ22" i="8"/>
  <c r="BJ21" i="8"/>
  <c r="BJ19" i="8"/>
  <c r="BJ33" i="8"/>
  <c r="BJ20" i="8"/>
  <c r="BJ29" i="8"/>
  <c r="BJ34" i="8"/>
  <c r="BJ31" i="8"/>
  <c r="BJ11" i="8"/>
  <c r="BJ28" i="8"/>
  <c r="BJ16" i="8"/>
  <c r="BJ26" i="8"/>
  <c r="BJ18" i="8"/>
  <c r="BJ10" i="8"/>
  <c r="BJ9" i="8"/>
  <c r="BJ15" i="8"/>
  <c r="BJ8" i="8"/>
  <c r="BJ24" i="8"/>
  <c r="BJ12" i="8"/>
  <c r="BJ14" i="8"/>
  <c r="BJ13" i="8"/>
  <c r="BJ7" i="8"/>
  <c r="CP32" i="8"/>
  <c r="CP34" i="8"/>
  <c r="CP27" i="8"/>
  <c r="CP29" i="8"/>
  <c r="CP17" i="8"/>
  <c r="CP33" i="8"/>
  <c r="CP24" i="8"/>
  <c r="CP31" i="8"/>
  <c r="CP26" i="8"/>
  <c r="CP23" i="8"/>
  <c r="CP19" i="8"/>
  <c r="CP28" i="8"/>
  <c r="CP22" i="8"/>
  <c r="CP21" i="8"/>
  <c r="CP30" i="8"/>
  <c r="CP20" i="8"/>
  <c r="CP11" i="8"/>
  <c r="CP18" i="8"/>
  <c r="CP25" i="8"/>
  <c r="CP16" i="8"/>
  <c r="CP15" i="8"/>
  <c r="CP10" i="8"/>
  <c r="CP13" i="8"/>
  <c r="CP9" i="8"/>
  <c r="CP8" i="8"/>
  <c r="CP14" i="8"/>
  <c r="CP12" i="8"/>
  <c r="P33" i="8"/>
  <c r="P25" i="8"/>
  <c r="P28" i="8"/>
  <c r="P18" i="8"/>
  <c r="P30" i="8"/>
  <c r="P20" i="8"/>
  <c r="P24" i="8"/>
  <c r="P34" i="8"/>
  <c r="P32" i="8"/>
  <c r="P27" i="8"/>
  <c r="P23" i="8"/>
  <c r="P29" i="8"/>
  <c r="P12" i="8"/>
  <c r="P13" i="8"/>
  <c r="P26" i="8"/>
  <c r="P14" i="8"/>
  <c r="P31" i="8"/>
  <c r="P22" i="8"/>
  <c r="P15" i="8"/>
  <c r="P19" i="8"/>
  <c r="P17" i="8"/>
  <c r="P11" i="8"/>
  <c r="P10" i="8"/>
  <c r="P9" i="8"/>
  <c r="P16" i="8"/>
  <c r="P8" i="8"/>
  <c r="P7" i="8"/>
  <c r="P21" i="8"/>
  <c r="AF33" i="8"/>
  <c r="AF25" i="8"/>
  <c r="AF28" i="8"/>
  <c r="AF18" i="8"/>
  <c r="AF31" i="8"/>
  <c r="AF26" i="8"/>
  <c r="AF20" i="8"/>
  <c r="AF30" i="8"/>
  <c r="AF24" i="8"/>
  <c r="AF19" i="8"/>
  <c r="AF12" i="8"/>
  <c r="AF32" i="8"/>
  <c r="AF13" i="8"/>
  <c r="AF34" i="8"/>
  <c r="AF23" i="8"/>
  <c r="AF22" i="8"/>
  <c r="AF21" i="8"/>
  <c r="AF14" i="8"/>
  <c r="AF29" i="8"/>
  <c r="AF17" i="8"/>
  <c r="AF16" i="8"/>
  <c r="AF15" i="8"/>
  <c r="AF11" i="8"/>
  <c r="AF10" i="8"/>
  <c r="AF27" i="8"/>
  <c r="AF9" i="8"/>
  <c r="AF7" i="8"/>
  <c r="AF8" i="8"/>
  <c r="AV33" i="8"/>
  <c r="AV25" i="8"/>
  <c r="AV28" i="8"/>
  <c r="AV32" i="8"/>
  <c r="AV27" i="8"/>
  <c r="AV21" i="8"/>
  <c r="AV18" i="8"/>
  <c r="AV29" i="8"/>
  <c r="AV34" i="8"/>
  <c r="AV20" i="8"/>
  <c r="AV31" i="8"/>
  <c r="AV26" i="8"/>
  <c r="AV24" i="8"/>
  <c r="AV23" i="8"/>
  <c r="AV22" i="8"/>
  <c r="AV16" i="8"/>
  <c r="AV12" i="8"/>
  <c r="AV30" i="8"/>
  <c r="AV17" i="8"/>
  <c r="AV13" i="8"/>
  <c r="AV14" i="8"/>
  <c r="AV19" i="8"/>
  <c r="AV8" i="8"/>
  <c r="AV11" i="8"/>
  <c r="AV15" i="8"/>
  <c r="AV10" i="8"/>
  <c r="AV7" i="8"/>
  <c r="AV9" i="8"/>
  <c r="BL33" i="8"/>
  <c r="BL25" i="8"/>
  <c r="BL28" i="8"/>
  <c r="BL20" i="8"/>
  <c r="BL30" i="8"/>
  <c r="BL22" i="8"/>
  <c r="BL18" i="8"/>
  <c r="BL21" i="8"/>
  <c r="BL32" i="8"/>
  <c r="BL27" i="8"/>
  <c r="BL29" i="8"/>
  <c r="BL34" i="8"/>
  <c r="BL31" i="8"/>
  <c r="BL26" i="8"/>
  <c r="BL12" i="8"/>
  <c r="BL16" i="8"/>
  <c r="BL13" i="8"/>
  <c r="BL14" i="8"/>
  <c r="BL17" i="8"/>
  <c r="BL9" i="8"/>
  <c r="BL23" i="8"/>
  <c r="BL15" i="8"/>
  <c r="BL8" i="8"/>
  <c r="BL24" i="8"/>
  <c r="BL19" i="8"/>
  <c r="BL11" i="8"/>
  <c r="BL7" i="8"/>
  <c r="BL10" i="8"/>
  <c r="CB33" i="8"/>
  <c r="CB25" i="8"/>
  <c r="CB28" i="8"/>
  <c r="CB20" i="8"/>
  <c r="CB34" i="8"/>
  <c r="CB23" i="8"/>
  <c r="CB18" i="8"/>
  <c r="CB22" i="8"/>
  <c r="CB30" i="8"/>
  <c r="CB21" i="8"/>
  <c r="CB32" i="8"/>
  <c r="CB27" i="8"/>
  <c r="CB29" i="8"/>
  <c r="CB12" i="8"/>
  <c r="CB13" i="8"/>
  <c r="CB26" i="8"/>
  <c r="CB16" i="8"/>
  <c r="CB14" i="8"/>
  <c r="CB19" i="8"/>
  <c r="CB24" i="8"/>
  <c r="CB17" i="8"/>
  <c r="CB10" i="8"/>
  <c r="CB9" i="8"/>
  <c r="CB8" i="8"/>
  <c r="CB15" i="8"/>
  <c r="CB31" i="8"/>
  <c r="CB7" i="8"/>
  <c r="CB11" i="8"/>
  <c r="CQ11" i="8" l="1"/>
  <c r="CQ16" i="8"/>
  <c r="CQ21" i="8"/>
  <c r="CQ34" i="8"/>
  <c r="CQ12" i="8"/>
  <c r="CQ33" i="8"/>
  <c r="CQ26" i="8"/>
  <c r="CQ22" i="8"/>
  <c r="CQ13" i="8"/>
  <c r="CQ17" i="8"/>
  <c r="CQ31" i="8"/>
  <c r="CQ30" i="8"/>
  <c r="CQ28" i="8"/>
  <c r="CQ18" i="8"/>
  <c r="CQ29" i="8"/>
  <c r="CQ8" i="8"/>
  <c r="CQ19" i="8"/>
  <c r="CQ23" i="8"/>
  <c r="CQ32" i="8"/>
  <c r="CQ15" i="8"/>
  <c r="CQ27" i="8"/>
  <c r="CQ7" i="8"/>
  <c r="CQ9" i="8"/>
  <c r="CQ25" i="8"/>
  <c r="CQ20" i="8"/>
  <c r="CQ10" i="8"/>
  <c r="CQ14" i="8"/>
  <c r="CQ24" i="8"/>
  <c r="CQ35" i="8" l="1"/>
  <c r="CQ30" i="5" l="1"/>
  <c r="CO30" i="5"/>
  <c r="CM30" i="5"/>
  <c r="CK30" i="5"/>
  <c r="CI30" i="5"/>
  <c r="CG30" i="5"/>
  <c r="CE30" i="5"/>
  <c r="CC30" i="5"/>
  <c r="CA30" i="5"/>
  <c r="BY30" i="5"/>
  <c r="BW30" i="5"/>
  <c r="BU30" i="5"/>
  <c r="BS30" i="5"/>
  <c r="BQ30" i="5"/>
  <c r="BO30" i="5"/>
  <c r="BM30" i="5"/>
  <c r="BK30" i="5"/>
  <c r="BI30" i="5"/>
  <c r="BG30" i="5"/>
  <c r="BE30" i="5"/>
  <c r="BC30" i="5"/>
  <c r="BA30" i="5"/>
  <c r="AY30" i="5"/>
  <c r="AW30" i="5"/>
  <c r="AU30" i="5" s="1"/>
  <c r="AS30" i="5"/>
  <c r="AQ30" i="5"/>
  <c r="AO30" i="5"/>
  <c r="AM30" i="5"/>
  <c r="AK30" i="5"/>
  <c r="AI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CQ29" i="5"/>
  <c r="CO29" i="5"/>
  <c r="CM29" i="5"/>
  <c r="CK29" i="5"/>
  <c r="CI29" i="5"/>
  <c r="CG29" i="5"/>
  <c r="CE29" i="5"/>
  <c r="CC29" i="5"/>
  <c r="CA29" i="5"/>
  <c r="BY29" i="5"/>
  <c r="BW29" i="5"/>
  <c r="BU29" i="5"/>
  <c r="BS29" i="5"/>
  <c r="BQ29" i="5"/>
  <c r="BO29" i="5"/>
  <c r="BM29" i="5"/>
  <c r="BK29" i="5"/>
  <c r="BI29" i="5"/>
  <c r="BG29" i="5"/>
  <c r="BE29" i="5"/>
  <c r="BC29" i="5"/>
  <c r="BA29" i="5"/>
  <c r="AY29" i="5"/>
  <c r="AW29" i="5"/>
  <c r="AS29" i="5"/>
  <c r="AU29" i="5" s="1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Q28" i="5"/>
  <c r="CO28" i="5"/>
  <c r="CM28" i="5"/>
  <c r="CK28" i="5"/>
  <c r="CI28" i="5"/>
  <c r="CG28" i="5"/>
  <c r="CE28" i="5"/>
  <c r="CC28" i="5"/>
  <c r="CA28" i="5"/>
  <c r="BY28" i="5"/>
  <c r="BW28" i="5"/>
  <c r="BU28" i="5"/>
  <c r="BS28" i="5"/>
  <c r="BQ28" i="5"/>
  <c r="BO28" i="5"/>
  <c r="BM28" i="5"/>
  <c r="BK28" i="5"/>
  <c r="BI28" i="5"/>
  <c r="BG28" i="5"/>
  <c r="BE28" i="5"/>
  <c r="BC28" i="5"/>
  <c r="BA28" i="5"/>
  <c r="AY28" i="5"/>
  <c r="AW28" i="5"/>
  <c r="AU28" i="5"/>
  <c r="AS28" i="5"/>
  <c r="AQ28" i="5"/>
  <c r="AO28" i="5"/>
  <c r="AM28" i="5"/>
  <c r="AK28" i="5"/>
  <c r="AI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CQ27" i="5"/>
  <c r="CO27" i="5"/>
  <c r="CM27" i="5"/>
  <c r="CK27" i="5"/>
  <c r="CI27" i="5"/>
  <c r="CG27" i="5"/>
  <c r="CE27" i="5"/>
  <c r="CC27" i="5"/>
  <c r="CA27" i="5"/>
  <c r="BY27" i="5"/>
  <c r="BW27" i="5"/>
  <c r="BU27" i="5"/>
  <c r="BS27" i="5"/>
  <c r="BQ27" i="5"/>
  <c r="BO27" i="5"/>
  <c r="BM27" i="5"/>
  <c r="BK27" i="5"/>
  <c r="BI27" i="5"/>
  <c r="BG27" i="5"/>
  <c r="BE27" i="5"/>
  <c r="BC27" i="5"/>
  <c r="BA27" i="5"/>
  <c r="AY27" i="5"/>
  <c r="AW27" i="5"/>
  <c r="AS27" i="5"/>
  <c r="AU27" i="5" s="1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Q26" i="5"/>
  <c r="CO26" i="5"/>
  <c r="CM26" i="5"/>
  <c r="CK26" i="5"/>
  <c r="CI26" i="5"/>
  <c r="CG26" i="5"/>
  <c r="CE26" i="5"/>
  <c r="CC26" i="5"/>
  <c r="CA26" i="5"/>
  <c r="BY26" i="5"/>
  <c r="BW26" i="5"/>
  <c r="BU26" i="5"/>
  <c r="BS26" i="5"/>
  <c r="BQ26" i="5"/>
  <c r="BO26" i="5"/>
  <c r="BM26" i="5"/>
  <c r="BK26" i="5"/>
  <c r="BI26" i="5"/>
  <c r="BG26" i="5"/>
  <c r="BE26" i="5"/>
  <c r="BC26" i="5"/>
  <c r="BA26" i="5"/>
  <c r="AY26" i="5"/>
  <c r="AW26" i="5"/>
  <c r="AU26" i="5" s="1"/>
  <c r="AS26" i="5"/>
  <c r="AQ26" i="5"/>
  <c r="AO26" i="5"/>
  <c r="AM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Q25" i="5"/>
  <c r="CO25" i="5"/>
  <c r="CM25" i="5"/>
  <c r="CK25" i="5"/>
  <c r="CI25" i="5"/>
  <c r="CG25" i="5"/>
  <c r="CE25" i="5"/>
  <c r="CC25" i="5"/>
  <c r="CA25" i="5"/>
  <c r="BY25" i="5"/>
  <c r="BW25" i="5"/>
  <c r="BU25" i="5"/>
  <c r="BS25" i="5"/>
  <c r="BQ25" i="5"/>
  <c r="BO25" i="5"/>
  <c r="BM25" i="5"/>
  <c r="BK25" i="5"/>
  <c r="BI25" i="5"/>
  <c r="BG25" i="5"/>
  <c r="BE25" i="5"/>
  <c r="BC25" i="5"/>
  <c r="BA25" i="5"/>
  <c r="AY25" i="5"/>
  <c r="AW25" i="5"/>
  <c r="AS25" i="5"/>
  <c r="AU25" i="5" s="1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Q24" i="5"/>
  <c r="CO24" i="5"/>
  <c r="CM24" i="5"/>
  <c r="CK24" i="5"/>
  <c r="CI24" i="5"/>
  <c r="CG24" i="5"/>
  <c r="CE24" i="5"/>
  <c r="CC24" i="5"/>
  <c r="CA24" i="5"/>
  <c r="BY24" i="5"/>
  <c r="BW24" i="5"/>
  <c r="BU24" i="5"/>
  <c r="BS24" i="5"/>
  <c r="BQ24" i="5"/>
  <c r="BO24" i="5"/>
  <c r="BM24" i="5"/>
  <c r="BK24" i="5"/>
  <c r="BI24" i="5"/>
  <c r="BG24" i="5"/>
  <c r="BE24" i="5"/>
  <c r="BC24" i="5"/>
  <c r="BA24" i="5"/>
  <c r="AY24" i="5"/>
  <c r="AW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Q23" i="5"/>
  <c r="CO23" i="5"/>
  <c r="CM23" i="5"/>
  <c r="CK23" i="5"/>
  <c r="CI23" i="5"/>
  <c r="CG23" i="5"/>
  <c r="CE23" i="5"/>
  <c r="CC23" i="5"/>
  <c r="CA23" i="5"/>
  <c r="BY23" i="5"/>
  <c r="BW23" i="5"/>
  <c r="BU23" i="5"/>
  <c r="BS23" i="5"/>
  <c r="BQ23" i="5"/>
  <c r="BO23" i="5"/>
  <c r="BM23" i="5"/>
  <c r="BK23" i="5"/>
  <c r="BI23" i="5"/>
  <c r="BG23" i="5"/>
  <c r="BE23" i="5"/>
  <c r="BC23" i="5"/>
  <c r="BA23" i="5"/>
  <c r="AY23" i="5"/>
  <c r="AW23" i="5"/>
  <c r="AS23" i="5"/>
  <c r="AU23" i="5" s="1"/>
  <c r="AQ23" i="5"/>
  <c r="AO23" i="5"/>
  <c r="AM23" i="5"/>
  <c r="AK23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Q22" i="5"/>
  <c r="CO22" i="5"/>
  <c r="CM22" i="5"/>
  <c r="CK22" i="5"/>
  <c r="CI22" i="5"/>
  <c r="CG22" i="5"/>
  <c r="CE22" i="5"/>
  <c r="CC22" i="5"/>
  <c r="CA22" i="5"/>
  <c r="BY22" i="5"/>
  <c r="BW22" i="5"/>
  <c r="BU22" i="5"/>
  <c r="BS22" i="5"/>
  <c r="BQ22" i="5"/>
  <c r="BO22" i="5"/>
  <c r="BM22" i="5"/>
  <c r="BK22" i="5"/>
  <c r="BI22" i="5"/>
  <c r="BG22" i="5"/>
  <c r="BE22" i="5"/>
  <c r="BC22" i="5"/>
  <c r="BA22" i="5"/>
  <c r="AY22" i="5"/>
  <c r="AW22" i="5"/>
  <c r="AU22" i="5" s="1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Q21" i="5"/>
  <c r="CO21" i="5"/>
  <c r="CM21" i="5"/>
  <c r="CK21" i="5"/>
  <c r="CI21" i="5"/>
  <c r="CG21" i="5"/>
  <c r="CE21" i="5"/>
  <c r="CC21" i="5"/>
  <c r="CA21" i="5"/>
  <c r="BY21" i="5"/>
  <c r="BW21" i="5"/>
  <c r="BU21" i="5"/>
  <c r="BS21" i="5"/>
  <c r="BQ21" i="5"/>
  <c r="BO21" i="5"/>
  <c r="BM21" i="5"/>
  <c r="BK21" i="5"/>
  <c r="BI21" i="5"/>
  <c r="BG21" i="5"/>
  <c r="BE21" i="5"/>
  <c r="BC21" i="5"/>
  <c r="BA21" i="5"/>
  <c r="AY21" i="5"/>
  <c r="AW21" i="5"/>
  <c r="AS21" i="5"/>
  <c r="AU21" i="5" s="1"/>
  <c r="AQ21" i="5"/>
  <c r="AO21" i="5"/>
  <c r="AM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Q20" i="5"/>
  <c r="CO20" i="5"/>
  <c r="CM20" i="5"/>
  <c r="CK20" i="5"/>
  <c r="CI20" i="5"/>
  <c r="CG20" i="5"/>
  <c r="CE20" i="5"/>
  <c r="CC20" i="5"/>
  <c r="CA20" i="5"/>
  <c r="BY20" i="5"/>
  <c r="BW20" i="5"/>
  <c r="BU20" i="5"/>
  <c r="BS20" i="5"/>
  <c r="BQ20" i="5"/>
  <c r="BO20" i="5"/>
  <c r="BM20" i="5"/>
  <c r="BK20" i="5"/>
  <c r="BI20" i="5"/>
  <c r="BG20" i="5"/>
  <c r="BE20" i="5"/>
  <c r="BC20" i="5"/>
  <c r="BA20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Q19" i="5"/>
  <c r="CO19" i="5"/>
  <c r="CM19" i="5"/>
  <c r="CK19" i="5"/>
  <c r="CI19" i="5"/>
  <c r="CG19" i="5"/>
  <c r="CE19" i="5"/>
  <c r="CC19" i="5"/>
  <c r="CA19" i="5"/>
  <c r="BY19" i="5"/>
  <c r="BW19" i="5"/>
  <c r="BU19" i="5"/>
  <c r="BS19" i="5"/>
  <c r="BQ19" i="5"/>
  <c r="BO19" i="5"/>
  <c r="BM19" i="5"/>
  <c r="BK19" i="5"/>
  <c r="BI19" i="5"/>
  <c r="BG19" i="5"/>
  <c r="BE19" i="5"/>
  <c r="BC19" i="5"/>
  <c r="BA19" i="5"/>
  <c r="AY19" i="5"/>
  <c r="AW19" i="5"/>
  <c r="AS19" i="5"/>
  <c r="AU19" i="5" s="1"/>
  <c r="AQ19" i="5"/>
  <c r="AO19" i="5"/>
  <c r="AM19" i="5"/>
  <c r="AK19" i="5"/>
  <c r="AI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CQ18" i="5"/>
  <c r="CO18" i="5"/>
  <c r="CM18" i="5"/>
  <c r="CK18" i="5"/>
  <c r="CI18" i="5"/>
  <c r="CG18" i="5"/>
  <c r="CE18" i="5"/>
  <c r="CC18" i="5"/>
  <c r="CA18" i="5"/>
  <c r="BY18" i="5"/>
  <c r="BW18" i="5"/>
  <c r="BU18" i="5"/>
  <c r="BS18" i="5"/>
  <c r="BQ18" i="5"/>
  <c r="BO18" i="5"/>
  <c r="BM18" i="5"/>
  <c r="BK18" i="5"/>
  <c r="BI18" i="5"/>
  <c r="BG18" i="5"/>
  <c r="BE18" i="5"/>
  <c r="BA18" i="5"/>
  <c r="AY18" i="5"/>
  <c r="AW18" i="5"/>
  <c r="AS18" i="5"/>
  <c r="AU18" i="5" s="1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Q17" i="5"/>
  <c r="CO17" i="5"/>
  <c r="CM17" i="5"/>
  <c r="CK17" i="5"/>
  <c r="CI17" i="5"/>
  <c r="CG17" i="5"/>
  <c r="CE17" i="5"/>
  <c r="CC17" i="5"/>
  <c r="CA17" i="5"/>
  <c r="BY17" i="5"/>
  <c r="BW17" i="5"/>
  <c r="BU17" i="5"/>
  <c r="BS17" i="5"/>
  <c r="BQ17" i="5"/>
  <c r="BO17" i="5"/>
  <c r="BM17" i="5"/>
  <c r="BK17" i="5"/>
  <c r="BI17" i="5"/>
  <c r="BG17" i="5"/>
  <c r="BE17" i="5"/>
  <c r="BC17" i="5"/>
  <c r="BA17" i="5"/>
  <c r="AY17" i="5"/>
  <c r="AW17" i="5"/>
  <c r="AS17" i="5"/>
  <c r="AU17" i="5" s="1"/>
  <c r="AQ17" i="5"/>
  <c r="AO17" i="5"/>
  <c r="AM17" i="5"/>
  <c r="AK17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Q16" i="5"/>
  <c r="CO16" i="5"/>
  <c r="CM16" i="5"/>
  <c r="CK16" i="5"/>
  <c r="CI16" i="5"/>
  <c r="CG16" i="5"/>
  <c r="CE16" i="5"/>
  <c r="CC16" i="5"/>
  <c r="CA16" i="5"/>
  <c r="BY16" i="5"/>
  <c r="BW16" i="5"/>
  <c r="BU16" i="5"/>
  <c r="BS16" i="5"/>
  <c r="BQ16" i="5"/>
  <c r="BO16" i="5"/>
  <c r="BM16" i="5"/>
  <c r="BK16" i="5"/>
  <c r="BI16" i="5"/>
  <c r="BG16" i="5"/>
  <c r="BE16" i="5"/>
  <c r="BC16" i="5"/>
  <c r="BA16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Q15" i="5"/>
  <c r="CO15" i="5"/>
  <c r="CM15" i="5"/>
  <c r="CK15" i="5"/>
  <c r="CI15" i="5"/>
  <c r="CG15" i="5"/>
  <c r="CE15" i="5"/>
  <c r="CC15" i="5"/>
  <c r="CA15" i="5"/>
  <c r="BY15" i="5"/>
  <c r="BW15" i="5"/>
  <c r="BU15" i="5"/>
  <c r="BS15" i="5"/>
  <c r="BQ15" i="5"/>
  <c r="BO15" i="5"/>
  <c r="BM15" i="5"/>
  <c r="BK15" i="5"/>
  <c r="BI15" i="5"/>
  <c r="BG15" i="5"/>
  <c r="BE15" i="5"/>
  <c r="BC15" i="5"/>
  <c r="BA15" i="5"/>
  <c r="AY15" i="5"/>
  <c r="AW15" i="5"/>
  <c r="AS15" i="5"/>
  <c r="AU15" i="5" s="1"/>
  <c r="AQ15" i="5"/>
  <c r="AO15" i="5"/>
  <c r="AM15" i="5"/>
  <c r="AK15" i="5"/>
  <c r="AI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CQ14" i="5"/>
  <c r="CO14" i="5"/>
  <c r="CM14" i="5"/>
  <c r="CK14" i="5"/>
  <c r="CI14" i="5"/>
  <c r="CG14" i="5"/>
  <c r="CE14" i="5"/>
  <c r="CC14" i="5"/>
  <c r="CA14" i="5"/>
  <c r="BY14" i="5"/>
  <c r="BW14" i="5"/>
  <c r="BU14" i="5"/>
  <c r="BS14" i="5"/>
  <c r="BQ14" i="5"/>
  <c r="BO14" i="5"/>
  <c r="BM14" i="5"/>
  <c r="BK14" i="5"/>
  <c r="BI14" i="5"/>
  <c r="BG14" i="5"/>
  <c r="BE14" i="5"/>
  <c r="BC14" i="5"/>
  <c r="BA14" i="5"/>
  <c r="AY14" i="5"/>
  <c r="AW14" i="5"/>
  <c r="AS14" i="5"/>
  <c r="AU14" i="5" s="1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Q13" i="5"/>
  <c r="CO13" i="5"/>
  <c r="CM13" i="5"/>
  <c r="CK13" i="5"/>
  <c r="CI13" i="5"/>
  <c r="CG13" i="5"/>
  <c r="CE13" i="5"/>
  <c r="CC13" i="5"/>
  <c r="CA13" i="5"/>
  <c r="BY13" i="5"/>
  <c r="BW13" i="5"/>
  <c r="BU13" i="5"/>
  <c r="BS13" i="5"/>
  <c r="BQ13" i="5"/>
  <c r="BO13" i="5"/>
  <c r="BM13" i="5"/>
  <c r="BK13" i="5"/>
  <c r="BI13" i="5"/>
  <c r="BG13" i="5"/>
  <c r="BE13" i="5"/>
  <c r="BC13" i="5"/>
  <c r="BA13" i="5"/>
  <c r="AY13" i="5"/>
  <c r="AW13" i="5"/>
  <c r="AS13" i="5"/>
  <c r="AU13" i="5" s="1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Q12" i="5"/>
  <c r="CO12" i="5"/>
  <c r="CM12" i="5"/>
  <c r="CK12" i="5"/>
  <c r="CI12" i="5"/>
  <c r="CG12" i="5"/>
  <c r="CE12" i="5"/>
  <c r="CC12" i="5"/>
  <c r="CA12" i="5"/>
  <c r="BY12" i="5"/>
  <c r="BW12" i="5"/>
  <c r="BU12" i="5"/>
  <c r="BS12" i="5"/>
  <c r="BQ12" i="5"/>
  <c r="BO12" i="5"/>
  <c r="BM12" i="5"/>
  <c r="BK12" i="5"/>
  <c r="BI12" i="5"/>
  <c r="BG12" i="5"/>
  <c r="BE12" i="5"/>
  <c r="BC12" i="5"/>
  <c r="BA12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Q11" i="5"/>
  <c r="CO11" i="5"/>
  <c r="CM11" i="5"/>
  <c r="CK11" i="5"/>
  <c r="CI11" i="5"/>
  <c r="CG11" i="5"/>
  <c r="CE11" i="5"/>
  <c r="CC11" i="5"/>
  <c r="CA11" i="5"/>
  <c r="BY11" i="5"/>
  <c r="BW11" i="5"/>
  <c r="BU11" i="5"/>
  <c r="BS11" i="5"/>
  <c r="BQ11" i="5"/>
  <c r="BO11" i="5"/>
  <c r="BM11" i="5"/>
  <c r="BK11" i="5"/>
  <c r="BI11" i="5"/>
  <c r="BG11" i="5"/>
  <c r="BE11" i="5"/>
  <c r="BC11" i="5"/>
  <c r="BA11" i="5"/>
  <c r="AY11" i="5"/>
  <c r="AW11" i="5"/>
  <c r="AS11" i="5"/>
  <c r="AU11" i="5" s="1"/>
  <c r="AQ11" i="5"/>
  <c r="AO11" i="5"/>
  <c r="AM11" i="5"/>
  <c r="AK11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Q10" i="5"/>
  <c r="CO10" i="5"/>
  <c r="CM10" i="5"/>
  <c r="CK10" i="5"/>
  <c r="CI10" i="5"/>
  <c r="CG10" i="5"/>
  <c r="CE10" i="5"/>
  <c r="CC10" i="5"/>
  <c r="CA10" i="5"/>
  <c r="BY10" i="5"/>
  <c r="BW10" i="5"/>
  <c r="BU10" i="5"/>
  <c r="BS10" i="5"/>
  <c r="BQ10" i="5"/>
  <c r="BO10" i="5"/>
  <c r="BM10" i="5"/>
  <c r="BK10" i="5"/>
  <c r="BI10" i="5"/>
  <c r="BG10" i="5"/>
  <c r="BE10" i="5"/>
  <c r="BC10" i="5"/>
  <c r="BA10" i="5"/>
  <c r="AY10" i="5"/>
  <c r="AW10" i="5"/>
  <c r="AS10" i="5"/>
  <c r="AU10" i="5" s="1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Q9" i="5"/>
  <c r="CO9" i="5"/>
  <c r="CM9" i="5"/>
  <c r="CK9" i="5"/>
  <c r="CI9" i="5"/>
  <c r="CG9" i="5"/>
  <c r="CE9" i="5"/>
  <c r="CC9" i="5"/>
  <c r="CA9" i="5"/>
  <c r="BY9" i="5"/>
  <c r="BW9" i="5"/>
  <c r="BU9" i="5"/>
  <c r="BS9" i="5"/>
  <c r="BQ9" i="5"/>
  <c r="BO9" i="5"/>
  <c r="BM9" i="5"/>
  <c r="BK9" i="5"/>
  <c r="BI9" i="5"/>
  <c r="BG9" i="5"/>
  <c r="BE9" i="5"/>
  <c r="BC9" i="5"/>
  <c r="BA9" i="5"/>
  <c r="AY9" i="5"/>
  <c r="AW9" i="5"/>
  <c r="AS9" i="5"/>
  <c r="AU9" i="5" s="1"/>
  <c r="AQ9" i="5"/>
  <c r="AO9" i="5"/>
  <c r="AM9" i="5"/>
  <c r="AK9" i="5"/>
  <c r="AI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CQ8" i="5"/>
  <c r="CO8" i="5"/>
  <c r="CM8" i="5"/>
  <c r="CK8" i="5"/>
  <c r="CI8" i="5"/>
  <c r="CG8" i="5"/>
  <c r="CE8" i="5"/>
  <c r="CC8" i="5"/>
  <c r="CA8" i="5"/>
  <c r="BY8" i="5"/>
  <c r="BW8" i="5"/>
  <c r="BU8" i="5"/>
  <c r="BS8" i="5"/>
  <c r="BQ8" i="5"/>
  <c r="BO8" i="5"/>
  <c r="BM8" i="5"/>
  <c r="BK8" i="5"/>
  <c r="BI8" i="5"/>
  <c r="BG8" i="5"/>
  <c r="BE8" i="5"/>
  <c r="BC8" i="5"/>
  <c r="BA8" i="5"/>
  <c r="AY8" i="5"/>
  <c r="AW8" i="5"/>
  <c r="AU8" i="5" s="1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Q7" i="5"/>
  <c r="CO7" i="5"/>
  <c r="CM7" i="5"/>
  <c r="CK7" i="5"/>
  <c r="CI7" i="5"/>
  <c r="CG7" i="5"/>
  <c r="CE7" i="5"/>
  <c r="CC7" i="5"/>
  <c r="CA7" i="5"/>
  <c r="BY7" i="5"/>
  <c r="BW7" i="5"/>
  <c r="BU7" i="5"/>
  <c r="BS7" i="5"/>
  <c r="BQ7" i="5"/>
  <c r="BO7" i="5"/>
  <c r="BM7" i="5"/>
  <c r="BK7" i="5"/>
  <c r="BI7" i="5"/>
  <c r="BG7" i="5"/>
  <c r="BE7" i="5"/>
  <c r="BC7" i="5"/>
  <c r="BA7" i="5"/>
  <c r="AY7" i="5"/>
  <c r="AW7" i="5"/>
  <c r="AS7" i="5"/>
  <c r="AU7" i="5" s="1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Q6" i="5"/>
  <c r="CO6" i="5"/>
  <c r="CM6" i="5"/>
  <c r="CK6" i="5"/>
  <c r="CI6" i="5"/>
  <c r="CG6" i="5"/>
  <c r="CE6" i="5"/>
  <c r="CC6" i="5"/>
  <c r="CA6" i="5"/>
  <c r="BY6" i="5"/>
  <c r="BW6" i="5"/>
  <c r="BU6" i="5"/>
  <c r="BS6" i="5"/>
  <c r="BQ6" i="5"/>
  <c r="BO6" i="5"/>
  <c r="BM6" i="5"/>
  <c r="BK6" i="5"/>
  <c r="BI6" i="5"/>
  <c r="BG6" i="5"/>
  <c r="BE6" i="5"/>
  <c r="BC6" i="5"/>
  <c r="BA6" i="5"/>
  <c r="AY6" i="5"/>
  <c r="AW6" i="5"/>
  <c r="AS6" i="5"/>
  <c r="AU6" i="5" s="1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Q5" i="5"/>
  <c r="CO5" i="5"/>
  <c r="CM5" i="5"/>
  <c r="CK5" i="5"/>
  <c r="CI5" i="5"/>
  <c r="CG5" i="5"/>
  <c r="CE5" i="5"/>
  <c r="CC5" i="5"/>
  <c r="CA5" i="5"/>
  <c r="BY5" i="5"/>
  <c r="BW5" i="5"/>
  <c r="BU5" i="5"/>
  <c r="BS5" i="5"/>
  <c r="BQ5" i="5"/>
  <c r="BO5" i="5"/>
  <c r="BM5" i="5"/>
  <c r="BK5" i="5"/>
  <c r="BI5" i="5"/>
  <c r="BG5" i="5"/>
  <c r="BE5" i="5"/>
  <c r="BC5" i="5"/>
  <c r="BA5" i="5"/>
  <c r="AY5" i="5"/>
  <c r="AW5" i="5"/>
  <c r="AS5" i="5"/>
  <c r="AU5" i="5" s="1"/>
  <c r="AQ5" i="5"/>
  <c r="AO5" i="5"/>
  <c r="AM5" i="5"/>
  <c r="AK5" i="5"/>
  <c r="AI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CQ4" i="5"/>
  <c r="CO4" i="5"/>
  <c r="CM4" i="5"/>
  <c r="CK4" i="5"/>
  <c r="CI4" i="5"/>
  <c r="CG4" i="5"/>
  <c r="CE4" i="5"/>
  <c r="CC4" i="5"/>
  <c r="CA4" i="5"/>
  <c r="BY4" i="5"/>
  <c r="BW4" i="5"/>
  <c r="BU4" i="5"/>
  <c r="BS4" i="5"/>
  <c r="BQ4" i="5"/>
  <c r="BO4" i="5"/>
  <c r="BM4" i="5"/>
  <c r="BK4" i="5"/>
  <c r="BI4" i="5"/>
  <c r="BG4" i="5"/>
  <c r="BE4" i="5"/>
  <c r="BC4" i="5"/>
  <c r="BA4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Q3" i="5"/>
  <c r="CO3" i="5"/>
  <c r="CM3" i="5"/>
  <c r="CK3" i="5"/>
  <c r="CI3" i="5"/>
  <c r="CG3" i="5"/>
  <c r="CE3" i="5"/>
  <c r="CC3" i="5"/>
  <c r="CA3" i="5"/>
  <c r="BY3" i="5"/>
  <c r="BW3" i="5"/>
  <c r="BU3" i="5"/>
  <c r="BS3" i="5"/>
  <c r="BQ3" i="5"/>
  <c r="BO3" i="5"/>
  <c r="BM3" i="5"/>
  <c r="BK3" i="5"/>
  <c r="BI3" i="5"/>
  <c r="BG3" i="5"/>
  <c r="BE3" i="5"/>
  <c r="BC3" i="5"/>
  <c r="BA3" i="5"/>
  <c r="AY3" i="5"/>
  <c r="AW3" i="5"/>
  <c r="AS3" i="5"/>
  <c r="AU3" i="5" s="1"/>
  <c r="AQ3" i="5"/>
  <c r="AO3" i="5"/>
  <c r="AM3" i="5"/>
  <c r="AK3" i="5"/>
  <c r="AI3" i="5"/>
  <c r="AG3" i="5"/>
  <c r="AE3" i="5"/>
  <c r="AC3" i="5"/>
  <c r="AA3" i="5"/>
  <c r="Y3" i="5"/>
  <c r="W3" i="5"/>
  <c r="U3" i="5"/>
  <c r="S3" i="5"/>
  <c r="Q3" i="5"/>
  <c r="O3" i="5"/>
  <c r="M3" i="5"/>
  <c r="K3" i="5"/>
  <c r="I3" i="5"/>
  <c r="G3" i="5"/>
  <c r="E3" i="5"/>
  <c r="AS27" i="4"/>
  <c r="AF27" i="4"/>
  <c r="AS26" i="4"/>
  <c r="AL26" i="4"/>
  <c r="AI26" i="4"/>
  <c r="AF26" i="4"/>
  <c r="AS24" i="4"/>
  <c r="AL24" i="4"/>
  <c r="AI24" i="4"/>
  <c r="AF24" i="4"/>
  <c r="AS23" i="4"/>
  <c r="AL23" i="4"/>
  <c r="AI23" i="4"/>
  <c r="AS21" i="4"/>
  <c r="AL21" i="4"/>
  <c r="AI21" i="4"/>
  <c r="AF21" i="4"/>
  <c r="AF20" i="4"/>
  <c r="AI19" i="4"/>
  <c r="AF19" i="4"/>
  <c r="AS17" i="4"/>
  <c r="AL17" i="4"/>
  <c r="AI17" i="4"/>
  <c r="AS16" i="4"/>
  <c r="AL16" i="4"/>
  <c r="AI16" i="4"/>
  <c r="AS10" i="4"/>
  <c r="AL10" i="4"/>
  <c r="AI10" i="4"/>
  <c r="AS7" i="4"/>
  <c r="AL7" i="4"/>
  <c r="AI7" i="4"/>
  <c r="J30" i="3" l="1"/>
  <c r="I29" i="3"/>
  <c r="I28" i="3"/>
  <c r="I27" i="3"/>
  <c r="I26" i="3"/>
  <c r="I25" i="3"/>
  <c r="I24" i="3"/>
  <c r="K23" i="3"/>
  <c r="I23" i="3"/>
  <c r="K22" i="3"/>
  <c r="I22" i="3"/>
  <c r="I21" i="3"/>
  <c r="I20" i="3"/>
  <c r="I19" i="3"/>
  <c r="I18" i="3"/>
  <c r="O17" i="3"/>
  <c r="K17" i="3"/>
  <c r="I17" i="3"/>
  <c r="I16" i="3"/>
  <c r="I15" i="3"/>
  <c r="I14" i="3"/>
  <c r="K13" i="3"/>
  <c r="I13" i="3"/>
  <c r="I12" i="3"/>
  <c r="I11" i="3"/>
  <c r="I10" i="3"/>
  <c r="I9" i="3"/>
  <c r="I8" i="3"/>
  <c r="I7" i="3"/>
  <c r="I6" i="3"/>
  <c r="I5" i="3"/>
  <c r="I4" i="3"/>
  <c r="I3" i="3"/>
  <c r="I2" i="3"/>
  <c r="I30" i="3" s="1"/>
</calcChain>
</file>

<file path=xl/sharedStrings.xml><?xml version="1.0" encoding="utf-8"?>
<sst xmlns="http://schemas.openxmlformats.org/spreadsheetml/2006/main" count="1246" uniqueCount="93">
  <si>
    <t>Day</t>
  </si>
  <si>
    <t>Date</t>
  </si>
  <si>
    <t>Total Cake Hauled (wet tons)</t>
  </si>
  <si>
    <t>wet (kg)</t>
  </si>
  <si>
    <t>wet(g)</t>
  </si>
  <si>
    <t>mass g</t>
  </si>
  <si>
    <t>PFBA</t>
  </si>
  <si>
    <t>2706-90-3</t>
  </si>
  <si>
    <t>PFPeA</t>
  </si>
  <si>
    <t>375-73-5</t>
  </si>
  <si>
    <t>PFBS</t>
  </si>
  <si>
    <t>757124-72-4</t>
  </si>
  <si>
    <t>4:2 FTS</t>
  </si>
  <si>
    <t>307-24-4</t>
  </si>
  <si>
    <t>PFHxA</t>
  </si>
  <si>
    <t>2706-91-4</t>
  </si>
  <si>
    <t>PFPeS</t>
  </si>
  <si>
    <t>13252-13-6</t>
  </si>
  <si>
    <t>HFPO-DA</t>
  </si>
  <si>
    <t>375-85-9</t>
  </si>
  <si>
    <t>PFHpA</t>
  </si>
  <si>
    <t>919005-14-4</t>
  </si>
  <si>
    <t>ADONA</t>
  </si>
  <si>
    <t>355-46-4</t>
  </si>
  <si>
    <t>PFHxS</t>
  </si>
  <si>
    <t>27619-97-2</t>
  </si>
  <si>
    <t>6:2 FTS</t>
  </si>
  <si>
    <t>335-67-1</t>
  </si>
  <si>
    <t>PFOA</t>
  </si>
  <si>
    <t>375-92-8</t>
  </si>
  <si>
    <t>PFHpS</t>
  </si>
  <si>
    <t>375-95-1</t>
  </si>
  <si>
    <t>PFNA</t>
  </si>
  <si>
    <t>754-91-6</t>
  </si>
  <si>
    <t>PFOSA</t>
  </si>
  <si>
    <t>1763-23-1</t>
  </si>
  <si>
    <t>PFOS</t>
  </si>
  <si>
    <t>756426-58-1</t>
  </si>
  <si>
    <t>9Cl-PF3ONS</t>
  </si>
  <si>
    <t>335-76-2</t>
  </si>
  <si>
    <t>PFDA</t>
  </si>
  <si>
    <t>39108-34-4</t>
  </si>
  <si>
    <t>8:2 FTS</t>
  </si>
  <si>
    <t>68259-12-1</t>
  </si>
  <si>
    <t>PFNS</t>
  </si>
  <si>
    <t>2355-31-9</t>
  </si>
  <si>
    <t>MeFOSAA</t>
  </si>
  <si>
    <t>2991-50-6</t>
  </si>
  <si>
    <t>EtFOSAA</t>
  </si>
  <si>
    <t>2058-94-8</t>
  </si>
  <si>
    <t>PFUnA</t>
  </si>
  <si>
    <t>335-77-3</t>
  </si>
  <si>
    <t>PFDS</t>
  </si>
  <si>
    <t>763051-92-9</t>
  </si>
  <si>
    <t>11Cl-PF3OUdS</t>
  </si>
  <si>
    <t>307-55-1</t>
  </si>
  <si>
    <t>PFDoA</t>
  </si>
  <si>
    <t>72629-94-8</t>
  </si>
  <si>
    <t>PFTrDA</t>
  </si>
  <si>
    <t>376-06-7</t>
  </si>
  <si>
    <t>PFTeDA</t>
  </si>
  <si>
    <t>Sunday</t>
  </si>
  <si>
    <t>AVG</t>
  </si>
  <si>
    <t>CMBPC</t>
  </si>
  <si>
    <t>Mean</t>
  </si>
  <si>
    <t>Geometric Mean</t>
  </si>
  <si>
    <t>Highest</t>
  </si>
  <si>
    <t>375-22-4</t>
  </si>
  <si>
    <t>Kalamazoo Water Reclamation Plant</t>
  </si>
  <si>
    <t>PFAS Monitoring - Airport Spill</t>
  </si>
  <si>
    <t>Comingle Belt Press Cake</t>
  </si>
  <si>
    <t>CMBPC ends 5/11/21</t>
  </si>
  <si>
    <t>missing</t>
  </si>
  <si>
    <t>&lt;0.998</t>
  </si>
  <si>
    <t>&lt;0.986</t>
  </si>
  <si>
    <t>&lt;0.995</t>
  </si>
  <si>
    <t>&lt;1.00</t>
  </si>
  <si>
    <t>&lt;0.984</t>
  </si>
  <si>
    <t>&lt;0.994</t>
  </si>
  <si>
    <t>&lt;0.985</t>
  </si>
  <si>
    <t>&lt;0.992</t>
  </si>
  <si>
    <t>&lt;0.991</t>
  </si>
  <si>
    <t>&lt;0.996</t>
  </si>
  <si>
    <t>&lt;0.999</t>
  </si>
  <si>
    <t>&lt;0.997</t>
  </si>
  <si>
    <t>&lt;0.988</t>
  </si>
  <si>
    <t>&lt;0.983</t>
  </si>
  <si>
    <t>&lt;0.989</t>
  </si>
  <si>
    <t>&lt;0.982</t>
  </si>
  <si>
    <t>&lt;0.976</t>
  </si>
  <si>
    <t>&lt;0.987</t>
  </si>
  <si>
    <t>Background Data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</si>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</sst>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2" borderId="1" xfId="0" applyFill="1" applyBorder="1"/>
    <xf numFmtId="0" fontId="0" fillId="0" borderId="1" xfId="0" quotePrefix="1" applyBorder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164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2" fontId="0" fillId="0" borderId="2" xfId="0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E3C0-1FC2-49CA-A942-83727AF241F1}">
  <dimension ref="C1:BH33"/>
  <sheetViews>
    <sheetView topLeftCell="U1" zoomScale="60" zoomScaleNormal="60" workbookViewId="0">
      <selection activeCell="AC35" sqref="AC35"/>
    </sheetView>
  </sheetViews>
  <sheetFormatPr defaultRowHeight="14.5" x14ac:dyDescent="0.35"/>
  <cols>
    <col min="3" max="3" width="11.453125" bestFit="1" customWidth="1"/>
    <col min="4" max="4" width="15.26953125" customWidth="1"/>
    <col min="5" max="19" width="8.7265625" style="11"/>
  </cols>
  <sheetData>
    <row r="1" spans="3:60" x14ac:dyDescent="0.35">
      <c r="C1" t="s">
        <v>68</v>
      </c>
    </row>
    <row r="2" spans="3:60" x14ac:dyDescent="0.35">
      <c r="C2" t="s">
        <v>69</v>
      </c>
    </row>
    <row r="3" spans="3:60" x14ac:dyDescent="0.35">
      <c r="C3" t="s">
        <v>70</v>
      </c>
      <c r="BH3" s="12" t="s">
        <v>71</v>
      </c>
    </row>
    <row r="4" spans="3:60" x14ac:dyDescent="0.35">
      <c r="Z4" t="s">
        <v>72</v>
      </c>
      <c r="AD4" s="13"/>
      <c r="AE4" s="13"/>
      <c r="AF4" s="13"/>
      <c r="AG4" s="13"/>
      <c r="AH4" s="13"/>
      <c r="AI4" s="13"/>
      <c r="AJ4" s="13"/>
      <c r="AK4" s="13"/>
      <c r="AL4" s="13"/>
      <c r="AQ4" s="13"/>
      <c r="AR4" s="13"/>
      <c r="AS4" s="13"/>
    </row>
    <row r="5" spans="3:60" ht="15" thickBot="1" x14ac:dyDescent="0.4">
      <c r="C5" s="10" t="s">
        <v>63</v>
      </c>
      <c r="E5" s="2">
        <v>44280</v>
      </c>
      <c r="F5" s="2">
        <v>44281</v>
      </c>
      <c r="G5" s="2">
        <v>44282</v>
      </c>
      <c r="H5" s="2">
        <v>44283</v>
      </c>
      <c r="I5" s="2">
        <v>44284</v>
      </c>
      <c r="J5" s="2">
        <v>44285</v>
      </c>
      <c r="K5" s="2">
        <v>44286</v>
      </c>
      <c r="L5" s="2">
        <v>44287</v>
      </c>
      <c r="M5" s="2">
        <v>44288</v>
      </c>
      <c r="N5" s="2">
        <v>44289</v>
      </c>
      <c r="O5" s="2">
        <v>44290</v>
      </c>
      <c r="P5" s="2">
        <v>44291</v>
      </c>
      <c r="Q5" s="2">
        <v>44292</v>
      </c>
      <c r="R5" s="2">
        <v>44293</v>
      </c>
      <c r="S5" s="2">
        <v>44294</v>
      </c>
      <c r="T5" s="2">
        <v>44295</v>
      </c>
      <c r="U5" s="2">
        <v>44296</v>
      </c>
      <c r="V5" s="2">
        <v>44297</v>
      </c>
      <c r="W5" s="2">
        <v>44298</v>
      </c>
      <c r="X5" s="2">
        <v>44299</v>
      </c>
      <c r="Y5" s="2">
        <v>44300</v>
      </c>
      <c r="Z5" s="2"/>
      <c r="AA5" s="2">
        <v>44302</v>
      </c>
      <c r="AB5" s="2">
        <v>44303</v>
      </c>
      <c r="AC5" s="2">
        <v>44304</v>
      </c>
      <c r="AD5" s="2">
        <v>44305</v>
      </c>
      <c r="AE5" s="2">
        <v>44305</v>
      </c>
      <c r="AF5" s="2" t="s">
        <v>62</v>
      </c>
      <c r="AG5" s="2">
        <v>44306</v>
      </c>
      <c r="AH5" s="2">
        <v>44306</v>
      </c>
      <c r="AI5" s="2" t="s">
        <v>62</v>
      </c>
      <c r="AJ5" s="2">
        <v>44307</v>
      </c>
      <c r="AK5" s="2">
        <v>44307</v>
      </c>
      <c r="AL5" s="2" t="s">
        <v>62</v>
      </c>
      <c r="AM5" s="2">
        <v>44308</v>
      </c>
      <c r="AN5" s="2">
        <v>44309</v>
      </c>
      <c r="AO5" s="2">
        <v>44310</v>
      </c>
      <c r="AP5" s="2">
        <v>44311</v>
      </c>
      <c r="AQ5" s="2">
        <v>44312</v>
      </c>
      <c r="AR5" s="2">
        <v>44312</v>
      </c>
      <c r="AS5" s="2" t="s">
        <v>62</v>
      </c>
      <c r="AT5" s="2">
        <v>44313</v>
      </c>
      <c r="AU5" s="2">
        <v>44314</v>
      </c>
      <c r="AV5" s="2">
        <v>44315</v>
      </c>
      <c r="AW5" s="2">
        <v>44316</v>
      </c>
      <c r="AX5" s="2">
        <v>44317</v>
      </c>
      <c r="AY5" s="2">
        <v>44318</v>
      </c>
      <c r="AZ5" s="2">
        <v>44319</v>
      </c>
      <c r="BA5" s="2">
        <v>44320</v>
      </c>
      <c r="BB5" s="2">
        <v>44321</v>
      </c>
      <c r="BC5" s="2">
        <v>44322</v>
      </c>
      <c r="BD5" s="2">
        <v>44323</v>
      </c>
      <c r="BE5" s="2">
        <v>44324</v>
      </c>
      <c r="BF5" s="2">
        <v>44325</v>
      </c>
      <c r="BG5" s="2">
        <v>44326</v>
      </c>
      <c r="BH5" s="2">
        <v>44327</v>
      </c>
    </row>
    <row r="6" spans="3:60" ht="20.149999999999999" customHeight="1" x14ac:dyDescent="0.35">
      <c r="C6" s="3" t="s">
        <v>67</v>
      </c>
      <c r="D6" s="3" t="s">
        <v>6</v>
      </c>
      <c r="E6" s="4" t="s">
        <v>73</v>
      </c>
      <c r="F6" s="4" t="s">
        <v>74</v>
      </c>
      <c r="G6" s="4" t="s">
        <v>75</v>
      </c>
      <c r="H6" s="4" t="s">
        <v>74</v>
      </c>
      <c r="I6" s="4" t="s">
        <v>74</v>
      </c>
      <c r="J6" s="4" t="s">
        <v>76</v>
      </c>
      <c r="K6" s="4" t="s">
        <v>77</v>
      </c>
      <c r="L6" s="4">
        <v>1.1499999999999999</v>
      </c>
      <c r="M6" s="4">
        <v>1.06</v>
      </c>
      <c r="N6" s="4" t="s">
        <v>78</v>
      </c>
      <c r="O6" s="4" t="s">
        <v>73</v>
      </c>
      <c r="P6" s="4" t="s">
        <v>79</v>
      </c>
      <c r="Q6" s="4">
        <v>1</v>
      </c>
      <c r="R6" s="4" t="s">
        <v>80</v>
      </c>
      <c r="S6" s="4" t="s">
        <v>78</v>
      </c>
      <c r="T6" s="4">
        <v>1.28</v>
      </c>
      <c r="U6" s="4" t="s">
        <v>78</v>
      </c>
      <c r="V6" s="4" t="s">
        <v>73</v>
      </c>
      <c r="W6" s="4" t="s">
        <v>81</v>
      </c>
      <c r="X6" s="4" t="s">
        <v>82</v>
      </c>
      <c r="Y6" s="4" t="s">
        <v>75</v>
      </c>
      <c r="Z6" s="4"/>
      <c r="AA6" s="4" t="s">
        <v>83</v>
      </c>
      <c r="AB6" s="4" t="s">
        <v>82</v>
      </c>
      <c r="AC6" s="14" t="s">
        <v>79</v>
      </c>
      <c r="AD6" s="15" t="s">
        <v>81</v>
      </c>
      <c r="AE6" s="16" t="s">
        <v>84</v>
      </c>
      <c r="AF6" s="17" t="s">
        <v>78</v>
      </c>
      <c r="AG6" s="18" t="s">
        <v>82</v>
      </c>
      <c r="AH6" s="19" t="s">
        <v>85</v>
      </c>
      <c r="AI6" s="20" t="s">
        <v>80</v>
      </c>
      <c r="AJ6" s="15" t="s">
        <v>86</v>
      </c>
      <c r="AK6" s="16" t="s">
        <v>75</v>
      </c>
      <c r="AL6" s="17" t="s">
        <v>87</v>
      </c>
      <c r="AM6" s="21" t="s">
        <v>79</v>
      </c>
      <c r="AN6" s="22" t="s">
        <v>88</v>
      </c>
      <c r="AO6" s="22" t="s">
        <v>85</v>
      </c>
      <c r="AP6" s="23" t="s">
        <v>74</v>
      </c>
      <c r="AQ6" s="18" t="s">
        <v>84</v>
      </c>
      <c r="AR6" s="19">
        <v>1.2</v>
      </c>
      <c r="AS6" s="20">
        <v>0.6</v>
      </c>
      <c r="AT6" s="24" t="s">
        <v>78</v>
      </c>
      <c r="AU6" s="22" t="s">
        <v>75</v>
      </c>
      <c r="AV6" s="22" t="s">
        <v>76</v>
      </c>
      <c r="AW6" s="22" t="s">
        <v>79</v>
      </c>
      <c r="AX6" s="22" t="s">
        <v>75</v>
      </c>
      <c r="AY6" s="22" t="s">
        <v>89</v>
      </c>
      <c r="AZ6" s="22" t="s">
        <v>87</v>
      </c>
      <c r="BA6" s="22" t="s">
        <v>84</v>
      </c>
      <c r="BB6" s="22" t="s">
        <v>82</v>
      </c>
      <c r="BC6" s="22" t="s">
        <v>79</v>
      </c>
      <c r="BD6" s="22" t="s">
        <v>79</v>
      </c>
      <c r="BE6" s="22" t="s">
        <v>87</v>
      </c>
      <c r="BF6" s="22" t="s">
        <v>90</v>
      </c>
      <c r="BG6" s="22"/>
      <c r="BH6" s="22"/>
    </row>
    <row r="7" spans="3:60" ht="20.149999999999999" customHeight="1" x14ac:dyDescent="0.35">
      <c r="C7" s="3" t="s">
        <v>7</v>
      </c>
      <c r="D7" s="3" t="s">
        <v>8</v>
      </c>
      <c r="E7" s="4">
        <v>5.07</v>
      </c>
      <c r="F7" s="4">
        <v>4.84</v>
      </c>
      <c r="G7" s="4" t="s">
        <v>75</v>
      </c>
      <c r="H7" s="4">
        <v>3.68</v>
      </c>
      <c r="I7" s="4">
        <v>3.86</v>
      </c>
      <c r="J7" s="4">
        <v>9.14</v>
      </c>
      <c r="K7" s="4">
        <v>17</v>
      </c>
      <c r="L7" s="4">
        <v>72</v>
      </c>
      <c r="M7" s="4">
        <v>34</v>
      </c>
      <c r="N7" s="4">
        <v>18.7</v>
      </c>
      <c r="O7" s="4">
        <v>9.83</v>
      </c>
      <c r="P7" s="4">
        <v>12.1</v>
      </c>
      <c r="Q7" s="4">
        <v>33.1</v>
      </c>
      <c r="R7" s="4">
        <v>18.3</v>
      </c>
      <c r="S7" s="4">
        <v>10.9</v>
      </c>
      <c r="T7" s="4">
        <v>29.1</v>
      </c>
      <c r="U7" s="4">
        <v>2.65</v>
      </c>
      <c r="V7" s="4">
        <v>4.38</v>
      </c>
      <c r="W7" s="4">
        <v>3.43</v>
      </c>
      <c r="X7" s="4">
        <v>4.96</v>
      </c>
      <c r="Y7" s="4">
        <v>5.95</v>
      </c>
      <c r="Z7" s="4"/>
      <c r="AA7" s="4">
        <v>8.08</v>
      </c>
      <c r="AB7" s="4" t="s">
        <v>82</v>
      </c>
      <c r="AC7" s="14" t="s">
        <v>79</v>
      </c>
      <c r="AD7" s="25">
        <v>1.45</v>
      </c>
      <c r="AE7" s="26">
        <v>5.4</v>
      </c>
      <c r="AF7" s="27">
        <v>3.4249999999999998</v>
      </c>
      <c r="AG7" s="25">
        <v>9.16</v>
      </c>
      <c r="AH7" s="28">
        <v>24.6</v>
      </c>
      <c r="AI7" s="29">
        <f>AVERAGE(AG7:AH7)</f>
        <v>16.880000000000003</v>
      </c>
      <c r="AJ7" s="25">
        <v>3.19</v>
      </c>
      <c r="AK7" s="28">
        <v>10.3</v>
      </c>
      <c r="AL7" s="27">
        <f>AVERAGE(AJ7:AK7)</f>
        <v>6.7450000000000001</v>
      </c>
      <c r="AM7" s="21">
        <v>1.36</v>
      </c>
      <c r="AN7" s="4">
        <v>1.6</v>
      </c>
      <c r="AO7" s="22" t="s">
        <v>85</v>
      </c>
      <c r="AP7" s="23" t="s">
        <v>74</v>
      </c>
      <c r="AQ7" s="25">
        <v>1.91</v>
      </c>
      <c r="AR7" s="28">
        <v>8.64</v>
      </c>
      <c r="AS7" s="27">
        <f>AVERAGE(AQ7:AR7)</f>
        <v>5.2750000000000004</v>
      </c>
      <c r="AT7" s="21">
        <v>5.44</v>
      </c>
      <c r="AU7" s="22">
        <v>5.57</v>
      </c>
      <c r="AV7" s="22" t="s">
        <v>76</v>
      </c>
      <c r="AW7" s="22">
        <v>1.25</v>
      </c>
      <c r="AX7" s="22" t="s">
        <v>75</v>
      </c>
      <c r="AY7" s="22" t="s">
        <v>89</v>
      </c>
      <c r="AZ7" s="22" t="s">
        <v>87</v>
      </c>
      <c r="BA7" s="22">
        <v>2.81</v>
      </c>
      <c r="BB7" s="22">
        <v>3.27</v>
      </c>
      <c r="BC7" s="22" t="s">
        <v>79</v>
      </c>
      <c r="BD7" s="22">
        <v>1.55</v>
      </c>
      <c r="BE7" s="22" t="s">
        <v>87</v>
      </c>
      <c r="BF7" s="22" t="s">
        <v>90</v>
      </c>
      <c r="BG7" s="22"/>
      <c r="BH7" s="22"/>
    </row>
    <row r="8" spans="3:60" ht="20.149999999999999" customHeight="1" x14ac:dyDescent="0.35">
      <c r="C8" s="3" t="s">
        <v>9</v>
      </c>
      <c r="D8" s="3" t="s">
        <v>10</v>
      </c>
      <c r="E8" s="4">
        <v>2</v>
      </c>
      <c r="F8" s="4">
        <v>1.31</v>
      </c>
      <c r="G8" s="4" t="s">
        <v>75</v>
      </c>
      <c r="H8" s="4" t="s">
        <v>74</v>
      </c>
      <c r="I8" s="4" t="s">
        <v>74</v>
      </c>
      <c r="J8" s="4">
        <v>1.35</v>
      </c>
      <c r="K8" s="4" t="s">
        <v>77</v>
      </c>
      <c r="L8" s="4" t="s">
        <v>82</v>
      </c>
      <c r="M8" s="4" t="s">
        <v>78</v>
      </c>
      <c r="N8" s="4" t="s">
        <v>78</v>
      </c>
      <c r="O8" s="4" t="s">
        <v>73</v>
      </c>
      <c r="P8" s="4" t="s">
        <v>79</v>
      </c>
      <c r="Q8" s="4" t="s">
        <v>74</v>
      </c>
      <c r="R8" s="4" t="s">
        <v>80</v>
      </c>
      <c r="S8" s="4" t="s">
        <v>78</v>
      </c>
      <c r="T8" s="4" t="s">
        <v>78</v>
      </c>
      <c r="U8" s="4" t="s">
        <v>78</v>
      </c>
      <c r="V8" s="4" t="s">
        <v>73</v>
      </c>
      <c r="W8" s="4" t="s">
        <v>81</v>
      </c>
      <c r="X8" s="4" t="s">
        <v>82</v>
      </c>
      <c r="Y8" s="4" t="s">
        <v>75</v>
      </c>
      <c r="Z8" s="4"/>
      <c r="AA8" s="4" t="s">
        <v>83</v>
      </c>
      <c r="AB8" s="4" t="s">
        <v>82</v>
      </c>
      <c r="AC8" s="14" t="s">
        <v>79</v>
      </c>
      <c r="AD8" s="25" t="s">
        <v>81</v>
      </c>
      <c r="AE8" s="28" t="s">
        <v>84</v>
      </c>
      <c r="AF8" s="29" t="s">
        <v>78</v>
      </c>
      <c r="AG8" s="30" t="s">
        <v>82</v>
      </c>
      <c r="AH8" s="26">
        <v>2.02</v>
      </c>
      <c r="AI8" s="27">
        <v>1.01</v>
      </c>
      <c r="AJ8" s="25" t="s">
        <v>86</v>
      </c>
      <c r="AK8" s="28" t="s">
        <v>75</v>
      </c>
      <c r="AL8" s="29" t="s">
        <v>87</v>
      </c>
      <c r="AM8" s="21" t="s">
        <v>79</v>
      </c>
      <c r="AN8" s="22" t="s">
        <v>88</v>
      </c>
      <c r="AO8" s="22" t="s">
        <v>85</v>
      </c>
      <c r="AP8" s="23" t="s">
        <v>74</v>
      </c>
      <c r="AQ8" s="30" t="s">
        <v>84</v>
      </c>
      <c r="AR8" s="26">
        <v>1.1100000000000001</v>
      </c>
      <c r="AS8" s="27">
        <v>0.55500000000000005</v>
      </c>
      <c r="AT8" s="24" t="s">
        <v>78</v>
      </c>
      <c r="AU8" s="22" t="s">
        <v>75</v>
      </c>
      <c r="AV8" s="22" t="s">
        <v>76</v>
      </c>
      <c r="AW8" s="22" t="s">
        <v>79</v>
      </c>
      <c r="AX8" s="22" t="s">
        <v>75</v>
      </c>
      <c r="AY8" s="22" t="s">
        <v>89</v>
      </c>
      <c r="AZ8" s="22" t="s">
        <v>87</v>
      </c>
      <c r="BA8" s="22" t="s">
        <v>84</v>
      </c>
      <c r="BB8" s="22" t="s">
        <v>82</v>
      </c>
      <c r="BC8" s="22" t="s">
        <v>79</v>
      </c>
      <c r="BD8" s="22" t="s">
        <v>79</v>
      </c>
      <c r="BE8" s="22" t="s">
        <v>87</v>
      </c>
      <c r="BF8" s="22" t="s">
        <v>90</v>
      </c>
      <c r="BG8" s="22"/>
      <c r="BH8" s="22"/>
    </row>
    <row r="9" spans="3:60" ht="20.149999999999999" customHeight="1" x14ac:dyDescent="0.35">
      <c r="C9" s="3" t="s">
        <v>11</v>
      </c>
      <c r="D9" s="3" t="s">
        <v>12</v>
      </c>
      <c r="E9" s="4" t="s">
        <v>73</v>
      </c>
      <c r="F9" s="4" t="s">
        <v>74</v>
      </c>
      <c r="G9" s="4" t="s">
        <v>75</v>
      </c>
      <c r="H9" s="4" t="s">
        <v>74</v>
      </c>
      <c r="I9" s="4" t="s">
        <v>74</v>
      </c>
      <c r="J9" s="4" t="s">
        <v>76</v>
      </c>
      <c r="K9" s="4" t="s">
        <v>77</v>
      </c>
      <c r="L9" s="4" t="s">
        <v>82</v>
      </c>
      <c r="M9" s="4" t="s">
        <v>78</v>
      </c>
      <c r="N9" s="4" t="s">
        <v>78</v>
      </c>
      <c r="O9" s="4" t="s">
        <v>73</v>
      </c>
      <c r="P9" s="4" t="s">
        <v>79</v>
      </c>
      <c r="Q9" s="4" t="s">
        <v>74</v>
      </c>
      <c r="R9" s="4" t="s">
        <v>80</v>
      </c>
      <c r="S9" s="4" t="s">
        <v>78</v>
      </c>
      <c r="T9" s="4" t="s">
        <v>78</v>
      </c>
      <c r="U9" s="4" t="s">
        <v>78</v>
      </c>
      <c r="V9" s="4" t="s">
        <v>73</v>
      </c>
      <c r="W9" s="4" t="s">
        <v>81</v>
      </c>
      <c r="X9" s="4" t="s">
        <v>82</v>
      </c>
      <c r="Y9" s="4" t="s">
        <v>75</v>
      </c>
      <c r="Z9" s="4"/>
      <c r="AA9" s="4" t="s">
        <v>83</v>
      </c>
      <c r="AB9" s="4" t="s">
        <v>82</v>
      </c>
      <c r="AC9" s="14" t="s">
        <v>79</v>
      </c>
      <c r="AD9" s="25" t="s">
        <v>81</v>
      </c>
      <c r="AE9" s="28" t="s">
        <v>84</v>
      </c>
      <c r="AF9" s="29" t="s">
        <v>78</v>
      </c>
      <c r="AG9" s="30" t="s">
        <v>82</v>
      </c>
      <c r="AH9" s="26" t="s">
        <v>85</v>
      </c>
      <c r="AI9" s="27" t="s">
        <v>80</v>
      </c>
      <c r="AJ9" s="25" t="s">
        <v>86</v>
      </c>
      <c r="AK9" s="28" t="s">
        <v>75</v>
      </c>
      <c r="AL9" s="29" t="s">
        <v>87</v>
      </c>
      <c r="AM9" s="21" t="s">
        <v>79</v>
      </c>
      <c r="AN9" s="22" t="s">
        <v>88</v>
      </c>
      <c r="AO9" s="22" t="s">
        <v>85</v>
      </c>
      <c r="AP9" s="23" t="s">
        <v>74</v>
      </c>
      <c r="AQ9" s="30" t="s">
        <v>84</v>
      </c>
      <c r="AR9" s="26" t="s">
        <v>80</v>
      </c>
      <c r="AS9" s="27" t="s">
        <v>75</v>
      </c>
      <c r="AT9" s="24" t="s">
        <v>78</v>
      </c>
      <c r="AU9" s="22" t="s">
        <v>75</v>
      </c>
      <c r="AV9" s="22" t="s">
        <v>76</v>
      </c>
      <c r="AW9" s="22" t="s">
        <v>79</v>
      </c>
      <c r="AX9" s="22" t="s">
        <v>75</v>
      </c>
      <c r="AY9" s="22" t="s">
        <v>89</v>
      </c>
      <c r="AZ9" s="22" t="s">
        <v>87</v>
      </c>
      <c r="BA9" s="22" t="s">
        <v>84</v>
      </c>
      <c r="BB9" s="22" t="s">
        <v>82</v>
      </c>
      <c r="BC9" s="22" t="s">
        <v>79</v>
      </c>
      <c r="BD9" s="22" t="s">
        <v>79</v>
      </c>
      <c r="BE9" s="22" t="s">
        <v>87</v>
      </c>
      <c r="BF9" s="22" t="s">
        <v>90</v>
      </c>
      <c r="BG9" s="22"/>
      <c r="BH9" s="22"/>
    </row>
    <row r="10" spans="3:60" ht="20.149999999999999" customHeight="1" x14ac:dyDescent="0.35">
      <c r="C10" s="3" t="s">
        <v>13</v>
      </c>
      <c r="D10" s="3" t="s">
        <v>14</v>
      </c>
      <c r="E10" s="4" t="s">
        <v>73</v>
      </c>
      <c r="F10" s="4">
        <v>1.52</v>
      </c>
      <c r="G10" s="4">
        <v>1.18</v>
      </c>
      <c r="H10" s="4">
        <v>1.37</v>
      </c>
      <c r="I10" s="4">
        <v>2</v>
      </c>
      <c r="J10" s="4">
        <v>3.23</v>
      </c>
      <c r="K10" s="4">
        <v>5.91</v>
      </c>
      <c r="L10" s="4">
        <v>15.5</v>
      </c>
      <c r="M10" s="4">
        <v>15.3</v>
      </c>
      <c r="N10" s="4">
        <v>11.6</v>
      </c>
      <c r="O10" s="4">
        <v>7.75</v>
      </c>
      <c r="P10" s="4">
        <v>9.2899999999999991</v>
      </c>
      <c r="Q10" s="4">
        <v>12.6</v>
      </c>
      <c r="R10" s="4">
        <v>9.9499999999999993</v>
      </c>
      <c r="S10" s="4">
        <v>7.26</v>
      </c>
      <c r="T10" s="4">
        <v>9.27</v>
      </c>
      <c r="U10" s="4">
        <v>4.55</v>
      </c>
      <c r="V10" s="4">
        <v>4.46</v>
      </c>
      <c r="W10" s="4">
        <v>5.09</v>
      </c>
      <c r="X10" s="4">
        <v>4.6399999999999997</v>
      </c>
      <c r="Y10" s="4">
        <v>5.5</v>
      </c>
      <c r="Z10" s="4"/>
      <c r="AA10" s="4">
        <v>4.57</v>
      </c>
      <c r="AB10" s="4">
        <v>3.33</v>
      </c>
      <c r="AC10" s="14">
        <v>3.39</v>
      </c>
      <c r="AD10" s="25">
        <v>5.32</v>
      </c>
      <c r="AE10" s="28">
        <v>5.19</v>
      </c>
      <c r="AF10" s="27">
        <v>5.2549999999999999</v>
      </c>
      <c r="AG10" s="25">
        <v>6.63</v>
      </c>
      <c r="AH10" s="28">
        <v>8.59</v>
      </c>
      <c r="AI10" s="29">
        <f>AVERAGE(AG10:AH10)</f>
        <v>7.6099999999999994</v>
      </c>
      <c r="AJ10" s="25">
        <v>5.64</v>
      </c>
      <c r="AK10" s="28">
        <v>5.09</v>
      </c>
      <c r="AL10" s="27">
        <f>AVERAGE(AJ10:AK10)</f>
        <v>5.3650000000000002</v>
      </c>
      <c r="AM10" s="21">
        <v>3.57</v>
      </c>
      <c r="AN10" s="22">
        <v>3.24</v>
      </c>
      <c r="AO10" s="22">
        <v>2.93</v>
      </c>
      <c r="AP10" s="23">
        <v>2.64</v>
      </c>
      <c r="AQ10" s="30">
        <v>4.7</v>
      </c>
      <c r="AR10" s="26">
        <v>5.53</v>
      </c>
      <c r="AS10" s="27">
        <f>AVERAGE(AQ10:AR10)</f>
        <v>5.1150000000000002</v>
      </c>
      <c r="AT10" s="21">
        <v>6.11</v>
      </c>
      <c r="AU10" s="22">
        <v>3.35</v>
      </c>
      <c r="AV10" s="22">
        <v>2.23</v>
      </c>
      <c r="AW10" s="22">
        <v>2.06</v>
      </c>
      <c r="AX10" s="22">
        <v>1.55</v>
      </c>
      <c r="AY10" s="22">
        <v>1.34</v>
      </c>
      <c r="AZ10" s="4">
        <v>2.1</v>
      </c>
      <c r="BA10" s="4">
        <v>2.1</v>
      </c>
      <c r="BB10" s="22">
        <v>1.94</v>
      </c>
      <c r="BC10" s="22">
        <v>1.59</v>
      </c>
      <c r="BD10" s="22">
        <v>2.62</v>
      </c>
      <c r="BE10" s="22">
        <v>2.4300000000000002</v>
      </c>
      <c r="BF10" s="22">
        <v>1.94</v>
      </c>
      <c r="BG10" s="22"/>
      <c r="BH10" s="22"/>
    </row>
    <row r="11" spans="3:60" ht="20.149999999999999" customHeight="1" x14ac:dyDescent="0.35">
      <c r="C11" s="3" t="s">
        <v>15</v>
      </c>
      <c r="D11" s="3" t="s">
        <v>16</v>
      </c>
      <c r="E11" s="4" t="s">
        <v>73</v>
      </c>
      <c r="F11" s="4" t="s">
        <v>74</v>
      </c>
      <c r="G11" s="4" t="s">
        <v>75</v>
      </c>
      <c r="H11" s="4" t="s">
        <v>74</v>
      </c>
      <c r="I11" s="4" t="s">
        <v>74</v>
      </c>
      <c r="J11" s="4" t="s">
        <v>76</v>
      </c>
      <c r="K11" s="4" t="s">
        <v>77</v>
      </c>
      <c r="L11" s="4">
        <v>1.53</v>
      </c>
      <c r="M11" s="4" t="s">
        <v>78</v>
      </c>
      <c r="N11" s="4" t="s">
        <v>78</v>
      </c>
      <c r="O11" s="4" t="s">
        <v>73</v>
      </c>
      <c r="P11" s="4" t="s">
        <v>79</v>
      </c>
      <c r="Q11" s="4" t="s">
        <v>74</v>
      </c>
      <c r="R11" s="4" t="s">
        <v>80</v>
      </c>
      <c r="S11" s="4" t="s">
        <v>78</v>
      </c>
      <c r="T11" s="4" t="s">
        <v>78</v>
      </c>
      <c r="U11" s="4" t="s">
        <v>78</v>
      </c>
      <c r="V11" s="4" t="s">
        <v>73</v>
      </c>
      <c r="W11" s="4" t="s">
        <v>81</v>
      </c>
      <c r="X11" s="4" t="s">
        <v>82</v>
      </c>
      <c r="Y11" s="4" t="s">
        <v>75</v>
      </c>
      <c r="Z11" s="4"/>
      <c r="AA11" s="4" t="s">
        <v>83</v>
      </c>
      <c r="AB11" s="4" t="s">
        <v>82</v>
      </c>
      <c r="AC11" s="14" t="s">
        <v>79</v>
      </c>
      <c r="AD11" s="25" t="s">
        <v>81</v>
      </c>
      <c r="AE11" s="28" t="s">
        <v>84</v>
      </c>
      <c r="AF11" s="29" t="s">
        <v>78</v>
      </c>
      <c r="AG11" s="30" t="s">
        <v>82</v>
      </c>
      <c r="AH11" s="26" t="s">
        <v>85</v>
      </c>
      <c r="AI11" s="27" t="s">
        <v>80</v>
      </c>
      <c r="AJ11" s="25" t="s">
        <v>86</v>
      </c>
      <c r="AK11" s="28" t="s">
        <v>75</v>
      </c>
      <c r="AL11" s="29" t="s">
        <v>87</v>
      </c>
      <c r="AM11" s="21" t="s">
        <v>79</v>
      </c>
      <c r="AN11" s="22" t="s">
        <v>88</v>
      </c>
      <c r="AO11" s="22" t="s">
        <v>85</v>
      </c>
      <c r="AP11" s="23" t="s">
        <v>74</v>
      </c>
      <c r="AQ11" s="30" t="s">
        <v>84</v>
      </c>
      <c r="AR11" s="26" t="s">
        <v>80</v>
      </c>
      <c r="AS11" s="27" t="s">
        <v>75</v>
      </c>
      <c r="AT11" s="24" t="s">
        <v>78</v>
      </c>
      <c r="AU11" s="22" t="s">
        <v>75</v>
      </c>
      <c r="AV11" s="22" t="s">
        <v>76</v>
      </c>
      <c r="AW11" s="22" t="s">
        <v>79</v>
      </c>
      <c r="AX11" s="22" t="s">
        <v>75</v>
      </c>
      <c r="AY11" s="22" t="s">
        <v>89</v>
      </c>
      <c r="AZ11" s="22" t="s">
        <v>87</v>
      </c>
      <c r="BA11" s="22" t="s">
        <v>84</v>
      </c>
      <c r="BB11" s="22" t="s">
        <v>82</v>
      </c>
      <c r="BC11" s="22" t="s">
        <v>79</v>
      </c>
      <c r="BD11" s="22" t="s">
        <v>79</v>
      </c>
      <c r="BE11" s="22" t="s">
        <v>87</v>
      </c>
      <c r="BF11" s="22" t="s">
        <v>90</v>
      </c>
      <c r="BG11" s="22"/>
      <c r="BH11" s="22"/>
    </row>
    <row r="12" spans="3:60" ht="20.149999999999999" customHeight="1" x14ac:dyDescent="0.35">
      <c r="C12" s="3" t="s">
        <v>17</v>
      </c>
      <c r="D12" s="3" t="s">
        <v>18</v>
      </c>
      <c r="E12" s="4" t="s">
        <v>73</v>
      </c>
      <c r="F12" s="4" t="s">
        <v>74</v>
      </c>
      <c r="G12" s="4" t="s">
        <v>75</v>
      </c>
      <c r="H12" s="4" t="s">
        <v>74</v>
      </c>
      <c r="I12" s="4" t="s">
        <v>74</v>
      </c>
      <c r="J12" s="4" t="s">
        <v>76</v>
      </c>
      <c r="K12" s="4" t="s">
        <v>77</v>
      </c>
      <c r="L12" s="4" t="s">
        <v>82</v>
      </c>
      <c r="M12" s="4" t="s">
        <v>78</v>
      </c>
      <c r="N12" s="4" t="s">
        <v>78</v>
      </c>
      <c r="O12" s="4" t="s">
        <v>73</v>
      </c>
      <c r="P12" s="4" t="s">
        <v>79</v>
      </c>
      <c r="Q12" s="4" t="s">
        <v>74</v>
      </c>
      <c r="R12" s="4" t="s">
        <v>80</v>
      </c>
      <c r="S12" s="4" t="s">
        <v>78</v>
      </c>
      <c r="T12" s="4" t="s">
        <v>78</v>
      </c>
      <c r="U12" s="4" t="s">
        <v>78</v>
      </c>
      <c r="V12" s="4" t="s">
        <v>73</v>
      </c>
      <c r="W12" s="4" t="s">
        <v>81</v>
      </c>
      <c r="X12" s="4" t="s">
        <v>82</v>
      </c>
      <c r="Y12" s="4" t="s">
        <v>75</v>
      </c>
      <c r="Z12" s="4"/>
      <c r="AA12" s="4" t="s">
        <v>83</v>
      </c>
      <c r="AB12" s="4" t="s">
        <v>82</v>
      </c>
      <c r="AC12" s="14" t="s">
        <v>79</v>
      </c>
      <c r="AD12" s="25" t="s">
        <v>81</v>
      </c>
      <c r="AE12" s="28" t="s">
        <v>84</v>
      </c>
      <c r="AF12" s="29" t="s">
        <v>78</v>
      </c>
      <c r="AG12" s="30" t="s">
        <v>82</v>
      </c>
      <c r="AH12" s="26" t="s">
        <v>85</v>
      </c>
      <c r="AI12" s="27" t="s">
        <v>80</v>
      </c>
      <c r="AJ12" s="25" t="s">
        <v>86</v>
      </c>
      <c r="AK12" s="28" t="s">
        <v>75</v>
      </c>
      <c r="AL12" s="29" t="s">
        <v>87</v>
      </c>
      <c r="AM12" s="21" t="s">
        <v>79</v>
      </c>
      <c r="AN12" s="22" t="s">
        <v>88</v>
      </c>
      <c r="AO12" s="22" t="s">
        <v>85</v>
      </c>
      <c r="AP12" s="23" t="s">
        <v>74</v>
      </c>
      <c r="AQ12" s="30" t="s">
        <v>84</v>
      </c>
      <c r="AR12" s="26" t="s">
        <v>80</v>
      </c>
      <c r="AS12" s="27" t="s">
        <v>75</v>
      </c>
      <c r="AT12" s="24" t="s">
        <v>78</v>
      </c>
      <c r="AU12" s="22" t="s">
        <v>75</v>
      </c>
      <c r="AV12" s="22" t="s">
        <v>76</v>
      </c>
      <c r="AW12" s="22" t="s">
        <v>79</v>
      </c>
      <c r="AX12" s="22" t="s">
        <v>75</v>
      </c>
      <c r="AY12" s="22" t="s">
        <v>89</v>
      </c>
      <c r="AZ12" s="22" t="s">
        <v>87</v>
      </c>
      <c r="BA12" s="22" t="s">
        <v>84</v>
      </c>
      <c r="BB12" s="22" t="s">
        <v>82</v>
      </c>
      <c r="BC12" s="22" t="s">
        <v>79</v>
      </c>
      <c r="BD12" s="22" t="s">
        <v>79</v>
      </c>
      <c r="BE12" s="22" t="s">
        <v>87</v>
      </c>
      <c r="BF12" s="22" t="s">
        <v>90</v>
      </c>
      <c r="BG12" s="22"/>
      <c r="BH12" s="22"/>
    </row>
    <row r="13" spans="3:60" ht="20.149999999999999" customHeight="1" x14ac:dyDescent="0.35">
      <c r="C13" s="3" t="s">
        <v>19</v>
      </c>
      <c r="D13" s="3" t="s">
        <v>20</v>
      </c>
      <c r="E13" s="4" t="s">
        <v>73</v>
      </c>
      <c r="F13" s="4" t="s">
        <v>74</v>
      </c>
      <c r="G13" s="4" t="s">
        <v>75</v>
      </c>
      <c r="H13" s="4" t="s">
        <v>74</v>
      </c>
      <c r="I13" s="4" t="s">
        <v>74</v>
      </c>
      <c r="J13" s="4" t="s">
        <v>76</v>
      </c>
      <c r="K13" s="4" t="s">
        <v>77</v>
      </c>
      <c r="L13" s="4">
        <v>2.87</v>
      </c>
      <c r="M13" s="4">
        <v>2.06</v>
      </c>
      <c r="N13" s="4">
        <v>1.32</v>
      </c>
      <c r="O13" s="4" t="s">
        <v>73</v>
      </c>
      <c r="P13" s="4" t="s">
        <v>79</v>
      </c>
      <c r="Q13" s="4">
        <v>1.19</v>
      </c>
      <c r="R13" s="4" t="s">
        <v>80</v>
      </c>
      <c r="S13" s="4" t="s">
        <v>78</v>
      </c>
      <c r="T13" s="4">
        <v>3.45</v>
      </c>
      <c r="U13" s="4" t="s">
        <v>78</v>
      </c>
      <c r="V13" s="4" t="s">
        <v>73</v>
      </c>
      <c r="W13" s="4" t="s">
        <v>81</v>
      </c>
      <c r="X13" s="4">
        <v>2.78</v>
      </c>
      <c r="Y13" s="4" t="s">
        <v>75</v>
      </c>
      <c r="Z13" s="4"/>
      <c r="AA13" s="4" t="s">
        <v>83</v>
      </c>
      <c r="AB13" s="4" t="s">
        <v>82</v>
      </c>
      <c r="AC13" s="14" t="s">
        <v>79</v>
      </c>
      <c r="AD13" s="25" t="s">
        <v>81</v>
      </c>
      <c r="AE13" s="28" t="s">
        <v>84</v>
      </c>
      <c r="AF13" s="29" t="s">
        <v>78</v>
      </c>
      <c r="AG13" s="30" t="s">
        <v>82</v>
      </c>
      <c r="AH13" s="26" t="s">
        <v>85</v>
      </c>
      <c r="AI13" s="27" t="s">
        <v>80</v>
      </c>
      <c r="AJ13" s="25" t="s">
        <v>86</v>
      </c>
      <c r="AK13" s="28" t="s">
        <v>75</v>
      </c>
      <c r="AL13" s="29" t="s">
        <v>87</v>
      </c>
      <c r="AM13" s="21" t="s">
        <v>79</v>
      </c>
      <c r="AN13" s="22" t="s">
        <v>88</v>
      </c>
      <c r="AO13" s="22" t="s">
        <v>85</v>
      </c>
      <c r="AP13" s="23" t="s">
        <v>74</v>
      </c>
      <c r="AQ13" s="30" t="s">
        <v>84</v>
      </c>
      <c r="AR13" s="26" t="s">
        <v>80</v>
      </c>
      <c r="AS13" s="27" t="s">
        <v>75</v>
      </c>
      <c r="AT13" s="24" t="s">
        <v>78</v>
      </c>
      <c r="AU13" s="22">
        <v>1.25</v>
      </c>
      <c r="AV13" s="22" t="s">
        <v>76</v>
      </c>
      <c r="AW13" s="22" t="s">
        <v>79</v>
      </c>
      <c r="AX13" s="22" t="s">
        <v>75</v>
      </c>
      <c r="AY13" s="22" t="s">
        <v>89</v>
      </c>
      <c r="AZ13" s="22" t="s">
        <v>87</v>
      </c>
      <c r="BA13" s="22" t="s">
        <v>84</v>
      </c>
      <c r="BB13" s="22" t="s">
        <v>82</v>
      </c>
      <c r="BC13" s="22" t="s">
        <v>79</v>
      </c>
      <c r="BD13" s="22" t="s">
        <v>79</v>
      </c>
      <c r="BE13" s="22" t="s">
        <v>87</v>
      </c>
      <c r="BF13" s="22" t="s">
        <v>90</v>
      </c>
      <c r="BG13" s="22"/>
      <c r="BH13" s="22"/>
    </row>
    <row r="14" spans="3:60" ht="20.149999999999999" customHeight="1" x14ac:dyDescent="0.35">
      <c r="C14" s="3" t="s">
        <v>21</v>
      </c>
      <c r="D14" s="3" t="s">
        <v>22</v>
      </c>
      <c r="E14" s="4" t="s">
        <v>73</v>
      </c>
      <c r="F14" s="4" t="s">
        <v>74</v>
      </c>
      <c r="G14" s="4" t="s">
        <v>75</v>
      </c>
      <c r="H14" s="4" t="s">
        <v>74</v>
      </c>
      <c r="I14" s="4" t="s">
        <v>74</v>
      </c>
      <c r="J14" s="4" t="s">
        <v>76</v>
      </c>
      <c r="K14" s="4" t="s">
        <v>77</v>
      </c>
      <c r="L14" s="4" t="s">
        <v>82</v>
      </c>
      <c r="M14" s="4" t="s">
        <v>78</v>
      </c>
      <c r="N14" s="4" t="s">
        <v>78</v>
      </c>
      <c r="O14" s="4" t="s">
        <v>73</v>
      </c>
      <c r="P14" s="4" t="s">
        <v>79</v>
      </c>
      <c r="Q14" s="4" t="s">
        <v>74</v>
      </c>
      <c r="R14" s="4" t="s">
        <v>80</v>
      </c>
      <c r="S14" s="4" t="s">
        <v>78</v>
      </c>
      <c r="T14" s="4" t="s">
        <v>78</v>
      </c>
      <c r="U14" s="4" t="s">
        <v>78</v>
      </c>
      <c r="V14" s="4" t="s">
        <v>73</v>
      </c>
      <c r="W14" s="4" t="s">
        <v>81</v>
      </c>
      <c r="X14" s="4" t="s">
        <v>82</v>
      </c>
      <c r="Y14" s="4" t="s">
        <v>75</v>
      </c>
      <c r="Z14" s="4"/>
      <c r="AA14" s="4" t="s">
        <v>83</v>
      </c>
      <c r="AB14" s="4" t="s">
        <v>82</v>
      </c>
      <c r="AC14" s="14" t="s">
        <v>79</v>
      </c>
      <c r="AD14" s="25" t="s">
        <v>81</v>
      </c>
      <c r="AE14" s="28" t="s">
        <v>84</v>
      </c>
      <c r="AF14" s="29" t="s">
        <v>78</v>
      </c>
      <c r="AG14" s="30" t="s">
        <v>82</v>
      </c>
      <c r="AH14" s="26" t="s">
        <v>85</v>
      </c>
      <c r="AI14" s="27" t="s">
        <v>80</v>
      </c>
      <c r="AJ14" s="25" t="s">
        <v>86</v>
      </c>
      <c r="AK14" s="28" t="s">
        <v>75</v>
      </c>
      <c r="AL14" s="29" t="s">
        <v>87</v>
      </c>
      <c r="AM14" s="21" t="s">
        <v>79</v>
      </c>
      <c r="AN14" s="22" t="s">
        <v>88</v>
      </c>
      <c r="AO14" s="22" t="s">
        <v>85</v>
      </c>
      <c r="AP14" s="23" t="s">
        <v>74</v>
      </c>
      <c r="AQ14" s="30" t="s">
        <v>84</v>
      </c>
      <c r="AR14" s="26" t="s">
        <v>80</v>
      </c>
      <c r="AS14" s="27" t="s">
        <v>75</v>
      </c>
      <c r="AT14" s="24" t="s">
        <v>78</v>
      </c>
      <c r="AU14" s="22" t="s">
        <v>75</v>
      </c>
      <c r="AV14" s="22" t="s">
        <v>76</v>
      </c>
      <c r="AW14" s="22" t="s">
        <v>79</v>
      </c>
      <c r="AX14" s="22" t="s">
        <v>75</v>
      </c>
      <c r="AY14" s="22" t="s">
        <v>89</v>
      </c>
      <c r="AZ14" s="22" t="s">
        <v>87</v>
      </c>
      <c r="BA14" s="22" t="s">
        <v>84</v>
      </c>
      <c r="BB14" s="22" t="s">
        <v>82</v>
      </c>
      <c r="BC14" s="22" t="s">
        <v>79</v>
      </c>
      <c r="BD14" s="22" t="s">
        <v>79</v>
      </c>
      <c r="BE14" s="22" t="s">
        <v>87</v>
      </c>
      <c r="BF14" s="22" t="s">
        <v>90</v>
      </c>
      <c r="BG14" s="22"/>
      <c r="BH14" s="22"/>
    </row>
    <row r="15" spans="3:60" ht="20.149999999999999" customHeight="1" x14ac:dyDescent="0.35">
      <c r="C15" s="3" t="s">
        <v>23</v>
      </c>
      <c r="D15" s="3" t="s">
        <v>24</v>
      </c>
      <c r="E15" s="4" t="s">
        <v>73</v>
      </c>
      <c r="F15" s="4" t="s">
        <v>74</v>
      </c>
      <c r="G15" s="4" t="s">
        <v>75</v>
      </c>
      <c r="H15" s="4" t="s">
        <v>74</v>
      </c>
      <c r="I15" s="4" t="s">
        <v>74</v>
      </c>
      <c r="J15" s="4">
        <v>5.51</v>
      </c>
      <c r="K15" s="4">
        <v>10.4</v>
      </c>
      <c r="L15" s="4">
        <v>26.3</v>
      </c>
      <c r="M15" s="4">
        <v>19</v>
      </c>
      <c r="N15" s="4">
        <v>9.6300000000000008</v>
      </c>
      <c r="O15" s="4">
        <v>6.29</v>
      </c>
      <c r="P15" s="4">
        <v>6.12</v>
      </c>
      <c r="Q15" s="4">
        <v>4.7699999999999996</v>
      </c>
      <c r="R15" s="4">
        <v>4.99</v>
      </c>
      <c r="S15" s="4">
        <v>3.01</v>
      </c>
      <c r="T15" s="4" t="s">
        <v>78</v>
      </c>
      <c r="U15" s="4" t="s">
        <v>78</v>
      </c>
      <c r="V15" s="4" t="s">
        <v>73</v>
      </c>
      <c r="W15" s="4" t="s">
        <v>81</v>
      </c>
      <c r="X15" s="4" t="s">
        <v>82</v>
      </c>
      <c r="Y15" s="4" t="s">
        <v>75</v>
      </c>
      <c r="Z15" s="4"/>
      <c r="AA15" s="4" t="s">
        <v>83</v>
      </c>
      <c r="AB15" s="4" t="s">
        <v>82</v>
      </c>
      <c r="AC15" s="14" t="s">
        <v>79</v>
      </c>
      <c r="AD15" s="25" t="s">
        <v>81</v>
      </c>
      <c r="AE15" s="28" t="s">
        <v>84</v>
      </c>
      <c r="AF15" s="29" t="s">
        <v>78</v>
      </c>
      <c r="AG15" s="30" t="s">
        <v>82</v>
      </c>
      <c r="AH15" s="26" t="s">
        <v>85</v>
      </c>
      <c r="AI15" s="27" t="s">
        <v>80</v>
      </c>
      <c r="AJ15" s="25" t="s">
        <v>86</v>
      </c>
      <c r="AK15" s="28" t="s">
        <v>75</v>
      </c>
      <c r="AL15" s="29" t="s">
        <v>87</v>
      </c>
      <c r="AM15" s="21" t="s">
        <v>79</v>
      </c>
      <c r="AN15" s="22" t="s">
        <v>88</v>
      </c>
      <c r="AO15" s="22" t="s">
        <v>85</v>
      </c>
      <c r="AP15" s="23" t="s">
        <v>74</v>
      </c>
      <c r="AQ15" s="30" t="s">
        <v>84</v>
      </c>
      <c r="AR15" s="26" t="s">
        <v>80</v>
      </c>
      <c r="AS15" s="27" t="s">
        <v>75</v>
      </c>
      <c r="AT15" s="24" t="s">
        <v>78</v>
      </c>
      <c r="AU15" s="22" t="s">
        <v>75</v>
      </c>
      <c r="AV15" s="22" t="s">
        <v>76</v>
      </c>
      <c r="AW15" s="22" t="s">
        <v>79</v>
      </c>
      <c r="AX15" s="22" t="s">
        <v>75</v>
      </c>
      <c r="AY15" s="22" t="s">
        <v>89</v>
      </c>
      <c r="AZ15" s="22" t="s">
        <v>87</v>
      </c>
      <c r="BA15" s="22" t="s">
        <v>84</v>
      </c>
      <c r="BB15" s="22" t="s">
        <v>82</v>
      </c>
      <c r="BC15" s="22" t="s">
        <v>79</v>
      </c>
      <c r="BD15" s="22" t="s">
        <v>79</v>
      </c>
      <c r="BE15" s="22" t="s">
        <v>87</v>
      </c>
      <c r="BF15" s="22" t="s">
        <v>90</v>
      </c>
      <c r="BG15" s="22"/>
      <c r="BH15" s="22"/>
    </row>
    <row r="16" spans="3:60" ht="20.149999999999999" customHeight="1" x14ac:dyDescent="0.35">
      <c r="C16" s="3" t="s">
        <v>25</v>
      </c>
      <c r="D16" s="3" t="s">
        <v>26</v>
      </c>
      <c r="E16" s="4" t="s">
        <v>73</v>
      </c>
      <c r="F16" s="4" t="s">
        <v>74</v>
      </c>
      <c r="G16" s="4" t="s">
        <v>75</v>
      </c>
      <c r="H16" s="4" t="s">
        <v>74</v>
      </c>
      <c r="I16" s="4" t="s">
        <v>74</v>
      </c>
      <c r="J16" s="4">
        <v>8.5299999999999994</v>
      </c>
      <c r="K16" s="4">
        <v>34.9</v>
      </c>
      <c r="L16" s="4">
        <v>55.3</v>
      </c>
      <c r="M16" s="4">
        <v>103</v>
      </c>
      <c r="N16" s="4">
        <v>63.2</v>
      </c>
      <c r="O16" s="4">
        <v>61</v>
      </c>
      <c r="P16" s="4">
        <v>55.4</v>
      </c>
      <c r="Q16" s="4">
        <v>44.3</v>
      </c>
      <c r="R16" s="4">
        <v>25.9</v>
      </c>
      <c r="S16" s="4">
        <v>20.7</v>
      </c>
      <c r="T16" s="4">
        <v>10.3</v>
      </c>
      <c r="U16" s="4">
        <v>8.48</v>
      </c>
      <c r="V16" s="4">
        <v>11.6</v>
      </c>
      <c r="W16" s="4">
        <v>9.43</v>
      </c>
      <c r="X16" s="4">
        <v>10.199999999999999</v>
      </c>
      <c r="Y16" s="4">
        <v>6.22</v>
      </c>
      <c r="Z16" s="4"/>
      <c r="AA16" s="4">
        <v>4.7300000000000004</v>
      </c>
      <c r="AB16" s="4">
        <v>2.95</v>
      </c>
      <c r="AC16" s="14">
        <v>3.23</v>
      </c>
      <c r="AD16" s="25">
        <v>4.18</v>
      </c>
      <c r="AE16" s="28">
        <v>6.41</v>
      </c>
      <c r="AF16" s="27">
        <v>5.2949999999999999</v>
      </c>
      <c r="AG16" s="25">
        <v>3.19</v>
      </c>
      <c r="AH16" s="28">
        <v>4.34</v>
      </c>
      <c r="AI16" s="27">
        <f>AVERAGE(AG16:AH16)</f>
        <v>3.7649999999999997</v>
      </c>
      <c r="AJ16" s="25">
        <v>3.38</v>
      </c>
      <c r="AK16" s="28">
        <v>2.82</v>
      </c>
      <c r="AL16" s="27">
        <f>AVERAGE(AJ16:AK16)</f>
        <v>3.0999999999999996</v>
      </c>
      <c r="AM16" s="21">
        <v>3.03</v>
      </c>
      <c r="AN16" s="22">
        <v>2.2400000000000002</v>
      </c>
      <c r="AO16" s="22">
        <v>1.05</v>
      </c>
      <c r="AP16" s="23">
        <v>0.99</v>
      </c>
      <c r="AQ16" s="25">
        <v>2.58</v>
      </c>
      <c r="AR16" s="28">
        <v>3.15</v>
      </c>
      <c r="AS16" s="27">
        <f>AVERAGE(AQ16:AR16)</f>
        <v>2.8650000000000002</v>
      </c>
      <c r="AT16" s="21">
        <v>1.98</v>
      </c>
      <c r="AU16" s="22">
        <v>1.61</v>
      </c>
      <c r="AV16" s="22">
        <v>1.69</v>
      </c>
      <c r="AW16" s="4">
        <v>1.6</v>
      </c>
      <c r="AX16" s="22">
        <v>1.62</v>
      </c>
      <c r="AY16" s="22">
        <v>1.44</v>
      </c>
      <c r="AZ16" s="4">
        <v>1.6</v>
      </c>
      <c r="BA16" s="22">
        <v>1.39</v>
      </c>
      <c r="BB16" s="22">
        <v>1.1299999999999999</v>
      </c>
      <c r="BC16" s="22">
        <v>1.66</v>
      </c>
      <c r="BD16" s="22">
        <v>2.48</v>
      </c>
      <c r="BE16" s="22">
        <v>2.2200000000000002</v>
      </c>
      <c r="BF16" s="22">
        <v>1.71</v>
      </c>
      <c r="BG16" s="22"/>
      <c r="BH16" s="22"/>
    </row>
    <row r="17" spans="3:60" ht="20.149999999999999" customHeight="1" x14ac:dyDescent="0.35">
      <c r="C17" s="6" t="s">
        <v>27</v>
      </c>
      <c r="D17" s="6" t="s">
        <v>28</v>
      </c>
      <c r="E17" s="9">
        <v>2.09</v>
      </c>
      <c r="F17" s="9">
        <v>1.53</v>
      </c>
      <c r="G17" s="9">
        <v>1.03</v>
      </c>
      <c r="H17" s="9">
        <v>1.1000000000000001</v>
      </c>
      <c r="I17" s="9">
        <v>1.94</v>
      </c>
      <c r="J17" s="9">
        <v>2.97</v>
      </c>
      <c r="K17" s="9">
        <v>4.08</v>
      </c>
      <c r="L17" s="9">
        <v>7.41</v>
      </c>
      <c r="M17" s="9">
        <v>6.94</v>
      </c>
      <c r="N17" s="9">
        <v>4.08</v>
      </c>
      <c r="O17" s="9">
        <v>2.8</v>
      </c>
      <c r="P17" s="9">
        <v>3.69</v>
      </c>
      <c r="Q17" s="9">
        <v>3.63</v>
      </c>
      <c r="R17" s="9">
        <v>3.47</v>
      </c>
      <c r="S17" s="9">
        <v>2.65</v>
      </c>
      <c r="T17" s="9">
        <v>3.55</v>
      </c>
      <c r="U17" s="9">
        <v>1.55</v>
      </c>
      <c r="V17" s="9">
        <v>1.87</v>
      </c>
      <c r="W17" s="9">
        <v>2.11</v>
      </c>
      <c r="X17" s="9">
        <v>2.09</v>
      </c>
      <c r="Y17" s="9">
        <v>2.56</v>
      </c>
      <c r="Z17" s="9"/>
      <c r="AA17" s="9">
        <v>1.85</v>
      </c>
      <c r="AB17" s="9">
        <v>1.33</v>
      </c>
      <c r="AC17" s="31">
        <v>1.43</v>
      </c>
      <c r="AD17" s="25">
        <v>2.69</v>
      </c>
      <c r="AE17" s="28">
        <v>1.81</v>
      </c>
      <c r="AF17" s="32">
        <v>2.25</v>
      </c>
      <c r="AG17" s="25">
        <v>2.66</v>
      </c>
      <c r="AH17" s="28">
        <v>4.71</v>
      </c>
      <c r="AI17" s="33">
        <f>AVERAGE(AG17:AH17)</f>
        <v>3.6850000000000001</v>
      </c>
      <c r="AJ17" s="25">
        <v>2.4300000000000002</v>
      </c>
      <c r="AK17" s="28">
        <v>2.33</v>
      </c>
      <c r="AL17" s="33">
        <f>AVERAGE(AJ17:AK17)</f>
        <v>2.38</v>
      </c>
      <c r="AM17" s="34">
        <v>1.72</v>
      </c>
      <c r="AN17" s="35">
        <v>1.59</v>
      </c>
      <c r="AO17" s="35">
        <v>1.1299999999999999</v>
      </c>
      <c r="AP17" s="36">
        <v>1.0900000000000001</v>
      </c>
      <c r="AQ17" s="25">
        <v>2.69</v>
      </c>
      <c r="AR17" s="28">
        <v>3.13</v>
      </c>
      <c r="AS17" s="33">
        <f>AVERAGE(AQ17:AR17)</f>
        <v>2.91</v>
      </c>
      <c r="AT17" s="34">
        <v>3.63</v>
      </c>
      <c r="AU17" s="35">
        <v>2.11</v>
      </c>
      <c r="AV17" s="35">
        <v>1.53</v>
      </c>
      <c r="AW17" s="35">
        <v>1.22</v>
      </c>
      <c r="AX17" s="35">
        <v>1.06</v>
      </c>
      <c r="AY17" s="35">
        <v>1.18</v>
      </c>
      <c r="AZ17" s="35">
        <v>1.45</v>
      </c>
      <c r="BA17" s="9">
        <v>1.5</v>
      </c>
      <c r="BB17" s="35">
        <v>1.54</v>
      </c>
      <c r="BC17" s="35">
        <v>1.42</v>
      </c>
      <c r="BD17" s="9">
        <v>1.3</v>
      </c>
      <c r="BE17" s="35">
        <v>1.22</v>
      </c>
      <c r="BF17" s="35">
        <v>1.59</v>
      </c>
      <c r="BG17" s="35"/>
      <c r="BH17" s="35"/>
    </row>
    <row r="18" spans="3:60" ht="20.149999999999999" customHeight="1" x14ac:dyDescent="0.35">
      <c r="C18" s="3" t="s">
        <v>29</v>
      </c>
      <c r="D18" s="3" t="s">
        <v>30</v>
      </c>
      <c r="E18" s="4" t="s">
        <v>73</v>
      </c>
      <c r="F18" s="4" t="s">
        <v>74</v>
      </c>
      <c r="G18" s="4" t="s">
        <v>75</v>
      </c>
      <c r="H18" s="4" t="s">
        <v>74</v>
      </c>
      <c r="I18" s="4" t="s">
        <v>74</v>
      </c>
      <c r="J18" s="4" t="s">
        <v>76</v>
      </c>
      <c r="K18" s="4" t="s">
        <v>77</v>
      </c>
      <c r="L18" s="4" t="s">
        <v>82</v>
      </c>
      <c r="M18" s="4" t="s">
        <v>78</v>
      </c>
      <c r="N18" s="4" t="s">
        <v>78</v>
      </c>
      <c r="O18" s="4" t="s">
        <v>73</v>
      </c>
      <c r="P18" s="4" t="s">
        <v>79</v>
      </c>
      <c r="Q18" s="4" t="s">
        <v>74</v>
      </c>
      <c r="R18" s="4" t="s">
        <v>80</v>
      </c>
      <c r="S18" s="4" t="s">
        <v>78</v>
      </c>
      <c r="T18" s="4" t="s">
        <v>78</v>
      </c>
      <c r="U18" s="4" t="s">
        <v>78</v>
      </c>
      <c r="V18" s="4" t="s">
        <v>73</v>
      </c>
      <c r="W18" s="4" t="s">
        <v>81</v>
      </c>
      <c r="X18" s="4" t="s">
        <v>82</v>
      </c>
      <c r="Y18" s="4" t="s">
        <v>75</v>
      </c>
      <c r="Z18" s="4"/>
      <c r="AA18" s="4" t="s">
        <v>83</v>
      </c>
      <c r="AB18" s="4" t="s">
        <v>82</v>
      </c>
      <c r="AC18" s="14" t="s">
        <v>79</v>
      </c>
      <c r="AD18" s="25" t="s">
        <v>81</v>
      </c>
      <c r="AE18" s="28" t="s">
        <v>84</v>
      </c>
      <c r="AF18" s="29" t="s">
        <v>78</v>
      </c>
      <c r="AG18" s="30" t="s">
        <v>82</v>
      </c>
      <c r="AH18" s="26" t="s">
        <v>85</v>
      </c>
      <c r="AI18" s="27" t="s">
        <v>80</v>
      </c>
      <c r="AJ18" s="25" t="s">
        <v>86</v>
      </c>
      <c r="AK18" s="28" t="s">
        <v>75</v>
      </c>
      <c r="AL18" s="29" t="s">
        <v>87</v>
      </c>
      <c r="AM18" s="21" t="s">
        <v>79</v>
      </c>
      <c r="AN18" s="22" t="s">
        <v>88</v>
      </c>
      <c r="AO18" s="22" t="s">
        <v>85</v>
      </c>
      <c r="AP18" s="23" t="s">
        <v>74</v>
      </c>
      <c r="AQ18" s="30" t="s">
        <v>84</v>
      </c>
      <c r="AR18" s="26" t="s">
        <v>80</v>
      </c>
      <c r="AS18" s="27" t="s">
        <v>75</v>
      </c>
      <c r="AT18" s="24" t="s">
        <v>78</v>
      </c>
      <c r="AU18" s="22" t="s">
        <v>75</v>
      </c>
      <c r="AV18" s="22" t="s">
        <v>76</v>
      </c>
      <c r="AW18" s="22" t="s">
        <v>79</v>
      </c>
      <c r="AX18" s="22" t="s">
        <v>75</v>
      </c>
      <c r="AY18" s="22" t="s">
        <v>89</v>
      </c>
      <c r="AZ18" s="22" t="s">
        <v>87</v>
      </c>
      <c r="BA18" s="22" t="s">
        <v>84</v>
      </c>
      <c r="BB18" s="22" t="s">
        <v>82</v>
      </c>
      <c r="BC18" s="22" t="s">
        <v>79</v>
      </c>
      <c r="BD18" s="22" t="s">
        <v>79</v>
      </c>
      <c r="BE18" s="22" t="s">
        <v>87</v>
      </c>
      <c r="BF18" s="22" t="s">
        <v>90</v>
      </c>
      <c r="BG18" s="22"/>
      <c r="BH18" s="22"/>
    </row>
    <row r="19" spans="3:60" ht="20.149999999999999" customHeight="1" x14ac:dyDescent="0.35">
      <c r="C19" s="3" t="s">
        <v>31</v>
      </c>
      <c r="D19" s="3" t="s">
        <v>32</v>
      </c>
      <c r="E19" s="4" t="s">
        <v>73</v>
      </c>
      <c r="F19" s="4" t="s">
        <v>74</v>
      </c>
      <c r="G19" s="4" t="s">
        <v>75</v>
      </c>
      <c r="H19" s="4" t="s">
        <v>74</v>
      </c>
      <c r="I19" s="4" t="s">
        <v>74</v>
      </c>
      <c r="J19" s="4" t="s">
        <v>76</v>
      </c>
      <c r="K19" s="4" t="s">
        <v>77</v>
      </c>
      <c r="L19" s="4" t="s">
        <v>82</v>
      </c>
      <c r="M19" s="4" t="s">
        <v>78</v>
      </c>
      <c r="N19" s="4" t="s">
        <v>78</v>
      </c>
      <c r="O19" s="4" t="s">
        <v>73</v>
      </c>
      <c r="P19" s="4" t="s">
        <v>79</v>
      </c>
      <c r="Q19" s="4" t="s">
        <v>74</v>
      </c>
      <c r="R19" s="4" t="s">
        <v>80</v>
      </c>
      <c r="S19" s="4">
        <v>1.47</v>
      </c>
      <c r="T19" s="4">
        <v>1.42</v>
      </c>
      <c r="U19" s="4" t="s">
        <v>78</v>
      </c>
      <c r="V19" s="4" t="s">
        <v>73</v>
      </c>
      <c r="W19" s="4" t="s">
        <v>81</v>
      </c>
      <c r="X19" s="4" t="s">
        <v>82</v>
      </c>
      <c r="Y19" s="4">
        <v>1.01</v>
      </c>
      <c r="Z19" s="4"/>
      <c r="AA19" s="4" t="s">
        <v>83</v>
      </c>
      <c r="AB19" s="4" t="s">
        <v>82</v>
      </c>
      <c r="AC19" s="14" t="s">
        <v>79</v>
      </c>
      <c r="AD19" s="25">
        <v>1.01</v>
      </c>
      <c r="AE19" s="28">
        <v>1.93</v>
      </c>
      <c r="AF19" s="29">
        <f>AVERAGE(AD19:AE19)</f>
        <v>1.47</v>
      </c>
      <c r="AG19" s="25">
        <v>1.03</v>
      </c>
      <c r="AH19" s="28">
        <v>1.32</v>
      </c>
      <c r="AI19" s="27">
        <f>AVERAGE(AG19:AH19)</f>
        <v>1.175</v>
      </c>
      <c r="AJ19" s="25" t="s">
        <v>86</v>
      </c>
      <c r="AK19" s="28" t="s">
        <v>75</v>
      </c>
      <c r="AL19" s="29" t="s">
        <v>87</v>
      </c>
      <c r="AM19" s="21" t="s">
        <v>79</v>
      </c>
      <c r="AN19" s="22" t="s">
        <v>88</v>
      </c>
      <c r="AO19" s="22" t="s">
        <v>85</v>
      </c>
      <c r="AP19" s="23" t="s">
        <v>74</v>
      </c>
      <c r="AQ19" s="30" t="s">
        <v>84</v>
      </c>
      <c r="AR19" s="26">
        <v>1.07</v>
      </c>
      <c r="AS19" s="27">
        <v>0.53500000000000003</v>
      </c>
      <c r="AT19" s="21">
        <v>0.998</v>
      </c>
      <c r="AU19" s="22">
        <v>1.74</v>
      </c>
      <c r="AV19" s="22">
        <v>1.75</v>
      </c>
      <c r="AW19" s="22" t="s">
        <v>79</v>
      </c>
      <c r="AX19" s="22" t="s">
        <v>75</v>
      </c>
      <c r="AY19" s="22" t="s">
        <v>89</v>
      </c>
      <c r="AZ19" s="22" t="s">
        <v>87</v>
      </c>
      <c r="BA19" s="22" t="s">
        <v>84</v>
      </c>
      <c r="BB19" s="22" t="s">
        <v>82</v>
      </c>
      <c r="BC19" s="22" t="s">
        <v>79</v>
      </c>
      <c r="BD19" s="22" t="s">
        <v>79</v>
      </c>
      <c r="BE19" s="22" t="s">
        <v>87</v>
      </c>
      <c r="BF19" s="22" t="s">
        <v>90</v>
      </c>
      <c r="BG19" s="22"/>
      <c r="BH19" s="22"/>
    </row>
    <row r="20" spans="3:60" ht="20.149999999999999" customHeight="1" x14ac:dyDescent="0.35">
      <c r="C20" s="3" t="s">
        <v>33</v>
      </c>
      <c r="D20" s="3" t="s">
        <v>34</v>
      </c>
      <c r="E20" s="4" t="s">
        <v>73</v>
      </c>
      <c r="F20" s="4" t="s">
        <v>74</v>
      </c>
      <c r="G20" s="4" t="s">
        <v>75</v>
      </c>
      <c r="H20" s="4" t="s">
        <v>74</v>
      </c>
      <c r="I20" s="4" t="s">
        <v>74</v>
      </c>
      <c r="J20" s="4" t="s">
        <v>76</v>
      </c>
      <c r="K20" s="4" t="s">
        <v>77</v>
      </c>
      <c r="L20" s="4" t="s">
        <v>82</v>
      </c>
      <c r="M20" s="4">
        <v>1.56</v>
      </c>
      <c r="N20" s="4" t="s">
        <v>78</v>
      </c>
      <c r="O20" s="4" t="s">
        <v>73</v>
      </c>
      <c r="P20" s="4" t="s">
        <v>79</v>
      </c>
      <c r="Q20" s="4">
        <v>2.73</v>
      </c>
      <c r="R20" s="4">
        <v>2.16</v>
      </c>
      <c r="S20" s="4" t="s">
        <v>78</v>
      </c>
      <c r="T20" s="4">
        <v>2.2400000000000002</v>
      </c>
      <c r="U20" s="4">
        <v>1.23</v>
      </c>
      <c r="V20" s="4" t="s">
        <v>73</v>
      </c>
      <c r="W20" s="4">
        <v>1.62</v>
      </c>
      <c r="X20" s="4">
        <v>2.25</v>
      </c>
      <c r="Y20" s="4">
        <v>2.19</v>
      </c>
      <c r="Z20" s="4"/>
      <c r="AA20" s="4">
        <v>1.42</v>
      </c>
      <c r="AB20" s="4" t="s">
        <v>82</v>
      </c>
      <c r="AC20" s="14">
        <v>1.61</v>
      </c>
      <c r="AD20" s="25">
        <v>1.49</v>
      </c>
      <c r="AE20" s="28">
        <v>1.42</v>
      </c>
      <c r="AF20" s="29">
        <f>AVERAGE(AD20:AE20)</f>
        <v>1.4550000000000001</v>
      </c>
      <c r="AG20" s="30" t="s">
        <v>82</v>
      </c>
      <c r="AH20" s="26">
        <v>1.02</v>
      </c>
      <c r="AI20" s="27">
        <v>0.51</v>
      </c>
      <c r="AJ20" s="25" t="s">
        <v>86</v>
      </c>
      <c r="AK20" s="28" t="s">
        <v>75</v>
      </c>
      <c r="AL20" s="29" t="s">
        <v>87</v>
      </c>
      <c r="AM20" s="21" t="s">
        <v>79</v>
      </c>
      <c r="AN20" s="22" t="s">
        <v>88</v>
      </c>
      <c r="AO20" s="22" t="s">
        <v>85</v>
      </c>
      <c r="AP20" s="23" t="s">
        <v>74</v>
      </c>
      <c r="AQ20" s="25">
        <v>1.71</v>
      </c>
      <c r="AR20" s="26" t="s">
        <v>80</v>
      </c>
      <c r="AS20" s="29">
        <v>0.86</v>
      </c>
      <c r="AT20" s="21">
        <v>1.03</v>
      </c>
      <c r="AU20" s="22" t="s">
        <v>75</v>
      </c>
      <c r="AV20" s="22" t="s">
        <v>76</v>
      </c>
      <c r="AW20" s="22">
        <v>0.98899999999999999</v>
      </c>
      <c r="AX20" s="22" t="s">
        <v>75</v>
      </c>
      <c r="AY20" s="22" t="s">
        <v>89</v>
      </c>
      <c r="AZ20" s="22" t="s">
        <v>87</v>
      </c>
      <c r="BA20" s="22" t="s">
        <v>84</v>
      </c>
      <c r="BB20" s="22" t="s">
        <v>82</v>
      </c>
      <c r="BC20" s="22" t="s">
        <v>79</v>
      </c>
      <c r="BD20" s="22" t="s">
        <v>79</v>
      </c>
      <c r="BE20" s="4">
        <v>1.2</v>
      </c>
      <c r="BF20" s="22" t="s">
        <v>90</v>
      </c>
      <c r="BG20" s="22"/>
      <c r="BH20" s="22"/>
    </row>
    <row r="21" spans="3:60" ht="20.149999999999999" customHeight="1" x14ac:dyDescent="0.35">
      <c r="C21" s="6" t="s">
        <v>35</v>
      </c>
      <c r="D21" s="6" t="s">
        <v>36</v>
      </c>
      <c r="E21" s="9">
        <v>12.4</v>
      </c>
      <c r="F21" s="9">
        <v>12.7</v>
      </c>
      <c r="G21" s="9">
        <v>14.3</v>
      </c>
      <c r="H21" s="9">
        <v>15.3</v>
      </c>
      <c r="I21" s="9">
        <v>16.600000000000001</v>
      </c>
      <c r="J21" s="37">
        <v>198</v>
      </c>
      <c r="K21" s="37">
        <v>861</v>
      </c>
      <c r="L21" s="37">
        <v>1150</v>
      </c>
      <c r="M21" s="37">
        <v>1960</v>
      </c>
      <c r="N21" s="37">
        <v>1320</v>
      </c>
      <c r="O21" s="37">
        <v>1010</v>
      </c>
      <c r="P21" s="37">
        <v>2030</v>
      </c>
      <c r="Q21" s="37">
        <v>1380</v>
      </c>
      <c r="R21" s="37">
        <v>913</v>
      </c>
      <c r="S21" s="37">
        <v>736</v>
      </c>
      <c r="T21" s="37">
        <v>626</v>
      </c>
      <c r="U21" s="37">
        <v>414</v>
      </c>
      <c r="V21" s="37">
        <v>457</v>
      </c>
      <c r="W21" s="37">
        <v>479</v>
      </c>
      <c r="X21" s="37">
        <v>476</v>
      </c>
      <c r="Y21" s="37">
        <v>418</v>
      </c>
      <c r="Z21" s="37"/>
      <c r="AA21" s="37">
        <v>276</v>
      </c>
      <c r="AB21" s="37">
        <v>230</v>
      </c>
      <c r="AC21" s="38">
        <v>222</v>
      </c>
      <c r="AD21" s="25">
        <v>238</v>
      </c>
      <c r="AE21" s="28">
        <v>288</v>
      </c>
      <c r="AF21" s="32">
        <f>AVERAGE(AD21:AE21)</f>
        <v>263</v>
      </c>
      <c r="AG21" s="25">
        <v>233</v>
      </c>
      <c r="AH21" s="28">
        <v>247</v>
      </c>
      <c r="AI21" s="32">
        <f>AVERAGE(AG21:AH21)</f>
        <v>240</v>
      </c>
      <c r="AJ21" s="25">
        <v>213</v>
      </c>
      <c r="AK21" s="28">
        <v>205</v>
      </c>
      <c r="AL21" s="39">
        <f>AVERAGE(AJ21:AK21)</f>
        <v>209</v>
      </c>
      <c r="AM21" s="34">
        <v>167</v>
      </c>
      <c r="AN21" s="35">
        <v>114</v>
      </c>
      <c r="AO21" s="35">
        <v>79.2</v>
      </c>
      <c r="AP21" s="36">
        <v>79.3</v>
      </c>
      <c r="AQ21" s="25">
        <v>202</v>
      </c>
      <c r="AR21" s="28">
        <v>154</v>
      </c>
      <c r="AS21" s="39">
        <f>AVERAGE(AQ21:AR21)</f>
        <v>178</v>
      </c>
      <c r="AT21" s="34">
        <v>177</v>
      </c>
      <c r="AU21" s="35">
        <v>112</v>
      </c>
      <c r="AV21" s="35">
        <v>75.5</v>
      </c>
      <c r="AW21" s="40">
        <v>73</v>
      </c>
      <c r="AX21" s="35">
        <v>48.4</v>
      </c>
      <c r="AY21" s="35">
        <v>60.4</v>
      </c>
      <c r="AZ21" s="35">
        <v>97.4</v>
      </c>
      <c r="BA21" s="35">
        <v>74.400000000000006</v>
      </c>
      <c r="BB21" s="35">
        <v>66.400000000000006</v>
      </c>
      <c r="BC21" s="35">
        <v>58.8</v>
      </c>
      <c r="BD21" s="35">
        <v>56.3</v>
      </c>
      <c r="BE21" s="35">
        <v>56.9</v>
      </c>
      <c r="BF21" s="35">
        <v>57.6</v>
      </c>
      <c r="BG21" s="35"/>
      <c r="BH21" s="35"/>
    </row>
    <row r="22" spans="3:60" ht="20.149999999999999" customHeight="1" x14ac:dyDescent="0.35">
      <c r="C22" s="3" t="s">
        <v>37</v>
      </c>
      <c r="D22" s="3" t="s">
        <v>38</v>
      </c>
      <c r="E22" s="4" t="s">
        <v>73</v>
      </c>
      <c r="F22" s="4" t="s">
        <v>74</v>
      </c>
      <c r="G22" s="4" t="s">
        <v>75</v>
      </c>
      <c r="H22" s="4" t="s">
        <v>74</v>
      </c>
      <c r="I22" s="4" t="s">
        <v>74</v>
      </c>
      <c r="J22" s="4" t="s">
        <v>76</v>
      </c>
      <c r="K22" s="4" t="s">
        <v>77</v>
      </c>
      <c r="L22" s="4" t="s">
        <v>82</v>
      </c>
      <c r="M22" s="4" t="s">
        <v>78</v>
      </c>
      <c r="N22" s="4" t="s">
        <v>78</v>
      </c>
      <c r="O22" s="4" t="s">
        <v>73</v>
      </c>
      <c r="P22" s="4" t="s">
        <v>79</v>
      </c>
      <c r="Q22" s="4" t="s">
        <v>74</v>
      </c>
      <c r="R22" s="4" t="s">
        <v>80</v>
      </c>
      <c r="S22" s="4" t="s">
        <v>78</v>
      </c>
      <c r="T22" s="4" t="s">
        <v>78</v>
      </c>
      <c r="U22" s="4" t="s">
        <v>78</v>
      </c>
      <c r="V22" s="4" t="s">
        <v>73</v>
      </c>
      <c r="W22" s="4" t="s">
        <v>81</v>
      </c>
      <c r="X22" s="4" t="s">
        <v>82</v>
      </c>
      <c r="Y22" s="4" t="s">
        <v>75</v>
      </c>
      <c r="Z22" s="4"/>
      <c r="AA22" s="4" t="s">
        <v>83</v>
      </c>
      <c r="AB22" s="4" t="s">
        <v>82</v>
      </c>
      <c r="AC22" s="14" t="s">
        <v>79</v>
      </c>
      <c r="AD22" s="25" t="s">
        <v>81</v>
      </c>
      <c r="AE22" s="28" t="s">
        <v>84</v>
      </c>
      <c r="AF22" s="29" t="s">
        <v>78</v>
      </c>
      <c r="AG22" s="30" t="s">
        <v>82</v>
      </c>
      <c r="AH22" s="26" t="s">
        <v>85</v>
      </c>
      <c r="AI22" s="27" t="s">
        <v>80</v>
      </c>
      <c r="AJ22" s="25" t="s">
        <v>86</v>
      </c>
      <c r="AK22" s="28" t="s">
        <v>75</v>
      </c>
      <c r="AL22" s="29" t="s">
        <v>87</v>
      </c>
      <c r="AM22" s="21" t="s">
        <v>79</v>
      </c>
      <c r="AN22" s="22" t="s">
        <v>88</v>
      </c>
      <c r="AO22" s="22" t="s">
        <v>85</v>
      </c>
      <c r="AP22" s="23" t="s">
        <v>74</v>
      </c>
      <c r="AQ22" s="30" t="s">
        <v>84</v>
      </c>
      <c r="AR22" s="26" t="s">
        <v>80</v>
      </c>
      <c r="AS22" s="27" t="s">
        <v>75</v>
      </c>
      <c r="AT22" s="24" t="s">
        <v>78</v>
      </c>
      <c r="AU22" s="22" t="s">
        <v>75</v>
      </c>
      <c r="AV22" s="22" t="s">
        <v>76</v>
      </c>
      <c r="AW22" s="22" t="s">
        <v>79</v>
      </c>
      <c r="AX22" s="22" t="s">
        <v>75</v>
      </c>
      <c r="AY22" s="22" t="s">
        <v>89</v>
      </c>
      <c r="AZ22" s="22" t="s">
        <v>87</v>
      </c>
      <c r="BA22" s="22" t="s">
        <v>84</v>
      </c>
      <c r="BB22" s="22" t="s">
        <v>82</v>
      </c>
      <c r="BC22" s="22" t="s">
        <v>79</v>
      </c>
      <c r="BD22" s="22" t="s">
        <v>79</v>
      </c>
      <c r="BE22" s="22" t="s">
        <v>87</v>
      </c>
      <c r="BF22" s="22" t="s">
        <v>90</v>
      </c>
      <c r="BG22" s="22"/>
      <c r="BH22" s="22"/>
    </row>
    <row r="23" spans="3:60" ht="20.149999999999999" customHeight="1" x14ac:dyDescent="0.35">
      <c r="C23" s="3" t="s">
        <v>39</v>
      </c>
      <c r="D23" s="3" t="s">
        <v>40</v>
      </c>
      <c r="E23" s="4">
        <v>1.3</v>
      </c>
      <c r="F23" s="4">
        <v>1.08</v>
      </c>
      <c r="G23" s="4" t="s">
        <v>75</v>
      </c>
      <c r="H23" s="4">
        <v>1.1499999999999999</v>
      </c>
      <c r="I23" s="4">
        <v>1.39</v>
      </c>
      <c r="J23" s="4">
        <v>1.62</v>
      </c>
      <c r="K23" s="4">
        <v>1.37</v>
      </c>
      <c r="L23" s="4">
        <v>1.66</v>
      </c>
      <c r="M23" s="4">
        <v>1.48</v>
      </c>
      <c r="N23" s="4">
        <v>1.35</v>
      </c>
      <c r="O23" s="4" t="s">
        <v>73</v>
      </c>
      <c r="P23" s="4">
        <v>1.1100000000000001</v>
      </c>
      <c r="Q23" s="4">
        <v>1.02</v>
      </c>
      <c r="R23" s="4">
        <v>1.48</v>
      </c>
      <c r="S23" s="4">
        <v>1.18</v>
      </c>
      <c r="T23" s="4">
        <v>1.07</v>
      </c>
      <c r="U23" s="4" t="s">
        <v>78</v>
      </c>
      <c r="V23" s="4" t="s">
        <v>73</v>
      </c>
      <c r="W23" s="4">
        <v>1.1599999999999999</v>
      </c>
      <c r="X23" s="4">
        <v>1.48</v>
      </c>
      <c r="Y23" s="4">
        <v>1.81</v>
      </c>
      <c r="Z23" s="4"/>
      <c r="AA23" s="4">
        <v>1.34</v>
      </c>
      <c r="AB23" s="4" t="s">
        <v>82</v>
      </c>
      <c r="AC23" s="14" t="s">
        <v>79</v>
      </c>
      <c r="AD23" s="25">
        <v>1.19</v>
      </c>
      <c r="AE23" s="28" t="s">
        <v>84</v>
      </c>
      <c r="AF23" s="27">
        <v>0.59499999999999997</v>
      </c>
      <c r="AG23" s="25">
        <v>1.31</v>
      </c>
      <c r="AH23" s="26">
        <v>1.2</v>
      </c>
      <c r="AI23" s="27">
        <f>AVERAGE(AG23:AH23)</f>
        <v>1.2549999999999999</v>
      </c>
      <c r="AJ23" s="25">
        <v>1.51</v>
      </c>
      <c r="AK23" s="26">
        <v>1.5</v>
      </c>
      <c r="AL23" s="27">
        <f>AVERAGE(AJ23:AK23)</f>
        <v>1.5049999999999999</v>
      </c>
      <c r="AM23" s="21" t="s">
        <v>79</v>
      </c>
      <c r="AN23" s="22" t="s">
        <v>88</v>
      </c>
      <c r="AO23" s="22" t="s">
        <v>85</v>
      </c>
      <c r="AP23" s="23" t="s">
        <v>74</v>
      </c>
      <c r="AQ23" s="25">
        <v>1.26</v>
      </c>
      <c r="AR23" s="28">
        <v>1.27</v>
      </c>
      <c r="AS23" s="27">
        <f>AVERAGE(AQ23:AR23)</f>
        <v>1.2650000000000001</v>
      </c>
      <c r="AT23" s="21">
        <v>1.55</v>
      </c>
      <c r="AU23" s="22" t="s">
        <v>75</v>
      </c>
      <c r="AV23" s="22" t="s">
        <v>76</v>
      </c>
      <c r="AW23" s="22">
        <v>1.47</v>
      </c>
      <c r="AX23" s="22" t="s">
        <v>75</v>
      </c>
      <c r="AY23" s="4">
        <v>1.1000000000000001</v>
      </c>
      <c r="AZ23" s="22" t="s">
        <v>87</v>
      </c>
      <c r="BA23" s="22" t="s">
        <v>84</v>
      </c>
      <c r="BB23" s="22">
        <v>1.03</v>
      </c>
      <c r="BC23" s="22" t="s">
        <v>79</v>
      </c>
      <c r="BD23" s="22">
        <v>1.1399999999999999</v>
      </c>
      <c r="BE23" s="22">
        <v>1.17</v>
      </c>
      <c r="BF23" s="22">
        <v>1.35</v>
      </c>
      <c r="BG23" s="22"/>
      <c r="BH23" s="22"/>
    </row>
    <row r="24" spans="3:60" ht="20.149999999999999" customHeight="1" x14ac:dyDescent="0.35">
      <c r="C24" s="3" t="s">
        <v>41</v>
      </c>
      <c r="D24" s="3" t="s">
        <v>42</v>
      </c>
      <c r="E24" s="4" t="s">
        <v>73</v>
      </c>
      <c r="F24" s="4" t="s">
        <v>74</v>
      </c>
      <c r="G24" s="4" t="s">
        <v>75</v>
      </c>
      <c r="H24" s="4" t="s">
        <v>74</v>
      </c>
      <c r="I24" s="4" t="s">
        <v>74</v>
      </c>
      <c r="J24" s="4" t="s">
        <v>76</v>
      </c>
      <c r="K24" s="4">
        <v>6.78</v>
      </c>
      <c r="L24" s="4">
        <v>9.58</v>
      </c>
      <c r="M24" s="4">
        <v>28.4</v>
      </c>
      <c r="N24" s="4">
        <v>22.8</v>
      </c>
      <c r="O24" s="4">
        <v>26.2</v>
      </c>
      <c r="P24" s="4">
        <v>42.3</v>
      </c>
      <c r="Q24" s="4">
        <v>41.5</v>
      </c>
      <c r="R24" s="4">
        <v>24.9</v>
      </c>
      <c r="S24" s="4">
        <v>22.8</v>
      </c>
      <c r="T24" s="4">
        <v>14.8</v>
      </c>
      <c r="U24" s="4">
        <v>10.9</v>
      </c>
      <c r="V24" s="4">
        <v>13.4</v>
      </c>
      <c r="W24" s="4">
        <v>11.8</v>
      </c>
      <c r="X24" s="4">
        <v>13.8</v>
      </c>
      <c r="Y24" s="4">
        <v>10.7</v>
      </c>
      <c r="Z24" s="4"/>
      <c r="AA24" s="4">
        <v>7.11</v>
      </c>
      <c r="AB24" s="4">
        <v>5.82</v>
      </c>
      <c r="AC24" s="14">
        <v>4.12</v>
      </c>
      <c r="AD24" s="25">
        <v>6.87</v>
      </c>
      <c r="AE24" s="41">
        <v>13</v>
      </c>
      <c r="AF24" s="27">
        <f>AVERAGE(AD24:AE24)</f>
        <v>9.9350000000000005</v>
      </c>
      <c r="AG24" s="25">
        <v>7.35</v>
      </c>
      <c r="AH24" s="28">
        <v>8.8699999999999992</v>
      </c>
      <c r="AI24" s="29">
        <f>AVERAGE(AG24:AH24)</f>
        <v>8.11</v>
      </c>
      <c r="AJ24" s="25">
        <v>4.88</v>
      </c>
      <c r="AK24" s="28">
        <v>7.13</v>
      </c>
      <c r="AL24" s="27">
        <f>AVERAGE(AJ24:AK24)</f>
        <v>6.0049999999999999</v>
      </c>
      <c r="AM24" s="21">
        <v>4.3899999999999997</v>
      </c>
      <c r="AN24" s="22">
        <v>2.2599999999999998</v>
      </c>
      <c r="AO24" s="22">
        <v>1.01</v>
      </c>
      <c r="AP24" s="23">
        <v>3.12</v>
      </c>
      <c r="AQ24" s="25">
        <v>3.66</v>
      </c>
      <c r="AR24" s="26">
        <v>5</v>
      </c>
      <c r="AS24" s="27">
        <f>AVERAGE(AQ24:AR24)</f>
        <v>4.33</v>
      </c>
      <c r="AT24" s="21">
        <v>4.47</v>
      </c>
      <c r="AU24" s="22">
        <v>2.62</v>
      </c>
      <c r="AV24" s="22">
        <v>3.72</v>
      </c>
      <c r="AW24" s="22">
        <v>1.26</v>
      </c>
      <c r="AX24" s="4">
        <v>1.2</v>
      </c>
      <c r="AY24" s="22">
        <v>1.44</v>
      </c>
      <c r="AZ24" s="22">
        <v>2.75</v>
      </c>
      <c r="BA24" s="22">
        <v>1.76</v>
      </c>
      <c r="BB24" s="22" t="s">
        <v>82</v>
      </c>
      <c r="BC24" s="22">
        <v>1.31</v>
      </c>
      <c r="BD24" s="22">
        <v>1.0900000000000001</v>
      </c>
      <c r="BE24" s="22" t="s">
        <v>87</v>
      </c>
      <c r="BF24" s="22">
        <v>0.99099999999999999</v>
      </c>
      <c r="BG24" s="22"/>
      <c r="BH24" s="22"/>
    </row>
    <row r="25" spans="3:60" ht="20.149999999999999" customHeight="1" x14ac:dyDescent="0.35">
      <c r="C25" s="3" t="s">
        <v>43</v>
      </c>
      <c r="D25" s="3" t="s">
        <v>44</v>
      </c>
      <c r="E25" s="4" t="s">
        <v>73</v>
      </c>
      <c r="F25" s="4" t="s">
        <v>74</v>
      </c>
      <c r="G25" s="4" t="s">
        <v>75</v>
      </c>
      <c r="H25" s="4" t="s">
        <v>74</v>
      </c>
      <c r="I25" s="4" t="s">
        <v>74</v>
      </c>
      <c r="J25" s="4" t="s">
        <v>76</v>
      </c>
      <c r="K25" s="4" t="s">
        <v>77</v>
      </c>
      <c r="L25" s="4" t="s">
        <v>82</v>
      </c>
      <c r="M25" s="4" t="s">
        <v>78</v>
      </c>
      <c r="N25" s="4" t="s">
        <v>78</v>
      </c>
      <c r="O25" s="4" t="s">
        <v>73</v>
      </c>
      <c r="P25" s="4" t="s">
        <v>79</v>
      </c>
      <c r="Q25" s="4" t="s">
        <v>74</v>
      </c>
      <c r="R25" s="4" t="s">
        <v>80</v>
      </c>
      <c r="S25" s="4" t="s">
        <v>78</v>
      </c>
      <c r="T25" s="4" t="s">
        <v>78</v>
      </c>
      <c r="U25" s="4" t="s">
        <v>78</v>
      </c>
      <c r="V25" s="4" t="s">
        <v>73</v>
      </c>
      <c r="W25" s="4" t="s">
        <v>81</v>
      </c>
      <c r="X25" s="4" t="s">
        <v>82</v>
      </c>
      <c r="Y25" s="4" t="s">
        <v>75</v>
      </c>
      <c r="Z25" s="4"/>
      <c r="AA25" s="4" t="s">
        <v>83</v>
      </c>
      <c r="AB25" s="4" t="s">
        <v>82</v>
      </c>
      <c r="AC25" s="14" t="s">
        <v>79</v>
      </c>
      <c r="AD25" s="25" t="s">
        <v>81</v>
      </c>
      <c r="AE25" s="28" t="s">
        <v>84</v>
      </c>
      <c r="AF25" s="29" t="s">
        <v>78</v>
      </c>
      <c r="AG25" s="30" t="s">
        <v>82</v>
      </c>
      <c r="AH25" s="26" t="s">
        <v>85</v>
      </c>
      <c r="AI25" s="27" t="s">
        <v>80</v>
      </c>
      <c r="AJ25" s="25" t="s">
        <v>86</v>
      </c>
      <c r="AK25" s="28" t="s">
        <v>75</v>
      </c>
      <c r="AL25" s="29" t="s">
        <v>87</v>
      </c>
      <c r="AM25" s="21" t="s">
        <v>79</v>
      </c>
      <c r="AN25" s="22" t="s">
        <v>88</v>
      </c>
      <c r="AO25" s="22" t="s">
        <v>85</v>
      </c>
      <c r="AP25" s="23" t="s">
        <v>74</v>
      </c>
      <c r="AQ25" s="30" t="s">
        <v>84</v>
      </c>
      <c r="AR25" s="26" t="s">
        <v>80</v>
      </c>
      <c r="AS25" s="27" t="s">
        <v>75</v>
      </c>
      <c r="AT25" s="24" t="s">
        <v>78</v>
      </c>
      <c r="AU25" s="22" t="s">
        <v>75</v>
      </c>
      <c r="AV25" s="22" t="s">
        <v>76</v>
      </c>
      <c r="AW25" s="22" t="s">
        <v>79</v>
      </c>
      <c r="AX25" s="22" t="s">
        <v>75</v>
      </c>
      <c r="AY25" s="22" t="s">
        <v>89</v>
      </c>
      <c r="AZ25" s="22" t="s">
        <v>87</v>
      </c>
      <c r="BA25" s="22" t="s">
        <v>84</v>
      </c>
      <c r="BB25" s="22" t="s">
        <v>82</v>
      </c>
      <c r="BC25" s="22" t="s">
        <v>79</v>
      </c>
      <c r="BD25" s="22" t="s">
        <v>79</v>
      </c>
      <c r="BE25" s="22" t="s">
        <v>87</v>
      </c>
      <c r="BF25" s="22" t="s">
        <v>90</v>
      </c>
      <c r="BG25" s="22"/>
      <c r="BH25" s="22"/>
    </row>
    <row r="26" spans="3:60" ht="20.149999999999999" customHeight="1" x14ac:dyDescent="0.35">
      <c r="C26" s="3" t="s">
        <v>45</v>
      </c>
      <c r="D26" s="3" t="s">
        <v>46</v>
      </c>
      <c r="E26" s="4">
        <v>3.65</v>
      </c>
      <c r="F26" s="4">
        <v>2.76</v>
      </c>
      <c r="G26" s="4">
        <v>2.68</v>
      </c>
      <c r="H26" s="4">
        <v>2.56</v>
      </c>
      <c r="I26" s="4">
        <v>4.9000000000000004</v>
      </c>
      <c r="J26" s="4">
        <v>3.71</v>
      </c>
      <c r="K26" s="4">
        <v>5.16</v>
      </c>
      <c r="L26" s="4">
        <v>4.4400000000000004</v>
      </c>
      <c r="M26" s="4">
        <v>4.7300000000000004</v>
      </c>
      <c r="N26" s="4">
        <v>3.89</v>
      </c>
      <c r="O26" s="4">
        <v>4.38</v>
      </c>
      <c r="P26" s="4">
        <v>3.08</v>
      </c>
      <c r="Q26" s="4">
        <v>2.36</v>
      </c>
      <c r="R26" s="4">
        <v>3.39</v>
      </c>
      <c r="S26" s="4">
        <v>3.37</v>
      </c>
      <c r="T26" s="4">
        <v>3.45</v>
      </c>
      <c r="U26" s="4">
        <v>2.41</v>
      </c>
      <c r="V26" s="4">
        <v>3</v>
      </c>
      <c r="W26" s="4">
        <v>3.77</v>
      </c>
      <c r="X26" s="4">
        <v>4.5</v>
      </c>
      <c r="Y26" s="4">
        <v>4.72</v>
      </c>
      <c r="Z26" s="4"/>
      <c r="AA26" s="4">
        <v>2.87</v>
      </c>
      <c r="AB26" s="4">
        <v>3.94</v>
      </c>
      <c r="AC26" s="14">
        <v>4.1399999999999997</v>
      </c>
      <c r="AD26" s="25">
        <v>4.1399999999999997</v>
      </c>
      <c r="AE26" s="28">
        <v>2.0699999999999998</v>
      </c>
      <c r="AF26" s="27">
        <f>AVERAGE(AD26:AE26)</f>
        <v>3.1049999999999995</v>
      </c>
      <c r="AG26" s="25">
        <v>7.43</v>
      </c>
      <c r="AH26" s="26">
        <v>4.4000000000000004</v>
      </c>
      <c r="AI26" s="27">
        <f>AVERAGE(AG26:AH26)</f>
        <v>5.915</v>
      </c>
      <c r="AJ26" s="25">
        <v>3.61</v>
      </c>
      <c r="AK26" s="28">
        <v>4.12</v>
      </c>
      <c r="AL26" s="27">
        <f>AVERAGE(AJ26:AK26)</f>
        <v>3.8650000000000002</v>
      </c>
      <c r="AM26" s="21">
        <v>6.12</v>
      </c>
      <c r="AN26" s="22" t="s">
        <v>88</v>
      </c>
      <c r="AO26" s="22" t="s">
        <v>85</v>
      </c>
      <c r="AP26" s="23">
        <v>4.68</v>
      </c>
      <c r="AQ26" s="25">
        <v>6.78</v>
      </c>
      <c r="AR26" s="28">
        <v>4.66</v>
      </c>
      <c r="AS26" s="27">
        <f>AVERAGE(AQ26:AR26)</f>
        <v>5.7200000000000006</v>
      </c>
      <c r="AT26" s="21">
        <v>5.76</v>
      </c>
      <c r="AU26" s="22">
        <v>4.5199999999999996</v>
      </c>
      <c r="AV26" s="22" t="s">
        <v>76</v>
      </c>
      <c r="AW26" s="22">
        <v>6.61</v>
      </c>
      <c r="AX26" s="22">
        <v>1.43</v>
      </c>
      <c r="AY26" s="22" t="s">
        <v>89</v>
      </c>
      <c r="AZ26" s="22">
        <v>2.17</v>
      </c>
      <c r="BA26" s="22">
        <v>2.95</v>
      </c>
      <c r="BB26" s="22">
        <v>4.03</v>
      </c>
      <c r="BC26" s="22">
        <v>1.95</v>
      </c>
      <c r="BD26" s="22">
        <v>2.59</v>
      </c>
      <c r="BE26" s="22">
        <v>3.45</v>
      </c>
      <c r="BF26" s="22">
        <v>3.45</v>
      </c>
      <c r="BG26" s="22"/>
      <c r="BH26" s="22"/>
    </row>
    <row r="27" spans="3:60" ht="20.149999999999999" customHeight="1" x14ac:dyDescent="0.35">
      <c r="C27" s="3" t="s">
        <v>47</v>
      </c>
      <c r="D27" s="3" t="s">
        <v>48</v>
      </c>
      <c r="E27" s="4">
        <v>3.04</v>
      </c>
      <c r="F27" s="4">
        <v>3.53</v>
      </c>
      <c r="G27" s="4">
        <v>2.15</v>
      </c>
      <c r="H27" s="4">
        <v>2.48</v>
      </c>
      <c r="I27" s="4">
        <v>3</v>
      </c>
      <c r="J27" s="4">
        <v>3.28</v>
      </c>
      <c r="K27" s="4">
        <v>2.42</v>
      </c>
      <c r="L27" s="4">
        <v>3.11</v>
      </c>
      <c r="M27" s="4">
        <v>2.77</v>
      </c>
      <c r="N27" s="4">
        <v>2.3199999999999998</v>
      </c>
      <c r="O27" s="4">
        <v>2.52</v>
      </c>
      <c r="P27" s="4">
        <v>2.37</v>
      </c>
      <c r="Q27" s="4">
        <v>2.1800000000000002</v>
      </c>
      <c r="R27" s="4">
        <v>1.38</v>
      </c>
      <c r="S27" s="4">
        <v>2.9</v>
      </c>
      <c r="T27" s="4">
        <v>3.92</v>
      </c>
      <c r="U27" s="4">
        <v>2.11</v>
      </c>
      <c r="V27" s="4">
        <v>2.74</v>
      </c>
      <c r="W27" s="4">
        <v>2.23</v>
      </c>
      <c r="X27" s="4">
        <v>2.46</v>
      </c>
      <c r="Y27" s="4">
        <v>3.23</v>
      </c>
      <c r="Z27" s="4"/>
      <c r="AA27" s="4">
        <v>2.44</v>
      </c>
      <c r="AB27" s="4">
        <v>2.39</v>
      </c>
      <c r="AC27" s="14">
        <v>2.58</v>
      </c>
      <c r="AD27" s="25">
        <v>2.65</v>
      </c>
      <c r="AE27" s="28">
        <v>1.32</v>
      </c>
      <c r="AF27" s="27">
        <f>AVERAGE(AD27:AE27)</f>
        <v>1.9849999999999999</v>
      </c>
      <c r="AG27" s="30" t="s">
        <v>82</v>
      </c>
      <c r="AH27" s="26">
        <v>3.79</v>
      </c>
      <c r="AI27" s="27">
        <v>1.9</v>
      </c>
      <c r="AJ27" s="25" t="s">
        <v>86</v>
      </c>
      <c r="AK27" s="28">
        <v>1.86</v>
      </c>
      <c r="AL27" s="29">
        <v>0.93</v>
      </c>
      <c r="AM27" s="21" t="s">
        <v>79</v>
      </c>
      <c r="AN27" s="22">
        <v>1.74</v>
      </c>
      <c r="AO27" s="22" t="s">
        <v>85</v>
      </c>
      <c r="AP27" s="23">
        <v>2.25</v>
      </c>
      <c r="AQ27" s="25">
        <v>3.88</v>
      </c>
      <c r="AR27" s="28">
        <v>2.66</v>
      </c>
      <c r="AS27" s="27">
        <f>AVERAGE(AQ27:AR27)</f>
        <v>3.27</v>
      </c>
      <c r="AT27" s="24" t="s">
        <v>78</v>
      </c>
      <c r="AU27" s="22">
        <v>2.0099999999999998</v>
      </c>
      <c r="AV27" s="22">
        <v>2.5499999999999998</v>
      </c>
      <c r="AW27" s="22">
        <v>1.68</v>
      </c>
      <c r="AX27" s="22" t="s">
        <v>75</v>
      </c>
      <c r="AY27" s="4">
        <v>1</v>
      </c>
      <c r="AZ27" s="22" t="s">
        <v>87</v>
      </c>
      <c r="BA27" s="22">
        <v>1.08</v>
      </c>
      <c r="BB27" s="22">
        <v>1.79</v>
      </c>
      <c r="BC27" s="22">
        <v>1.51</v>
      </c>
      <c r="BD27" s="22">
        <v>2.23</v>
      </c>
      <c r="BE27" s="22">
        <v>3.38</v>
      </c>
      <c r="BF27" s="22">
        <v>2.06</v>
      </c>
      <c r="BG27" s="22"/>
      <c r="BH27" s="22"/>
    </row>
    <row r="28" spans="3:60" ht="20.149999999999999" customHeight="1" x14ac:dyDescent="0.35">
      <c r="C28" s="3" t="s">
        <v>49</v>
      </c>
      <c r="D28" s="3" t="s">
        <v>50</v>
      </c>
      <c r="E28" s="4" t="s">
        <v>73</v>
      </c>
      <c r="F28" s="4" t="s">
        <v>74</v>
      </c>
      <c r="G28" s="4" t="s">
        <v>75</v>
      </c>
      <c r="H28" s="4" t="s">
        <v>74</v>
      </c>
      <c r="I28" s="4" t="s">
        <v>74</v>
      </c>
      <c r="J28" s="4" t="s">
        <v>76</v>
      </c>
      <c r="K28" s="4" t="s">
        <v>77</v>
      </c>
      <c r="L28" s="4" t="s">
        <v>82</v>
      </c>
      <c r="M28" s="4" t="s">
        <v>78</v>
      </c>
      <c r="N28" s="4" t="s">
        <v>78</v>
      </c>
      <c r="O28" s="4" t="s">
        <v>73</v>
      </c>
      <c r="P28" s="4" t="s">
        <v>79</v>
      </c>
      <c r="Q28" s="4" t="s">
        <v>74</v>
      </c>
      <c r="R28" s="4" t="s">
        <v>80</v>
      </c>
      <c r="S28" s="4" t="s">
        <v>78</v>
      </c>
      <c r="T28" s="4" t="s">
        <v>78</v>
      </c>
      <c r="U28" s="4" t="s">
        <v>78</v>
      </c>
      <c r="V28" s="4" t="s">
        <v>73</v>
      </c>
      <c r="W28" s="4" t="s">
        <v>81</v>
      </c>
      <c r="X28" s="4" t="s">
        <v>82</v>
      </c>
      <c r="Y28" s="4" t="s">
        <v>75</v>
      </c>
      <c r="Z28" s="4"/>
      <c r="AA28" s="4" t="s">
        <v>83</v>
      </c>
      <c r="AB28" s="4" t="s">
        <v>82</v>
      </c>
      <c r="AC28" s="14" t="s">
        <v>79</v>
      </c>
      <c r="AD28" s="25" t="s">
        <v>81</v>
      </c>
      <c r="AE28" s="28" t="s">
        <v>84</v>
      </c>
      <c r="AF28" s="29" t="s">
        <v>78</v>
      </c>
      <c r="AG28" s="30" t="s">
        <v>82</v>
      </c>
      <c r="AH28" s="26" t="s">
        <v>85</v>
      </c>
      <c r="AI28" s="27" t="s">
        <v>80</v>
      </c>
      <c r="AJ28" s="25" t="s">
        <v>86</v>
      </c>
      <c r="AK28" s="28" t="s">
        <v>75</v>
      </c>
      <c r="AL28" s="29" t="s">
        <v>87</v>
      </c>
      <c r="AM28" s="21" t="s">
        <v>79</v>
      </c>
      <c r="AN28" s="22" t="s">
        <v>88</v>
      </c>
      <c r="AO28" s="22" t="s">
        <v>85</v>
      </c>
      <c r="AP28" s="23" t="s">
        <v>74</v>
      </c>
      <c r="AQ28" s="30" t="s">
        <v>84</v>
      </c>
      <c r="AR28" s="26" t="s">
        <v>80</v>
      </c>
      <c r="AS28" s="27" t="s">
        <v>75</v>
      </c>
      <c r="AT28" s="24" t="s">
        <v>78</v>
      </c>
      <c r="AU28" s="22" t="s">
        <v>75</v>
      </c>
      <c r="AV28" s="22" t="s">
        <v>76</v>
      </c>
      <c r="AW28" s="22" t="s">
        <v>79</v>
      </c>
      <c r="AX28" s="22" t="s">
        <v>75</v>
      </c>
      <c r="AY28" s="22" t="s">
        <v>89</v>
      </c>
      <c r="AZ28" s="22" t="s">
        <v>87</v>
      </c>
      <c r="BA28" s="22" t="s">
        <v>84</v>
      </c>
      <c r="BB28" s="22" t="s">
        <v>82</v>
      </c>
      <c r="BC28" s="22" t="s">
        <v>79</v>
      </c>
      <c r="BD28" s="22" t="s">
        <v>79</v>
      </c>
      <c r="BE28" s="22" t="s">
        <v>87</v>
      </c>
      <c r="BF28" s="22" t="s">
        <v>90</v>
      </c>
      <c r="BG28" s="22"/>
      <c r="BH28" s="22"/>
    </row>
    <row r="29" spans="3:60" ht="20.149999999999999" customHeight="1" x14ac:dyDescent="0.35">
      <c r="C29" s="3" t="s">
        <v>51</v>
      </c>
      <c r="D29" s="3" t="s">
        <v>52</v>
      </c>
      <c r="E29" s="4" t="s">
        <v>73</v>
      </c>
      <c r="F29" s="4" t="s">
        <v>74</v>
      </c>
      <c r="G29" s="4" t="s">
        <v>75</v>
      </c>
      <c r="H29" s="4" t="s">
        <v>74</v>
      </c>
      <c r="I29" s="4" t="s">
        <v>74</v>
      </c>
      <c r="J29" s="4" t="s">
        <v>76</v>
      </c>
      <c r="K29" s="4" t="s">
        <v>77</v>
      </c>
      <c r="L29" s="4" t="s">
        <v>82</v>
      </c>
      <c r="M29" s="4" t="s">
        <v>78</v>
      </c>
      <c r="N29" s="4" t="s">
        <v>78</v>
      </c>
      <c r="O29" s="4" t="s">
        <v>73</v>
      </c>
      <c r="P29" s="4" t="s">
        <v>79</v>
      </c>
      <c r="Q29" s="4" t="s">
        <v>74</v>
      </c>
      <c r="R29" s="4" t="s">
        <v>80</v>
      </c>
      <c r="S29" s="4" t="s">
        <v>78</v>
      </c>
      <c r="T29" s="4" t="s">
        <v>78</v>
      </c>
      <c r="U29" s="4" t="s">
        <v>78</v>
      </c>
      <c r="V29" s="4" t="s">
        <v>73</v>
      </c>
      <c r="W29" s="4" t="s">
        <v>81</v>
      </c>
      <c r="X29" s="4" t="s">
        <v>82</v>
      </c>
      <c r="Y29" s="4" t="s">
        <v>75</v>
      </c>
      <c r="Z29" s="4"/>
      <c r="AA29" s="4" t="s">
        <v>83</v>
      </c>
      <c r="AB29" s="4" t="s">
        <v>82</v>
      </c>
      <c r="AC29" s="14" t="s">
        <v>79</v>
      </c>
      <c r="AD29" s="25" t="s">
        <v>81</v>
      </c>
      <c r="AE29" s="28" t="s">
        <v>84</v>
      </c>
      <c r="AF29" s="29" t="s">
        <v>78</v>
      </c>
      <c r="AG29" s="30" t="s">
        <v>82</v>
      </c>
      <c r="AH29" s="26" t="s">
        <v>85</v>
      </c>
      <c r="AI29" s="27" t="s">
        <v>80</v>
      </c>
      <c r="AJ29" s="25" t="s">
        <v>86</v>
      </c>
      <c r="AK29" s="28" t="s">
        <v>75</v>
      </c>
      <c r="AL29" s="29" t="s">
        <v>87</v>
      </c>
      <c r="AM29" s="21" t="s">
        <v>79</v>
      </c>
      <c r="AN29" s="22" t="s">
        <v>88</v>
      </c>
      <c r="AO29" s="22" t="s">
        <v>85</v>
      </c>
      <c r="AP29" s="23" t="s">
        <v>74</v>
      </c>
      <c r="AQ29" s="30" t="s">
        <v>84</v>
      </c>
      <c r="AR29" s="26" t="s">
        <v>80</v>
      </c>
      <c r="AS29" s="27" t="s">
        <v>75</v>
      </c>
      <c r="AT29" s="24" t="s">
        <v>78</v>
      </c>
      <c r="AU29" s="22" t="s">
        <v>75</v>
      </c>
      <c r="AV29" s="22" t="s">
        <v>76</v>
      </c>
      <c r="AW29" s="22" t="s">
        <v>79</v>
      </c>
      <c r="AX29" s="22" t="s">
        <v>75</v>
      </c>
      <c r="AY29" s="22" t="s">
        <v>89</v>
      </c>
      <c r="AZ29" s="22" t="s">
        <v>87</v>
      </c>
      <c r="BA29" s="22" t="s">
        <v>84</v>
      </c>
      <c r="BB29" s="22" t="s">
        <v>82</v>
      </c>
      <c r="BC29" s="22" t="s">
        <v>79</v>
      </c>
      <c r="BD29" s="22" t="s">
        <v>79</v>
      </c>
      <c r="BE29" s="22" t="s">
        <v>87</v>
      </c>
      <c r="BF29" s="22" t="s">
        <v>90</v>
      </c>
      <c r="BG29" s="22"/>
      <c r="BH29" s="22"/>
    </row>
    <row r="30" spans="3:60" ht="20.149999999999999" customHeight="1" x14ac:dyDescent="0.35">
      <c r="C30" s="3" t="s">
        <v>53</v>
      </c>
      <c r="D30" s="3" t="s">
        <v>54</v>
      </c>
      <c r="E30" s="4" t="s">
        <v>73</v>
      </c>
      <c r="F30" s="4" t="s">
        <v>74</v>
      </c>
      <c r="G30" s="4" t="s">
        <v>75</v>
      </c>
      <c r="H30" s="4" t="s">
        <v>74</v>
      </c>
      <c r="I30" s="4" t="s">
        <v>74</v>
      </c>
      <c r="J30" s="4" t="s">
        <v>76</v>
      </c>
      <c r="K30" s="4" t="s">
        <v>77</v>
      </c>
      <c r="L30" s="4" t="s">
        <v>82</v>
      </c>
      <c r="M30" s="4" t="s">
        <v>78</v>
      </c>
      <c r="N30" s="4" t="s">
        <v>78</v>
      </c>
      <c r="O30" s="4" t="s">
        <v>73</v>
      </c>
      <c r="P30" s="4" t="s">
        <v>79</v>
      </c>
      <c r="Q30" s="4" t="s">
        <v>74</v>
      </c>
      <c r="R30" s="4" t="s">
        <v>80</v>
      </c>
      <c r="S30" s="4" t="s">
        <v>78</v>
      </c>
      <c r="T30" s="4" t="s">
        <v>78</v>
      </c>
      <c r="U30" s="4" t="s">
        <v>78</v>
      </c>
      <c r="V30" s="4" t="s">
        <v>73</v>
      </c>
      <c r="W30" s="4" t="s">
        <v>81</v>
      </c>
      <c r="X30" s="4" t="s">
        <v>82</v>
      </c>
      <c r="Y30" s="4" t="s">
        <v>75</v>
      </c>
      <c r="Z30" s="4"/>
      <c r="AA30" s="4" t="s">
        <v>83</v>
      </c>
      <c r="AB30" s="4" t="s">
        <v>82</v>
      </c>
      <c r="AC30" s="14" t="s">
        <v>79</v>
      </c>
      <c r="AD30" s="25" t="s">
        <v>81</v>
      </c>
      <c r="AE30" s="28" t="s">
        <v>84</v>
      </c>
      <c r="AF30" s="29" t="s">
        <v>78</v>
      </c>
      <c r="AG30" s="30" t="s">
        <v>82</v>
      </c>
      <c r="AH30" s="26" t="s">
        <v>85</v>
      </c>
      <c r="AI30" s="27" t="s">
        <v>80</v>
      </c>
      <c r="AJ30" s="25" t="s">
        <v>86</v>
      </c>
      <c r="AK30" s="28" t="s">
        <v>75</v>
      </c>
      <c r="AL30" s="29" t="s">
        <v>87</v>
      </c>
      <c r="AM30" s="21" t="s">
        <v>79</v>
      </c>
      <c r="AN30" s="22" t="s">
        <v>88</v>
      </c>
      <c r="AO30" s="22" t="s">
        <v>85</v>
      </c>
      <c r="AP30" s="23" t="s">
        <v>74</v>
      </c>
      <c r="AQ30" s="30" t="s">
        <v>84</v>
      </c>
      <c r="AR30" s="26" t="s">
        <v>80</v>
      </c>
      <c r="AS30" s="27" t="s">
        <v>75</v>
      </c>
      <c r="AT30" s="24" t="s">
        <v>78</v>
      </c>
      <c r="AU30" s="22" t="s">
        <v>75</v>
      </c>
      <c r="AV30" s="22" t="s">
        <v>76</v>
      </c>
      <c r="AW30" s="22" t="s">
        <v>79</v>
      </c>
      <c r="AX30" s="22" t="s">
        <v>75</v>
      </c>
      <c r="AY30" s="22" t="s">
        <v>89</v>
      </c>
      <c r="AZ30" s="22" t="s">
        <v>87</v>
      </c>
      <c r="BA30" s="22" t="s">
        <v>84</v>
      </c>
      <c r="BB30" s="22" t="s">
        <v>82</v>
      </c>
      <c r="BC30" s="22" t="s">
        <v>79</v>
      </c>
      <c r="BD30" s="22" t="s">
        <v>79</v>
      </c>
      <c r="BE30" s="22" t="s">
        <v>87</v>
      </c>
      <c r="BF30" s="22" t="s">
        <v>90</v>
      </c>
      <c r="BG30" s="22"/>
      <c r="BH30" s="22"/>
    </row>
    <row r="31" spans="3:60" ht="20.149999999999999" customHeight="1" x14ac:dyDescent="0.35">
      <c r="C31" s="3" t="s">
        <v>55</v>
      </c>
      <c r="D31" s="3" t="s">
        <v>56</v>
      </c>
      <c r="E31" s="4" t="s">
        <v>73</v>
      </c>
      <c r="F31" s="4" t="s">
        <v>74</v>
      </c>
      <c r="G31" s="4" t="s">
        <v>75</v>
      </c>
      <c r="H31" s="4" t="s">
        <v>74</v>
      </c>
      <c r="I31" s="4" t="s">
        <v>74</v>
      </c>
      <c r="J31" s="4" t="s">
        <v>76</v>
      </c>
      <c r="K31" s="4" t="s">
        <v>77</v>
      </c>
      <c r="L31" s="4" t="s">
        <v>82</v>
      </c>
      <c r="M31" s="4" t="s">
        <v>78</v>
      </c>
      <c r="N31" s="4" t="s">
        <v>78</v>
      </c>
      <c r="O31" s="4" t="s">
        <v>73</v>
      </c>
      <c r="P31" s="4" t="s">
        <v>79</v>
      </c>
      <c r="Q31" s="4" t="s">
        <v>74</v>
      </c>
      <c r="R31" s="4" t="s">
        <v>80</v>
      </c>
      <c r="S31" s="4" t="s">
        <v>78</v>
      </c>
      <c r="T31" s="4" t="s">
        <v>78</v>
      </c>
      <c r="U31" s="4" t="s">
        <v>78</v>
      </c>
      <c r="V31" s="4" t="s">
        <v>73</v>
      </c>
      <c r="W31" s="4" t="s">
        <v>81</v>
      </c>
      <c r="X31" s="4" t="s">
        <v>82</v>
      </c>
      <c r="Y31" s="4" t="s">
        <v>75</v>
      </c>
      <c r="Z31" s="4"/>
      <c r="AA31" s="4" t="s">
        <v>83</v>
      </c>
      <c r="AB31" s="4" t="s">
        <v>82</v>
      </c>
      <c r="AC31" s="14" t="s">
        <v>79</v>
      </c>
      <c r="AD31" s="25" t="s">
        <v>81</v>
      </c>
      <c r="AE31" s="28" t="s">
        <v>84</v>
      </c>
      <c r="AF31" s="29" t="s">
        <v>78</v>
      </c>
      <c r="AG31" s="30" t="s">
        <v>82</v>
      </c>
      <c r="AH31" s="26" t="s">
        <v>85</v>
      </c>
      <c r="AI31" s="27" t="s">
        <v>80</v>
      </c>
      <c r="AJ31" s="25" t="s">
        <v>86</v>
      </c>
      <c r="AK31" s="28" t="s">
        <v>75</v>
      </c>
      <c r="AL31" s="29" t="s">
        <v>87</v>
      </c>
      <c r="AM31" s="21" t="s">
        <v>79</v>
      </c>
      <c r="AN31" s="22" t="s">
        <v>88</v>
      </c>
      <c r="AO31" s="22" t="s">
        <v>85</v>
      </c>
      <c r="AP31" s="23" t="s">
        <v>74</v>
      </c>
      <c r="AQ31" s="30" t="s">
        <v>84</v>
      </c>
      <c r="AR31" s="26" t="s">
        <v>80</v>
      </c>
      <c r="AS31" s="27" t="s">
        <v>75</v>
      </c>
      <c r="AT31" s="24" t="s">
        <v>78</v>
      </c>
      <c r="AU31" s="22" t="s">
        <v>75</v>
      </c>
      <c r="AV31" s="22" t="s">
        <v>76</v>
      </c>
      <c r="AW31" s="22" t="s">
        <v>79</v>
      </c>
      <c r="AX31" s="22" t="s">
        <v>75</v>
      </c>
      <c r="AY31" s="22" t="s">
        <v>89</v>
      </c>
      <c r="AZ31" s="22" t="s">
        <v>87</v>
      </c>
      <c r="BA31" s="22" t="s">
        <v>84</v>
      </c>
      <c r="BB31" s="22" t="s">
        <v>82</v>
      </c>
      <c r="BC31" s="22" t="s">
        <v>79</v>
      </c>
      <c r="BD31" s="22" t="s">
        <v>79</v>
      </c>
      <c r="BE31" s="22" t="s">
        <v>87</v>
      </c>
      <c r="BF31" s="22" t="s">
        <v>90</v>
      </c>
      <c r="BG31" s="22"/>
      <c r="BH31" s="22"/>
    </row>
    <row r="32" spans="3:60" ht="20.149999999999999" customHeight="1" x14ac:dyDescent="0.35">
      <c r="C32" s="3" t="s">
        <v>57</v>
      </c>
      <c r="D32" s="3" t="s">
        <v>58</v>
      </c>
      <c r="E32" s="4" t="s">
        <v>73</v>
      </c>
      <c r="F32" s="4" t="s">
        <v>74</v>
      </c>
      <c r="G32" s="4" t="s">
        <v>75</v>
      </c>
      <c r="H32" s="4" t="s">
        <v>74</v>
      </c>
      <c r="I32" s="4" t="s">
        <v>74</v>
      </c>
      <c r="J32" s="4" t="s">
        <v>76</v>
      </c>
      <c r="K32" s="4" t="s">
        <v>77</v>
      </c>
      <c r="L32" s="4" t="s">
        <v>82</v>
      </c>
      <c r="M32" s="4" t="s">
        <v>78</v>
      </c>
      <c r="N32" s="4" t="s">
        <v>78</v>
      </c>
      <c r="O32" s="4" t="s">
        <v>73</v>
      </c>
      <c r="P32" s="4" t="s">
        <v>79</v>
      </c>
      <c r="Q32" s="4" t="s">
        <v>74</v>
      </c>
      <c r="R32" s="4" t="s">
        <v>80</v>
      </c>
      <c r="S32" s="4" t="s">
        <v>78</v>
      </c>
      <c r="T32" s="4" t="s">
        <v>78</v>
      </c>
      <c r="U32" s="4" t="s">
        <v>78</v>
      </c>
      <c r="V32" s="4" t="s">
        <v>73</v>
      </c>
      <c r="W32" s="4" t="s">
        <v>81</v>
      </c>
      <c r="X32" s="4" t="s">
        <v>82</v>
      </c>
      <c r="Y32" s="4" t="s">
        <v>75</v>
      </c>
      <c r="Z32" s="4"/>
      <c r="AA32" s="4" t="s">
        <v>83</v>
      </c>
      <c r="AB32" s="4" t="s">
        <v>82</v>
      </c>
      <c r="AC32" s="14" t="s">
        <v>79</v>
      </c>
      <c r="AD32" s="25" t="s">
        <v>81</v>
      </c>
      <c r="AE32" s="28" t="s">
        <v>84</v>
      </c>
      <c r="AF32" s="29" t="s">
        <v>78</v>
      </c>
      <c r="AG32" s="30" t="s">
        <v>82</v>
      </c>
      <c r="AH32" s="26" t="s">
        <v>85</v>
      </c>
      <c r="AI32" s="27" t="s">
        <v>80</v>
      </c>
      <c r="AJ32" s="25" t="s">
        <v>86</v>
      </c>
      <c r="AK32" s="28" t="s">
        <v>75</v>
      </c>
      <c r="AL32" s="29" t="s">
        <v>87</v>
      </c>
      <c r="AM32" s="21" t="s">
        <v>79</v>
      </c>
      <c r="AN32" s="22" t="s">
        <v>88</v>
      </c>
      <c r="AO32" s="22" t="s">
        <v>85</v>
      </c>
      <c r="AP32" s="23" t="s">
        <v>74</v>
      </c>
      <c r="AQ32" s="30" t="s">
        <v>84</v>
      </c>
      <c r="AR32" s="26" t="s">
        <v>80</v>
      </c>
      <c r="AS32" s="27" t="s">
        <v>75</v>
      </c>
      <c r="AT32" s="24" t="s">
        <v>78</v>
      </c>
      <c r="AU32" s="22" t="s">
        <v>75</v>
      </c>
      <c r="AV32" s="22" t="s">
        <v>76</v>
      </c>
      <c r="AW32" s="22" t="s">
        <v>79</v>
      </c>
      <c r="AX32" s="22" t="s">
        <v>75</v>
      </c>
      <c r="AY32" s="22" t="s">
        <v>89</v>
      </c>
      <c r="AZ32" s="22" t="s">
        <v>87</v>
      </c>
      <c r="BA32" s="22" t="s">
        <v>84</v>
      </c>
      <c r="BB32" s="22" t="s">
        <v>82</v>
      </c>
      <c r="BC32" s="22" t="s">
        <v>79</v>
      </c>
      <c r="BD32" s="22" t="s">
        <v>79</v>
      </c>
      <c r="BE32" s="22" t="s">
        <v>87</v>
      </c>
      <c r="BF32" s="22" t="s">
        <v>90</v>
      </c>
      <c r="BG32" s="22"/>
      <c r="BH32" s="22"/>
    </row>
    <row r="33" spans="3:60" ht="20.149999999999999" customHeight="1" thickBot="1" x14ac:dyDescent="0.4">
      <c r="C33" s="7" t="s">
        <v>59</v>
      </c>
      <c r="D33" s="3" t="s">
        <v>60</v>
      </c>
      <c r="E33" s="4" t="s">
        <v>73</v>
      </c>
      <c r="F33" s="4" t="s">
        <v>74</v>
      </c>
      <c r="G33" s="4" t="s">
        <v>75</v>
      </c>
      <c r="H33" s="4" t="s">
        <v>74</v>
      </c>
      <c r="I33" s="4" t="s">
        <v>74</v>
      </c>
      <c r="J33" s="4" t="s">
        <v>76</v>
      </c>
      <c r="K33" s="4" t="s">
        <v>77</v>
      </c>
      <c r="L33" s="4" t="s">
        <v>82</v>
      </c>
      <c r="M33" s="4" t="s">
        <v>78</v>
      </c>
      <c r="N33" s="4" t="s">
        <v>78</v>
      </c>
      <c r="O33" s="4" t="s">
        <v>73</v>
      </c>
      <c r="P33" s="4" t="s">
        <v>79</v>
      </c>
      <c r="Q33" s="4" t="s">
        <v>74</v>
      </c>
      <c r="R33" s="4" t="s">
        <v>80</v>
      </c>
      <c r="S33" s="4" t="s">
        <v>78</v>
      </c>
      <c r="T33" s="4" t="s">
        <v>78</v>
      </c>
      <c r="U33" s="4" t="s">
        <v>78</v>
      </c>
      <c r="V33" s="4" t="s">
        <v>73</v>
      </c>
      <c r="W33" s="4" t="s">
        <v>81</v>
      </c>
      <c r="X33" s="4" t="s">
        <v>82</v>
      </c>
      <c r="Y33" s="4" t="s">
        <v>75</v>
      </c>
      <c r="Z33" s="4"/>
      <c r="AA33" s="4" t="s">
        <v>83</v>
      </c>
      <c r="AB33" s="4" t="s">
        <v>82</v>
      </c>
      <c r="AC33" s="14" t="s">
        <v>79</v>
      </c>
      <c r="AD33" s="42" t="s">
        <v>81</v>
      </c>
      <c r="AE33" s="43" t="s">
        <v>84</v>
      </c>
      <c r="AF33" s="44" t="s">
        <v>78</v>
      </c>
      <c r="AG33" s="45" t="s">
        <v>82</v>
      </c>
      <c r="AH33" s="46" t="s">
        <v>85</v>
      </c>
      <c r="AI33" s="47" t="s">
        <v>80</v>
      </c>
      <c r="AJ33" s="42" t="s">
        <v>86</v>
      </c>
      <c r="AK33" s="43" t="s">
        <v>75</v>
      </c>
      <c r="AL33" s="44" t="s">
        <v>87</v>
      </c>
      <c r="AM33" s="21" t="s">
        <v>79</v>
      </c>
      <c r="AN33" s="22" t="s">
        <v>88</v>
      </c>
      <c r="AO33" s="22" t="s">
        <v>85</v>
      </c>
      <c r="AP33" s="23" t="s">
        <v>74</v>
      </c>
      <c r="AQ33" s="45" t="s">
        <v>84</v>
      </c>
      <c r="AR33" s="46" t="s">
        <v>80</v>
      </c>
      <c r="AS33" s="47" t="s">
        <v>75</v>
      </c>
      <c r="AT33" s="24" t="s">
        <v>78</v>
      </c>
      <c r="AU33" s="22" t="s">
        <v>75</v>
      </c>
      <c r="AV33" s="22" t="s">
        <v>76</v>
      </c>
      <c r="AW33" s="22" t="s">
        <v>79</v>
      </c>
      <c r="AX33" s="22" t="s">
        <v>75</v>
      </c>
      <c r="AY33" s="22" t="s">
        <v>89</v>
      </c>
      <c r="AZ33" s="22" t="s">
        <v>87</v>
      </c>
      <c r="BA33" s="22" t="s">
        <v>84</v>
      </c>
      <c r="BB33" s="22" t="s">
        <v>82</v>
      </c>
      <c r="BC33" s="22" t="s">
        <v>79</v>
      </c>
      <c r="BD33" s="22" t="s">
        <v>79</v>
      </c>
      <c r="BE33" s="22" t="s">
        <v>87</v>
      </c>
      <c r="BF33" s="22" t="s">
        <v>90</v>
      </c>
      <c r="BG33" s="22"/>
      <c r="BH33" s="22"/>
    </row>
  </sheetData>
  <pageMargins left="0.2" right="0.2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CFB1-9ADB-4DFE-8815-3FC650690EF3}">
  <dimension ref="A1:O30"/>
  <sheetViews>
    <sheetView workbookViewId="0">
      <selection activeCell="O18" sqref="O18"/>
    </sheetView>
  </sheetViews>
  <sheetFormatPr defaultRowHeight="14.5" x14ac:dyDescent="0.35"/>
  <sheetData>
    <row r="1" spans="1:13" x14ac:dyDescent="0.35">
      <c r="A1" s="10" t="s">
        <v>63</v>
      </c>
      <c r="C1" s="2">
        <v>44280</v>
      </c>
      <c r="D1" s="2">
        <v>44281</v>
      </c>
      <c r="E1" s="2">
        <v>44282</v>
      </c>
      <c r="F1" s="2">
        <v>44283</v>
      </c>
      <c r="G1" s="2">
        <v>44284</v>
      </c>
      <c r="I1" t="s">
        <v>64</v>
      </c>
      <c r="K1" t="s">
        <v>65</v>
      </c>
      <c r="M1" t="s">
        <v>66</v>
      </c>
    </row>
    <row r="2" spans="1:13" x14ac:dyDescent="0.35">
      <c r="A2" s="3" t="s">
        <v>67</v>
      </c>
      <c r="B2" s="3" t="s">
        <v>6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I2" s="5">
        <f>AVERAGE(C2:G2)</f>
        <v>0</v>
      </c>
      <c r="K2">
        <v>0</v>
      </c>
      <c r="M2" s="4">
        <v>0</v>
      </c>
    </row>
    <row r="3" spans="1:13" x14ac:dyDescent="0.35">
      <c r="A3" s="3" t="s">
        <v>7</v>
      </c>
      <c r="B3" s="3" t="s">
        <v>8</v>
      </c>
      <c r="C3" s="4">
        <v>5.07</v>
      </c>
      <c r="D3" s="4">
        <v>4.84</v>
      </c>
      <c r="E3" s="4">
        <v>0</v>
      </c>
      <c r="F3" s="4">
        <v>3.68</v>
      </c>
      <c r="G3" s="4">
        <v>3.86</v>
      </c>
      <c r="I3" s="5">
        <f t="shared" ref="I3:I29" si="0">AVERAGE(C3:G3)</f>
        <v>3.4899999999999998</v>
      </c>
      <c r="K3">
        <v>0</v>
      </c>
      <c r="M3" s="4">
        <v>3.86</v>
      </c>
    </row>
    <row r="4" spans="1:13" x14ac:dyDescent="0.35">
      <c r="A4" s="3" t="s">
        <v>9</v>
      </c>
      <c r="B4" s="3" t="s">
        <v>10</v>
      </c>
      <c r="C4" s="4">
        <v>2</v>
      </c>
      <c r="D4" s="4">
        <v>1.31</v>
      </c>
      <c r="E4" s="4">
        <v>0</v>
      </c>
      <c r="F4" s="4">
        <v>0</v>
      </c>
      <c r="G4" s="4">
        <v>0</v>
      </c>
      <c r="I4" s="5">
        <f t="shared" si="0"/>
        <v>0.66200000000000003</v>
      </c>
      <c r="K4">
        <v>0</v>
      </c>
      <c r="M4" s="4">
        <v>0</v>
      </c>
    </row>
    <row r="5" spans="1:13" x14ac:dyDescent="0.35">
      <c r="A5" s="3" t="s">
        <v>11</v>
      </c>
      <c r="B5" s="3" t="s">
        <v>12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I5" s="5">
        <f t="shared" si="0"/>
        <v>0</v>
      </c>
      <c r="K5">
        <v>0</v>
      </c>
      <c r="M5" s="4">
        <v>0</v>
      </c>
    </row>
    <row r="6" spans="1:13" x14ac:dyDescent="0.35">
      <c r="A6" s="3" t="s">
        <v>13</v>
      </c>
      <c r="B6" s="3" t="s">
        <v>14</v>
      </c>
      <c r="C6" s="4">
        <v>0</v>
      </c>
      <c r="D6" s="4">
        <v>1.52</v>
      </c>
      <c r="E6" s="4">
        <v>1.18</v>
      </c>
      <c r="F6" s="4">
        <v>1.37</v>
      </c>
      <c r="G6" s="4">
        <v>2</v>
      </c>
      <c r="I6" s="5">
        <f t="shared" si="0"/>
        <v>1.214</v>
      </c>
      <c r="K6">
        <v>0</v>
      </c>
      <c r="M6" s="4">
        <v>2</v>
      </c>
    </row>
    <row r="7" spans="1:13" x14ac:dyDescent="0.35">
      <c r="A7" s="3" t="s">
        <v>15</v>
      </c>
      <c r="B7" s="3" t="s">
        <v>16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I7" s="5">
        <f t="shared" si="0"/>
        <v>0</v>
      </c>
      <c r="K7">
        <v>0</v>
      </c>
      <c r="M7" s="4">
        <v>0</v>
      </c>
    </row>
    <row r="8" spans="1:13" x14ac:dyDescent="0.35">
      <c r="A8" s="3" t="s">
        <v>17</v>
      </c>
      <c r="B8" s="3" t="s">
        <v>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I8" s="5">
        <f t="shared" si="0"/>
        <v>0</v>
      </c>
      <c r="K8">
        <v>0</v>
      </c>
      <c r="M8" s="4">
        <v>0</v>
      </c>
    </row>
    <row r="9" spans="1:13" x14ac:dyDescent="0.35">
      <c r="A9" s="3" t="s">
        <v>19</v>
      </c>
      <c r="B9" s="3" t="s">
        <v>20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I9" s="5">
        <f t="shared" si="0"/>
        <v>0</v>
      </c>
      <c r="K9">
        <v>0</v>
      </c>
      <c r="M9" s="4">
        <v>0</v>
      </c>
    </row>
    <row r="10" spans="1:13" x14ac:dyDescent="0.35">
      <c r="A10" s="3" t="s">
        <v>21</v>
      </c>
      <c r="B10" s="3" t="s">
        <v>22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I10" s="5">
        <f t="shared" si="0"/>
        <v>0</v>
      </c>
      <c r="K10">
        <v>0</v>
      </c>
      <c r="M10" s="4">
        <v>0</v>
      </c>
    </row>
    <row r="11" spans="1:13" x14ac:dyDescent="0.35">
      <c r="A11" s="3" t="s">
        <v>23</v>
      </c>
      <c r="B11" s="3" t="s">
        <v>24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I11" s="5">
        <f t="shared" si="0"/>
        <v>0</v>
      </c>
      <c r="K11">
        <v>0</v>
      </c>
      <c r="M11" s="4">
        <v>0</v>
      </c>
    </row>
    <row r="12" spans="1:13" x14ac:dyDescent="0.35">
      <c r="A12" s="3" t="s">
        <v>25</v>
      </c>
      <c r="B12" s="3" t="s">
        <v>26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I12" s="5">
        <f t="shared" si="0"/>
        <v>0</v>
      </c>
      <c r="K12">
        <v>0</v>
      </c>
      <c r="M12" s="4">
        <v>0</v>
      </c>
    </row>
    <row r="13" spans="1:13" x14ac:dyDescent="0.35">
      <c r="A13" s="6" t="s">
        <v>27</v>
      </c>
      <c r="B13" s="6" t="s">
        <v>28</v>
      </c>
      <c r="C13" s="9">
        <v>2.09</v>
      </c>
      <c r="D13" s="9">
        <v>1.53</v>
      </c>
      <c r="E13" s="9">
        <v>1.03</v>
      </c>
      <c r="F13" s="9">
        <v>1.1000000000000001</v>
      </c>
      <c r="G13" s="9">
        <v>1.94</v>
      </c>
      <c r="I13" s="5">
        <f t="shared" si="0"/>
        <v>1.5379999999999998</v>
      </c>
      <c r="K13">
        <f>GEOMEAN(C13:G13)</f>
        <v>1.4769774726003067</v>
      </c>
      <c r="M13" s="9">
        <v>1.94</v>
      </c>
    </row>
    <row r="14" spans="1:13" x14ac:dyDescent="0.35">
      <c r="A14" s="3" t="s">
        <v>29</v>
      </c>
      <c r="B14" s="3" t="s">
        <v>30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I14" s="5">
        <f t="shared" si="0"/>
        <v>0</v>
      </c>
      <c r="K14">
        <v>0</v>
      </c>
      <c r="M14" s="4">
        <v>0</v>
      </c>
    </row>
    <row r="15" spans="1:13" x14ac:dyDescent="0.35">
      <c r="A15" s="3" t="s">
        <v>31</v>
      </c>
      <c r="B15" s="3" t="s">
        <v>32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I15" s="5">
        <f t="shared" si="0"/>
        <v>0</v>
      </c>
      <c r="K15">
        <v>0</v>
      </c>
      <c r="M15" s="4">
        <v>0</v>
      </c>
    </row>
    <row r="16" spans="1:13" x14ac:dyDescent="0.35">
      <c r="A16" s="3" t="s">
        <v>33</v>
      </c>
      <c r="B16" s="3" t="s">
        <v>34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I16" s="5">
        <f t="shared" si="0"/>
        <v>0</v>
      </c>
      <c r="K16">
        <v>0</v>
      </c>
      <c r="M16" s="4">
        <v>0</v>
      </c>
    </row>
    <row r="17" spans="1:15" x14ac:dyDescent="0.35">
      <c r="A17" s="6" t="s">
        <v>35</v>
      </c>
      <c r="B17" s="6" t="s">
        <v>36</v>
      </c>
      <c r="C17" s="9">
        <v>12.4</v>
      </c>
      <c r="D17" s="9">
        <v>12.7</v>
      </c>
      <c r="E17" s="9">
        <v>14.3</v>
      </c>
      <c r="F17" s="9">
        <v>15.3</v>
      </c>
      <c r="G17" s="9">
        <v>16.600000000000001</v>
      </c>
      <c r="I17" s="5">
        <f t="shared" si="0"/>
        <v>14.260000000000002</v>
      </c>
      <c r="K17">
        <f>GEOMEAN(C17:G17)</f>
        <v>14.173339578315421</v>
      </c>
      <c r="M17" s="9">
        <v>16.600000000000001</v>
      </c>
      <c r="O17" s="5">
        <f>M17-K17</f>
        <v>2.4266604216845806</v>
      </c>
    </row>
    <row r="18" spans="1:15" x14ac:dyDescent="0.35">
      <c r="A18" s="3" t="s">
        <v>37</v>
      </c>
      <c r="B18" s="3" t="s">
        <v>38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I18" s="5">
        <f t="shared" si="0"/>
        <v>0</v>
      </c>
      <c r="K18">
        <v>0</v>
      </c>
      <c r="M18" s="4">
        <v>0</v>
      </c>
    </row>
    <row r="19" spans="1:15" x14ac:dyDescent="0.35">
      <c r="A19" s="3" t="s">
        <v>39</v>
      </c>
      <c r="B19" s="3" t="s">
        <v>40</v>
      </c>
      <c r="C19" s="4">
        <v>1.3</v>
      </c>
      <c r="D19" s="4">
        <v>1.08</v>
      </c>
      <c r="E19" s="4">
        <v>0</v>
      </c>
      <c r="F19" s="4">
        <v>1.1499999999999999</v>
      </c>
      <c r="G19" s="4">
        <v>1.39</v>
      </c>
      <c r="I19" s="5">
        <f t="shared" si="0"/>
        <v>0.98399999999999999</v>
      </c>
      <c r="K19">
        <v>0</v>
      </c>
      <c r="M19" s="4">
        <v>1.39</v>
      </c>
    </row>
    <row r="20" spans="1:15" x14ac:dyDescent="0.35">
      <c r="A20" s="3" t="s">
        <v>41</v>
      </c>
      <c r="B20" s="3" t="s">
        <v>42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I20" s="5">
        <f t="shared" si="0"/>
        <v>0</v>
      </c>
      <c r="K20">
        <v>0</v>
      </c>
      <c r="M20" s="4">
        <v>0</v>
      </c>
    </row>
    <row r="21" spans="1:15" x14ac:dyDescent="0.35">
      <c r="A21" s="3" t="s">
        <v>43</v>
      </c>
      <c r="B21" s="3" t="s">
        <v>44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I21" s="5">
        <f t="shared" si="0"/>
        <v>0</v>
      </c>
      <c r="K21">
        <v>0</v>
      </c>
      <c r="M21" s="4">
        <v>0</v>
      </c>
    </row>
    <row r="22" spans="1:15" x14ac:dyDescent="0.35">
      <c r="A22" s="3" t="s">
        <v>45</v>
      </c>
      <c r="B22" s="3" t="s">
        <v>46</v>
      </c>
      <c r="C22" s="4">
        <v>3.65</v>
      </c>
      <c r="D22" s="4">
        <v>2.76</v>
      </c>
      <c r="E22" s="4">
        <v>2.68</v>
      </c>
      <c r="F22" s="4">
        <v>2.56</v>
      </c>
      <c r="G22" s="4">
        <v>4.9000000000000004</v>
      </c>
      <c r="I22" s="5">
        <f t="shared" si="0"/>
        <v>3.31</v>
      </c>
      <c r="K22">
        <f>GEOMEAN(C22:G22)</f>
        <v>3.2059338509750339</v>
      </c>
      <c r="M22" s="4">
        <v>4.9000000000000004</v>
      </c>
    </row>
    <row r="23" spans="1:15" x14ac:dyDescent="0.35">
      <c r="A23" s="3" t="s">
        <v>47</v>
      </c>
      <c r="B23" s="3" t="s">
        <v>48</v>
      </c>
      <c r="C23" s="4">
        <v>3.04</v>
      </c>
      <c r="D23" s="4">
        <v>3.53</v>
      </c>
      <c r="E23" s="4">
        <v>2.15</v>
      </c>
      <c r="F23" s="4">
        <v>2.48</v>
      </c>
      <c r="G23" s="4">
        <v>3</v>
      </c>
      <c r="I23" s="5">
        <f t="shared" si="0"/>
        <v>2.8400000000000003</v>
      </c>
      <c r="K23">
        <f>GEOMEAN(C23:G23)</f>
        <v>2.7985426945783476</v>
      </c>
      <c r="M23" s="4">
        <v>3</v>
      </c>
    </row>
    <row r="24" spans="1:15" x14ac:dyDescent="0.35">
      <c r="A24" s="3" t="s">
        <v>49</v>
      </c>
      <c r="B24" s="3" t="s">
        <v>50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I24" s="5">
        <f t="shared" si="0"/>
        <v>0</v>
      </c>
      <c r="K24">
        <v>0</v>
      </c>
      <c r="M24" s="4">
        <v>0</v>
      </c>
    </row>
    <row r="25" spans="1:15" x14ac:dyDescent="0.35">
      <c r="A25" s="3" t="s">
        <v>51</v>
      </c>
      <c r="B25" s="3" t="s">
        <v>52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I25" s="5">
        <f t="shared" si="0"/>
        <v>0</v>
      </c>
      <c r="K25">
        <v>0</v>
      </c>
      <c r="M25" s="4">
        <v>0</v>
      </c>
    </row>
    <row r="26" spans="1:15" x14ac:dyDescent="0.35">
      <c r="A26" s="3" t="s">
        <v>53</v>
      </c>
      <c r="B26" s="3" t="s">
        <v>54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I26" s="5">
        <f t="shared" si="0"/>
        <v>0</v>
      </c>
      <c r="K26">
        <v>0</v>
      </c>
      <c r="M26" s="4">
        <v>0</v>
      </c>
    </row>
    <row r="27" spans="1:15" x14ac:dyDescent="0.35">
      <c r="A27" s="3" t="s">
        <v>55</v>
      </c>
      <c r="B27" s="3" t="s">
        <v>56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I27" s="5">
        <f t="shared" si="0"/>
        <v>0</v>
      </c>
      <c r="K27">
        <v>0</v>
      </c>
      <c r="M27" s="4">
        <v>0</v>
      </c>
    </row>
    <row r="28" spans="1:15" x14ac:dyDescent="0.35">
      <c r="A28" s="3" t="s">
        <v>57</v>
      </c>
      <c r="B28" s="3" t="s">
        <v>58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I28" s="5">
        <f t="shared" si="0"/>
        <v>0</v>
      </c>
      <c r="K28">
        <v>0</v>
      </c>
      <c r="M28" s="4">
        <v>0</v>
      </c>
    </row>
    <row r="29" spans="1:15" x14ac:dyDescent="0.35">
      <c r="A29" s="7" t="s">
        <v>59</v>
      </c>
      <c r="B29" s="3" t="s">
        <v>60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I29" s="5">
        <f t="shared" si="0"/>
        <v>0</v>
      </c>
      <c r="K29">
        <v>0</v>
      </c>
      <c r="M29" s="4">
        <v>0</v>
      </c>
    </row>
    <row r="30" spans="1:15" x14ac:dyDescent="0.35">
      <c r="I30" s="5">
        <f>SUM(I2:I29)</f>
        <v>28.298000000000002</v>
      </c>
      <c r="J30" s="5">
        <f>SUM(J2:J29)</f>
        <v>0</v>
      </c>
      <c r="K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FC57-6068-4DBA-BD9E-49FED641E4CC}">
  <dimension ref="A1:CQ31"/>
  <sheetViews>
    <sheetView topLeftCell="BT1" zoomScale="80" zoomScaleNormal="80" workbookViewId="0">
      <selection activeCell="CQ18" activeCellId="12" sqref="BS18 BU18 BW18 BY18 CA18 CC18 CE18 CG18 CI18 CK18 CM18 CO18 CQ18"/>
    </sheetView>
  </sheetViews>
  <sheetFormatPr defaultRowHeight="14.5" x14ac:dyDescent="0.35"/>
  <cols>
    <col min="54" max="54" width="9.453125" bestFit="1" customWidth="1"/>
    <col min="55" max="55" width="10.26953125" bestFit="1" customWidth="1"/>
    <col min="56" max="56" width="9.453125" bestFit="1" customWidth="1"/>
    <col min="57" max="57" width="10.26953125" bestFit="1" customWidth="1"/>
    <col min="58" max="58" width="9.453125" bestFit="1" customWidth="1"/>
    <col min="59" max="59" width="10.26953125" bestFit="1" customWidth="1"/>
    <col min="68" max="68" width="9.453125" bestFit="1" customWidth="1"/>
    <col min="69" max="69" width="9.453125" customWidth="1"/>
  </cols>
  <sheetData>
    <row r="1" spans="1:95" x14ac:dyDescent="0.35">
      <c r="BC1" s="1">
        <v>44305</v>
      </c>
      <c r="BD1" s="1"/>
      <c r="BE1" s="1">
        <v>44306</v>
      </c>
      <c r="BF1" s="1"/>
      <c r="BG1" s="1">
        <v>44307</v>
      </c>
      <c r="BH1" s="1"/>
      <c r="BQ1" s="1">
        <v>44312</v>
      </c>
    </row>
    <row r="2" spans="1:95" ht="15" thickBot="1" x14ac:dyDescent="0.4">
      <c r="A2" s="10" t="s">
        <v>63</v>
      </c>
      <c r="C2" t="s">
        <v>91</v>
      </c>
      <c r="E2" s="2">
        <v>44280</v>
      </c>
      <c r="F2" s="2"/>
      <c r="G2" s="2">
        <v>44281</v>
      </c>
      <c r="H2" s="2"/>
      <c r="I2" s="2">
        <v>44282</v>
      </c>
      <c r="J2" s="2"/>
      <c r="K2" s="2">
        <v>44283</v>
      </c>
      <c r="L2" s="2"/>
      <c r="M2" s="2">
        <v>44284</v>
      </c>
      <c r="N2" s="2"/>
      <c r="O2" s="2">
        <v>44285</v>
      </c>
      <c r="P2" s="2"/>
      <c r="Q2" s="2">
        <v>44286</v>
      </c>
      <c r="R2" s="2"/>
      <c r="S2" s="2">
        <v>44287</v>
      </c>
      <c r="T2" s="2"/>
      <c r="U2" s="2">
        <v>44288</v>
      </c>
      <c r="V2" s="2"/>
      <c r="W2" s="2">
        <v>44289</v>
      </c>
      <c r="X2" s="2"/>
      <c r="Y2" s="2">
        <v>44290</v>
      </c>
      <c r="Z2" s="2"/>
      <c r="AA2" s="2">
        <v>44291</v>
      </c>
      <c r="AB2" s="2"/>
      <c r="AC2" s="2">
        <v>44292</v>
      </c>
      <c r="AD2" s="2"/>
      <c r="AE2" s="2">
        <v>44293</v>
      </c>
      <c r="AF2" s="2"/>
      <c r="AG2" s="2">
        <v>44294</v>
      </c>
      <c r="AH2" s="2"/>
      <c r="AI2" s="2">
        <v>44295</v>
      </c>
      <c r="AJ2" s="2"/>
      <c r="AK2" s="2">
        <v>44296</v>
      </c>
      <c r="AL2" s="2"/>
      <c r="AM2" s="2">
        <v>44297</v>
      </c>
      <c r="AN2" s="2"/>
      <c r="AO2" s="2">
        <v>44298</v>
      </c>
      <c r="AP2" s="2"/>
      <c r="AQ2" s="2">
        <v>44299</v>
      </c>
      <c r="AR2" s="2"/>
      <c r="AS2" s="2">
        <v>44300</v>
      </c>
      <c r="AT2" s="2"/>
      <c r="AU2" s="2">
        <v>44301</v>
      </c>
      <c r="AV2" s="2"/>
      <c r="AW2" s="2">
        <v>44302</v>
      </c>
      <c r="AX2" s="2"/>
      <c r="AY2" s="2">
        <v>44303</v>
      </c>
      <c r="AZ2" s="2"/>
      <c r="BA2" s="2">
        <v>44304</v>
      </c>
      <c r="BB2" s="2"/>
      <c r="BC2" s="2" t="s">
        <v>62</v>
      </c>
      <c r="BD2" s="2"/>
      <c r="BE2" s="2" t="s">
        <v>62</v>
      </c>
      <c r="BF2" s="2"/>
      <c r="BG2" s="2" t="s">
        <v>62</v>
      </c>
      <c r="BH2" s="2"/>
      <c r="BI2" s="2">
        <v>44308</v>
      </c>
      <c r="BJ2" s="2"/>
      <c r="BK2" s="2">
        <v>44309</v>
      </c>
      <c r="BL2" s="2"/>
      <c r="BM2" s="2">
        <v>44310</v>
      </c>
      <c r="BN2" s="2"/>
      <c r="BO2" s="2">
        <v>44311</v>
      </c>
      <c r="BP2" s="2"/>
      <c r="BQ2" s="2" t="s">
        <v>62</v>
      </c>
      <c r="BR2" s="2"/>
      <c r="BS2" s="2">
        <v>44313</v>
      </c>
      <c r="BT2" s="2"/>
      <c r="BU2" s="2">
        <v>44314</v>
      </c>
      <c r="BV2" s="2"/>
      <c r="BW2" s="2">
        <v>44315</v>
      </c>
      <c r="BX2" s="2"/>
      <c r="BY2" s="2">
        <v>44316</v>
      </c>
      <c r="BZ2" s="2"/>
      <c r="CA2" s="2">
        <v>44317</v>
      </c>
      <c r="CB2" s="2"/>
      <c r="CC2" s="2">
        <v>44318</v>
      </c>
      <c r="CD2" s="2"/>
      <c r="CE2" s="2">
        <v>44319</v>
      </c>
      <c r="CF2" s="2"/>
      <c r="CG2" s="2">
        <v>44320</v>
      </c>
      <c r="CH2" s="2"/>
      <c r="CI2" s="2">
        <v>44321</v>
      </c>
      <c r="CJ2" s="2"/>
      <c r="CK2" s="2">
        <v>44322</v>
      </c>
      <c r="CL2" s="2"/>
      <c r="CM2" s="2">
        <v>44323</v>
      </c>
      <c r="CN2" s="2"/>
      <c r="CO2" s="2">
        <v>44324</v>
      </c>
      <c r="CP2" s="2"/>
      <c r="CQ2" s="2">
        <v>44325</v>
      </c>
    </row>
    <row r="3" spans="1:95" x14ac:dyDescent="0.35">
      <c r="A3" s="3">
        <v>37502204</v>
      </c>
      <c r="B3" s="3" t="s">
        <v>6</v>
      </c>
      <c r="C3">
        <v>0</v>
      </c>
      <c r="D3" s="4">
        <v>0</v>
      </c>
      <c r="E3" s="4">
        <f>MAX(D3-$C3,0)</f>
        <v>0</v>
      </c>
      <c r="F3" s="4">
        <v>0</v>
      </c>
      <c r="G3" s="4">
        <f>MAX(F3-$C3,0)</f>
        <v>0</v>
      </c>
      <c r="H3" s="4">
        <v>0</v>
      </c>
      <c r="I3" s="4">
        <f>MAX(H3-$C3,0)</f>
        <v>0</v>
      </c>
      <c r="J3" s="4">
        <v>0</v>
      </c>
      <c r="K3" s="4">
        <f>MAX(J3-$C3,0)</f>
        <v>0</v>
      </c>
      <c r="L3" s="4">
        <v>0</v>
      </c>
      <c r="M3" s="4">
        <f>MAX(L3-$C3,0)</f>
        <v>0</v>
      </c>
      <c r="N3" s="4">
        <v>0</v>
      </c>
      <c r="O3" s="4">
        <f>MAX(N3-$C3,0)</f>
        <v>0</v>
      </c>
      <c r="P3" s="4">
        <v>0</v>
      </c>
      <c r="Q3" s="4">
        <f>MAX(P3-$C3,0)</f>
        <v>0</v>
      </c>
      <c r="R3" s="4">
        <v>1.1499999999999999</v>
      </c>
      <c r="S3" s="4">
        <f>MAX(R3-$C3,0)</f>
        <v>1.1499999999999999</v>
      </c>
      <c r="T3" s="4">
        <v>1.06</v>
      </c>
      <c r="U3" s="4">
        <f>MAX(T3-$C3,0)</f>
        <v>1.06</v>
      </c>
      <c r="V3" s="4">
        <v>0</v>
      </c>
      <c r="W3" s="4">
        <f>MAX(V3-$C3,0)</f>
        <v>0</v>
      </c>
      <c r="X3" s="4">
        <v>0</v>
      </c>
      <c r="Y3" s="4">
        <f>MAX(X3-$C3,0)</f>
        <v>0</v>
      </c>
      <c r="Z3" s="4">
        <v>0</v>
      </c>
      <c r="AA3" s="4">
        <f>MAX(Z3-$C3,0)</f>
        <v>0</v>
      </c>
      <c r="AB3" s="4">
        <v>1</v>
      </c>
      <c r="AC3" s="4">
        <f>MAX(AB3-$C3,0)</f>
        <v>1</v>
      </c>
      <c r="AD3" s="4">
        <v>0</v>
      </c>
      <c r="AE3" s="4">
        <f>MAX(AD3-$C3,0)</f>
        <v>0</v>
      </c>
      <c r="AF3" s="4">
        <v>0</v>
      </c>
      <c r="AG3" s="4">
        <f>MAX(AF3-$C3,0)</f>
        <v>0</v>
      </c>
      <c r="AH3" s="4">
        <v>1.28</v>
      </c>
      <c r="AI3" s="4">
        <f>MAX(AH3-$C3,0)</f>
        <v>1.28</v>
      </c>
      <c r="AJ3" s="4">
        <v>0</v>
      </c>
      <c r="AK3" s="4">
        <f>MAX(AJ3-$C3,0)</f>
        <v>0</v>
      </c>
      <c r="AL3" s="4">
        <v>0</v>
      </c>
      <c r="AM3" s="4">
        <f>MAX(AL3-$C3,0)</f>
        <v>0</v>
      </c>
      <c r="AN3" s="4">
        <v>0</v>
      </c>
      <c r="AO3" s="4">
        <f>MAX(AN3-$C3,0)</f>
        <v>0</v>
      </c>
      <c r="AP3" s="4">
        <v>0</v>
      </c>
      <c r="AQ3" s="4">
        <f>MAX(AP3-$C3,0)</f>
        <v>0</v>
      </c>
      <c r="AR3" s="4">
        <v>0</v>
      </c>
      <c r="AS3" s="4">
        <f>MAX(AR3-$C3,0)</f>
        <v>0</v>
      </c>
      <c r="AT3" s="4"/>
      <c r="AU3" s="4">
        <f>AVERAGE(AS3,AW3)</f>
        <v>0</v>
      </c>
      <c r="AV3" s="4">
        <v>0</v>
      </c>
      <c r="AW3" s="4">
        <f>MAX(AV3-$C3,0)</f>
        <v>0</v>
      </c>
      <c r="AX3" s="4">
        <v>0</v>
      </c>
      <c r="AY3" s="4">
        <f>MAX(AX3-$C3,0)</f>
        <v>0</v>
      </c>
      <c r="AZ3" s="14">
        <v>0</v>
      </c>
      <c r="BA3" s="4">
        <f>MAX(AZ3-$C3,0)</f>
        <v>0</v>
      </c>
      <c r="BB3" s="17">
        <v>0</v>
      </c>
      <c r="BC3" s="4">
        <f>MAX(BB3-$C3,0)</f>
        <v>0</v>
      </c>
      <c r="BD3" s="20">
        <v>0</v>
      </c>
      <c r="BE3" s="4">
        <f>MAX(BD3-$C3,0)</f>
        <v>0</v>
      </c>
      <c r="BF3" s="17">
        <v>0</v>
      </c>
      <c r="BG3" s="4">
        <f>MAX(BF3-$C3,0)</f>
        <v>0</v>
      </c>
      <c r="BH3" s="21">
        <v>0</v>
      </c>
      <c r="BI3" s="4">
        <f>MAX(BH3-$C3,0)</f>
        <v>0</v>
      </c>
      <c r="BJ3" s="22">
        <v>0</v>
      </c>
      <c r="BK3" s="4">
        <f>MAX(BJ3-$C3,0)</f>
        <v>0</v>
      </c>
      <c r="BL3" s="22">
        <v>0</v>
      </c>
      <c r="BM3" s="4">
        <f>MAX(BL3-$C3,0)</f>
        <v>0</v>
      </c>
      <c r="BN3" s="23">
        <v>0</v>
      </c>
      <c r="BO3" s="4">
        <f>MAX(BN3-$C3,0)</f>
        <v>0</v>
      </c>
      <c r="BP3" s="20">
        <v>0.6</v>
      </c>
      <c r="BQ3" s="4">
        <f>MAX(BP3-$C3,0)</f>
        <v>0.6</v>
      </c>
      <c r="BR3" s="24">
        <v>0</v>
      </c>
      <c r="BS3" s="4">
        <f>MAX(BR3-$C3,0)</f>
        <v>0</v>
      </c>
      <c r="BT3" s="22">
        <v>0</v>
      </c>
      <c r="BU3" s="4">
        <f>MAX(BT3-$C3,0)</f>
        <v>0</v>
      </c>
      <c r="BV3" s="22">
        <v>0</v>
      </c>
      <c r="BW3" s="4">
        <f>MAX(BV3-$C3,0)</f>
        <v>0</v>
      </c>
      <c r="BX3" s="22">
        <v>0</v>
      </c>
      <c r="BY3" s="4">
        <f>MAX(BX3-$C3,0)</f>
        <v>0</v>
      </c>
      <c r="BZ3" s="22">
        <v>0</v>
      </c>
      <c r="CA3" s="4">
        <f>MAX(BZ3-$C3,0)</f>
        <v>0</v>
      </c>
      <c r="CB3" s="22">
        <v>0</v>
      </c>
      <c r="CC3" s="4">
        <f>MAX(CB3-$C3,0)</f>
        <v>0</v>
      </c>
      <c r="CD3" s="22">
        <v>0</v>
      </c>
      <c r="CE3" s="4">
        <f>MAX(CD3-$C3,0)</f>
        <v>0</v>
      </c>
      <c r="CF3" s="22">
        <v>0</v>
      </c>
      <c r="CG3" s="4">
        <f>MAX(CF3-$C3,0)</f>
        <v>0</v>
      </c>
      <c r="CH3" s="22">
        <v>0</v>
      </c>
      <c r="CI3" s="4">
        <f>MAX(CH3-$C3,0)</f>
        <v>0</v>
      </c>
      <c r="CJ3" s="22">
        <v>0</v>
      </c>
      <c r="CK3" s="4">
        <f>MAX(CJ3-$C3,0)</f>
        <v>0</v>
      </c>
      <c r="CL3" s="22">
        <v>0</v>
      </c>
      <c r="CM3" s="4">
        <f>MAX(CL3-$C3,0)</f>
        <v>0</v>
      </c>
      <c r="CN3" s="22">
        <v>0</v>
      </c>
      <c r="CO3" s="4">
        <f>MAX(CN3-$C3,0)</f>
        <v>0</v>
      </c>
      <c r="CP3" s="22">
        <v>0</v>
      </c>
      <c r="CQ3" s="4">
        <f>MAX(CP3-$C3,0)</f>
        <v>0</v>
      </c>
    </row>
    <row r="4" spans="1:95" x14ac:dyDescent="0.35">
      <c r="A4" s="3" t="s">
        <v>7</v>
      </c>
      <c r="B4" s="3" t="s">
        <v>8</v>
      </c>
      <c r="C4">
        <v>3.4899999999999998</v>
      </c>
      <c r="D4" s="4">
        <v>5.07</v>
      </c>
      <c r="E4" s="4">
        <f t="shared" ref="E4:E30" si="0">MAX(D4-$C4,0)</f>
        <v>1.5800000000000005</v>
      </c>
      <c r="F4" s="4">
        <v>4.84</v>
      </c>
      <c r="G4" s="4">
        <f t="shared" ref="G4:G30" si="1">MAX(F4-$C4,0)</f>
        <v>1.35</v>
      </c>
      <c r="H4" s="4">
        <v>0</v>
      </c>
      <c r="I4" s="4">
        <f t="shared" ref="I4:I30" si="2">MAX(H4-$C4,0)</f>
        <v>0</v>
      </c>
      <c r="J4" s="4">
        <v>3.68</v>
      </c>
      <c r="K4" s="4">
        <f t="shared" ref="K4:K30" si="3">MAX(J4-$C4,0)</f>
        <v>0.19000000000000039</v>
      </c>
      <c r="L4" s="4">
        <v>3.86</v>
      </c>
      <c r="M4" s="4">
        <f t="shared" ref="M4:M30" si="4">MAX(L4-$C4,0)</f>
        <v>0.37000000000000011</v>
      </c>
      <c r="N4" s="4">
        <v>9.14</v>
      </c>
      <c r="O4" s="4">
        <f t="shared" ref="O4:O30" si="5">MAX(N4-$C4,0)</f>
        <v>5.65</v>
      </c>
      <c r="P4" s="4">
        <v>17</v>
      </c>
      <c r="Q4" s="4">
        <f t="shared" ref="Q4:Q30" si="6">MAX(P4-$C4,0)</f>
        <v>13.51</v>
      </c>
      <c r="R4" s="4">
        <v>72</v>
      </c>
      <c r="S4" s="4">
        <f t="shared" ref="S4:S30" si="7">MAX(R4-$C4,0)</f>
        <v>68.510000000000005</v>
      </c>
      <c r="T4" s="4">
        <v>34</v>
      </c>
      <c r="U4" s="4">
        <f t="shared" ref="U4:U30" si="8">MAX(T4-$C4,0)</f>
        <v>30.51</v>
      </c>
      <c r="V4" s="4">
        <v>18.7</v>
      </c>
      <c r="W4" s="4">
        <f t="shared" ref="W4:W30" si="9">MAX(V4-$C4,0)</f>
        <v>15.209999999999999</v>
      </c>
      <c r="X4" s="4">
        <v>9.83</v>
      </c>
      <c r="Y4" s="4">
        <f t="shared" ref="Y4:Y30" si="10">MAX(X4-$C4,0)</f>
        <v>6.34</v>
      </c>
      <c r="Z4" s="4">
        <v>12.1</v>
      </c>
      <c r="AA4" s="4">
        <f t="shared" ref="AA4:AA30" si="11">MAX(Z4-$C4,0)</f>
        <v>8.61</v>
      </c>
      <c r="AB4" s="4">
        <v>33.1</v>
      </c>
      <c r="AC4" s="4">
        <f t="shared" ref="AC4:AC30" si="12">MAX(AB4-$C4,0)</f>
        <v>29.610000000000003</v>
      </c>
      <c r="AD4" s="4">
        <v>18.3</v>
      </c>
      <c r="AE4" s="4">
        <f t="shared" ref="AE4:AE30" si="13">MAX(AD4-$C4,0)</f>
        <v>14.81</v>
      </c>
      <c r="AF4" s="4">
        <v>10.9</v>
      </c>
      <c r="AG4" s="4">
        <f t="shared" ref="AG4:AG30" si="14">MAX(AF4-$C4,0)</f>
        <v>7.41</v>
      </c>
      <c r="AH4" s="4">
        <v>29.1</v>
      </c>
      <c r="AI4" s="4">
        <f t="shared" ref="AI4:AI30" si="15">MAX(AH4-$C4,0)</f>
        <v>25.610000000000003</v>
      </c>
      <c r="AJ4" s="4">
        <v>2.65</v>
      </c>
      <c r="AK4" s="4">
        <f t="shared" ref="AK4:AK30" si="16">MAX(AJ4-$C4,0)</f>
        <v>0</v>
      </c>
      <c r="AL4" s="4">
        <v>4.38</v>
      </c>
      <c r="AM4" s="4">
        <f t="shared" ref="AM4:AM30" si="17">MAX(AL4-$C4,0)</f>
        <v>0.89000000000000012</v>
      </c>
      <c r="AN4" s="4">
        <v>3.43</v>
      </c>
      <c r="AO4" s="4">
        <f t="shared" ref="AO4:AO30" si="18">MAX(AN4-$C4,0)</f>
        <v>0</v>
      </c>
      <c r="AP4" s="4">
        <v>4.96</v>
      </c>
      <c r="AQ4" s="4">
        <f t="shared" ref="AQ4:AQ30" si="19">MAX(AP4-$C4,0)</f>
        <v>1.4700000000000002</v>
      </c>
      <c r="AR4" s="4">
        <v>5.95</v>
      </c>
      <c r="AS4" s="4">
        <f t="shared" ref="AS4:AS30" si="20">MAX(AR4-$C4,0)</f>
        <v>2.4600000000000004</v>
      </c>
      <c r="AT4" s="4"/>
      <c r="AU4" s="4">
        <f t="shared" ref="AU4:AU30" si="21">AVERAGE(AS4,AW4)</f>
        <v>3.5250000000000004</v>
      </c>
      <c r="AV4" s="4">
        <v>8.08</v>
      </c>
      <c r="AW4" s="4">
        <f t="shared" ref="AW4:AW30" si="22">MAX(AV4-$C4,0)</f>
        <v>4.59</v>
      </c>
      <c r="AX4" s="4">
        <v>0</v>
      </c>
      <c r="AY4" s="4">
        <f t="shared" ref="AY4:AY30" si="23">MAX(AX4-$C4,0)</f>
        <v>0</v>
      </c>
      <c r="AZ4" s="14">
        <v>0</v>
      </c>
      <c r="BA4" s="4">
        <f t="shared" ref="BA4:BA30" si="24">MAX(AZ4-$C4,0)</f>
        <v>0</v>
      </c>
      <c r="BB4" s="27">
        <v>3.4249999999999998</v>
      </c>
      <c r="BC4" s="4">
        <f t="shared" ref="BC4:BC30" si="25">MAX(BB4-$C4,0)</f>
        <v>0</v>
      </c>
      <c r="BD4" s="29">
        <v>16.880000000000003</v>
      </c>
      <c r="BE4" s="4">
        <f t="shared" ref="BE4:BE30" si="26">MAX(BD4-$C4,0)</f>
        <v>13.390000000000002</v>
      </c>
      <c r="BF4" s="27">
        <v>6.7450000000000001</v>
      </c>
      <c r="BG4" s="4">
        <f t="shared" ref="BG4:BG30" si="27">MAX(BF4-$C4,0)</f>
        <v>3.2550000000000003</v>
      </c>
      <c r="BH4" s="21">
        <v>1.36</v>
      </c>
      <c r="BI4" s="4">
        <f t="shared" ref="BI4:BI30" si="28">MAX(BH4-$C4,0)</f>
        <v>0</v>
      </c>
      <c r="BJ4" s="4">
        <v>1.6</v>
      </c>
      <c r="BK4" s="4">
        <f t="shared" ref="BK4:BK30" si="29">MAX(BJ4-$C4,0)</f>
        <v>0</v>
      </c>
      <c r="BL4" s="22">
        <v>0</v>
      </c>
      <c r="BM4" s="4">
        <f t="shared" ref="BM4:BM30" si="30">MAX(BL4-$C4,0)</f>
        <v>0</v>
      </c>
      <c r="BN4" s="23">
        <v>0</v>
      </c>
      <c r="BO4" s="4">
        <f t="shared" ref="BO4:BO30" si="31">MAX(BN4-$C4,0)</f>
        <v>0</v>
      </c>
      <c r="BP4" s="27">
        <v>5.2750000000000004</v>
      </c>
      <c r="BQ4" s="4">
        <f t="shared" ref="BQ4:BQ30" si="32">MAX(BP4-$C4,0)</f>
        <v>1.7850000000000006</v>
      </c>
      <c r="BR4" s="21">
        <v>5.44</v>
      </c>
      <c r="BS4" s="4">
        <f t="shared" ref="BS4:BS30" si="33">MAX(BR4-$C4,0)</f>
        <v>1.9500000000000006</v>
      </c>
      <c r="BT4" s="22">
        <v>5.57</v>
      </c>
      <c r="BU4" s="4">
        <f t="shared" ref="BU4:BU30" si="34">MAX(BT4-$C4,0)</f>
        <v>2.0800000000000005</v>
      </c>
      <c r="BV4" s="22">
        <v>0</v>
      </c>
      <c r="BW4" s="4">
        <f t="shared" ref="BW4:BW30" si="35">MAX(BV4-$C4,0)</f>
        <v>0</v>
      </c>
      <c r="BX4" s="22">
        <v>1.25</v>
      </c>
      <c r="BY4" s="4">
        <f t="shared" ref="BY4:BY30" si="36">MAX(BX4-$C4,0)</f>
        <v>0</v>
      </c>
      <c r="BZ4" s="22">
        <v>0</v>
      </c>
      <c r="CA4" s="4">
        <f t="shared" ref="CA4:CA30" si="37">MAX(BZ4-$C4,0)</f>
        <v>0</v>
      </c>
      <c r="CB4" s="22">
        <v>0</v>
      </c>
      <c r="CC4" s="4">
        <f t="shared" ref="CC4:CC30" si="38">MAX(CB4-$C4,0)</f>
        <v>0</v>
      </c>
      <c r="CD4" s="22">
        <v>0</v>
      </c>
      <c r="CE4" s="4">
        <f t="shared" ref="CE4:CE30" si="39">MAX(CD4-$C4,0)</f>
        <v>0</v>
      </c>
      <c r="CF4" s="22">
        <v>2.81</v>
      </c>
      <c r="CG4" s="4">
        <f t="shared" ref="CG4:CG30" si="40">MAX(CF4-$C4,0)</f>
        <v>0</v>
      </c>
      <c r="CH4" s="22">
        <v>3.27</v>
      </c>
      <c r="CI4" s="4">
        <f t="shared" ref="CI4:CI30" si="41">MAX(CH4-$C4,0)</f>
        <v>0</v>
      </c>
      <c r="CJ4" s="22">
        <v>0</v>
      </c>
      <c r="CK4" s="4">
        <f t="shared" ref="CK4:CK30" si="42">MAX(CJ4-$C4,0)</f>
        <v>0</v>
      </c>
      <c r="CL4" s="22">
        <v>1.55</v>
      </c>
      <c r="CM4" s="4">
        <f t="shared" ref="CM4:CM30" si="43">MAX(CL4-$C4,0)</f>
        <v>0</v>
      </c>
      <c r="CN4" s="22">
        <v>0</v>
      </c>
      <c r="CO4" s="4">
        <f t="shared" ref="CO4:CO30" si="44">MAX(CN4-$C4,0)</f>
        <v>0</v>
      </c>
      <c r="CP4" s="22">
        <v>0</v>
      </c>
      <c r="CQ4" s="4">
        <f t="shared" ref="CQ4:CQ30" si="45">MAX(CP4-$C4,0)</f>
        <v>0</v>
      </c>
    </row>
    <row r="5" spans="1:95" x14ac:dyDescent="0.35">
      <c r="A5" s="3" t="s">
        <v>9</v>
      </c>
      <c r="B5" s="3" t="s">
        <v>10</v>
      </c>
      <c r="C5">
        <v>0.66200000000000003</v>
      </c>
      <c r="D5" s="4">
        <v>2</v>
      </c>
      <c r="E5" s="4">
        <f t="shared" si="0"/>
        <v>1.3380000000000001</v>
      </c>
      <c r="F5" s="4">
        <v>1.31</v>
      </c>
      <c r="G5" s="4">
        <f t="shared" si="1"/>
        <v>0.64800000000000002</v>
      </c>
      <c r="H5" s="4">
        <v>0</v>
      </c>
      <c r="I5" s="4">
        <f t="shared" si="2"/>
        <v>0</v>
      </c>
      <c r="J5" s="4">
        <v>0</v>
      </c>
      <c r="K5" s="4">
        <f t="shared" si="3"/>
        <v>0</v>
      </c>
      <c r="L5" s="4">
        <v>0</v>
      </c>
      <c r="M5" s="4">
        <f t="shared" si="4"/>
        <v>0</v>
      </c>
      <c r="N5" s="4">
        <v>1.35</v>
      </c>
      <c r="O5" s="4">
        <f t="shared" si="5"/>
        <v>0.68800000000000006</v>
      </c>
      <c r="P5" s="4">
        <v>0</v>
      </c>
      <c r="Q5" s="4">
        <f t="shared" si="6"/>
        <v>0</v>
      </c>
      <c r="R5" s="4">
        <v>0</v>
      </c>
      <c r="S5" s="4">
        <f t="shared" si="7"/>
        <v>0</v>
      </c>
      <c r="T5" s="4">
        <v>0</v>
      </c>
      <c r="U5" s="4">
        <f t="shared" si="8"/>
        <v>0</v>
      </c>
      <c r="V5" s="4">
        <v>0</v>
      </c>
      <c r="W5" s="4">
        <f t="shared" si="9"/>
        <v>0</v>
      </c>
      <c r="X5" s="4">
        <v>0</v>
      </c>
      <c r="Y5" s="4">
        <f t="shared" si="10"/>
        <v>0</v>
      </c>
      <c r="Z5" s="4">
        <v>0</v>
      </c>
      <c r="AA5" s="4">
        <f t="shared" si="11"/>
        <v>0</v>
      </c>
      <c r="AB5" s="4">
        <v>0</v>
      </c>
      <c r="AC5" s="4">
        <f t="shared" si="12"/>
        <v>0</v>
      </c>
      <c r="AD5" s="4">
        <v>0</v>
      </c>
      <c r="AE5" s="4">
        <f t="shared" si="13"/>
        <v>0</v>
      </c>
      <c r="AF5" s="4">
        <v>0</v>
      </c>
      <c r="AG5" s="4">
        <f t="shared" si="14"/>
        <v>0</v>
      </c>
      <c r="AH5" s="4">
        <v>0</v>
      </c>
      <c r="AI5" s="4">
        <f t="shared" si="15"/>
        <v>0</v>
      </c>
      <c r="AJ5" s="4">
        <v>0</v>
      </c>
      <c r="AK5" s="4">
        <f t="shared" si="16"/>
        <v>0</v>
      </c>
      <c r="AL5" s="4">
        <v>0</v>
      </c>
      <c r="AM5" s="4">
        <f t="shared" si="17"/>
        <v>0</v>
      </c>
      <c r="AN5" s="4">
        <v>0</v>
      </c>
      <c r="AO5" s="4">
        <f t="shared" si="18"/>
        <v>0</v>
      </c>
      <c r="AP5" s="4">
        <v>0</v>
      </c>
      <c r="AQ5" s="4">
        <f t="shared" si="19"/>
        <v>0</v>
      </c>
      <c r="AR5" s="4">
        <v>0</v>
      </c>
      <c r="AS5" s="4">
        <f t="shared" si="20"/>
        <v>0</v>
      </c>
      <c r="AT5" s="4"/>
      <c r="AU5" s="4">
        <f t="shared" si="21"/>
        <v>0</v>
      </c>
      <c r="AV5" s="4">
        <v>0</v>
      </c>
      <c r="AW5" s="4">
        <f t="shared" si="22"/>
        <v>0</v>
      </c>
      <c r="AX5" s="4">
        <v>0</v>
      </c>
      <c r="AY5" s="4">
        <f t="shared" si="23"/>
        <v>0</v>
      </c>
      <c r="AZ5" s="14">
        <v>0</v>
      </c>
      <c r="BA5" s="4">
        <f t="shared" si="24"/>
        <v>0</v>
      </c>
      <c r="BB5" s="29">
        <v>0</v>
      </c>
      <c r="BC5" s="4">
        <f t="shared" si="25"/>
        <v>0</v>
      </c>
      <c r="BD5" s="27">
        <v>1.01</v>
      </c>
      <c r="BE5" s="4">
        <f t="shared" si="26"/>
        <v>0.34799999999999998</v>
      </c>
      <c r="BF5" s="29">
        <v>0</v>
      </c>
      <c r="BG5" s="4">
        <f t="shared" si="27"/>
        <v>0</v>
      </c>
      <c r="BH5" s="21">
        <v>0</v>
      </c>
      <c r="BI5" s="4">
        <f t="shared" si="28"/>
        <v>0</v>
      </c>
      <c r="BJ5" s="22">
        <v>0</v>
      </c>
      <c r="BK5" s="4">
        <f t="shared" si="29"/>
        <v>0</v>
      </c>
      <c r="BL5" s="22">
        <v>0</v>
      </c>
      <c r="BM5" s="4">
        <f t="shared" si="30"/>
        <v>0</v>
      </c>
      <c r="BN5" s="23">
        <v>0</v>
      </c>
      <c r="BO5" s="4">
        <f t="shared" si="31"/>
        <v>0</v>
      </c>
      <c r="BP5" s="27">
        <v>0.55500000000000005</v>
      </c>
      <c r="BQ5" s="4">
        <f t="shared" si="32"/>
        <v>0</v>
      </c>
      <c r="BR5" s="24">
        <v>0</v>
      </c>
      <c r="BS5" s="4">
        <f t="shared" si="33"/>
        <v>0</v>
      </c>
      <c r="BT5" s="22">
        <v>0</v>
      </c>
      <c r="BU5" s="4">
        <f t="shared" si="34"/>
        <v>0</v>
      </c>
      <c r="BV5" s="22">
        <v>0</v>
      </c>
      <c r="BW5" s="4">
        <f t="shared" si="35"/>
        <v>0</v>
      </c>
      <c r="BX5" s="22">
        <v>0</v>
      </c>
      <c r="BY5" s="4">
        <f t="shared" si="36"/>
        <v>0</v>
      </c>
      <c r="BZ5" s="22">
        <v>0</v>
      </c>
      <c r="CA5" s="4">
        <f t="shared" si="37"/>
        <v>0</v>
      </c>
      <c r="CB5" s="22">
        <v>0</v>
      </c>
      <c r="CC5" s="4">
        <f t="shared" si="38"/>
        <v>0</v>
      </c>
      <c r="CD5" s="22">
        <v>0</v>
      </c>
      <c r="CE5" s="4">
        <f t="shared" si="39"/>
        <v>0</v>
      </c>
      <c r="CF5" s="22">
        <v>0</v>
      </c>
      <c r="CG5" s="4">
        <f t="shared" si="40"/>
        <v>0</v>
      </c>
      <c r="CH5" s="22">
        <v>0</v>
      </c>
      <c r="CI5" s="4">
        <f t="shared" si="41"/>
        <v>0</v>
      </c>
      <c r="CJ5" s="22">
        <v>0</v>
      </c>
      <c r="CK5" s="4">
        <f t="shared" si="42"/>
        <v>0</v>
      </c>
      <c r="CL5" s="22">
        <v>0</v>
      </c>
      <c r="CM5" s="4">
        <f t="shared" si="43"/>
        <v>0</v>
      </c>
      <c r="CN5" s="22">
        <v>0</v>
      </c>
      <c r="CO5" s="4">
        <f t="shared" si="44"/>
        <v>0</v>
      </c>
      <c r="CP5" s="22">
        <v>0</v>
      </c>
      <c r="CQ5" s="4">
        <f t="shared" si="45"/>
        <v>0</v>
      </c>
    </row>
    <row r="6" spans="1:95" x14ac:dyDescent="0.35">
      <c r="A6" s="3" t="s">
        <v>11</v>
      </c>
      <c r="B6" s="3" t="s">
        <v>12</v>
      </c>
      <c r="C6">
        <v>0</v>
      </c>
      <c r="D6" s="4">
        <v>0</v>
      </c>
      <c r="E6" s="4">
        <f t="shared" si="0"/>
        <v>0</v>
      </c>
      <c r="F6" s="4">
        <v>0</v>
      </c>
      <c r="G6" s="4">
        <f t="shared" si="1"/>
        <v>0</v>
      </c>
      <c r="H6" s="4">
        <v>0</v>
      </c>
      <c r="I6" s="4">
        <f t="shared" si="2"/>
        <v>0</v>
      </c>
      <c r="J6" s="4">
        <v>0</v>
      </c>
      <c r="K6" s="4">
        <f t="shared" si="3"/>
        <v>0</v>
      </c>
      <c r="L6" s="4">
        <v>0</v>
      </c>
      <c r="M6" s="4">
        <f t="shared" si="4"/>
        <v>0</v>
      </c>
      <c r="N6" s="4">
        <v>0</v>
      </c>
      <c r="O6" s="4">
        <f t="shared" si="5"/>
        <v>0</v>
      </c>
      <c r="P6" s="4">
        <v>0</v>
      </c>
      <c r="Q6" s="4">
        <f t="shared" si="6"/>
        <v>0</v>
      </c>
      <c r="R6" s="4">
        <v>0</v>
      </c>
      <c r="S6" s="4">
        <f t="shared" si="7"/>
        <v>0</v>
      </c>
      <c r="T6" s="4">
        <v>0</v>
      </c>
      <c r="U6" s="4">
        <f t="shared" si="8"/>
        <v>0</v>
      </c>
      <c r="V6" s="4">
        <v>0</v>
      </c>
      <c r="W6" s="4">
        <f t="shared" si="9"/>
        <v>0</v>
      </c>
      <c r="X6" s="4">
        <v>0</v>
      </c>
      <c r="Y6" s="4">
        <f t="shared" si="10"/>
        <v>0</v>
      </c>
      <c r="Z6" s="4">
        <v>0</v>
      </c>
      <c r="AA6" s="4">
        <f t="shared" si="11"/>
        <v>0</v>
      </c>
      <c r="AB6" s="4">
        <v>0</v>
      </c>
      <c r="AC6" s="4">
        <f t="shared" si="12"/>
        <v>0</v>
      </c>
      <c r="AD6" s="4">
        <v>0</v>
      </c>
      <c r="AE6" s="4">
        <f t="shared" si="13"/>
        <v>0</v>
      </c>
      <c r="AF6" s="4">
        <v>0</v>
      </c>
      <c r="AG6" s="4">
        <f t="shared" si="14"/>
        <v>0</v>
      </c>
      <c r="AH6" s="4">
        <v>0</v>
      </c>
      <c r="AI6" s="4">
        <f t="shared" si="15"/>
        <v>0</v>
      </c>
      <c r="AJ6" s="4">
        <v>0</v>
      </c>
      <c r="AK6" s="4">
        <f t="shared" si="16"/>
        <v>0</v>
      </c>
      <c r="AL6" s="4">
        <v>0</v>
      </c>
      <c r="AM6" s="4">
        <f t="shared" si="17"/>
        <v>0</v>
      </c>
      <c r="AN6" s="4">
        <v>0</v>
      </c>
      <c r="AO6" s="4">
        <f t="shared" si="18"/>
        <v>0</v>
      </c>
      <c r="AP6" s="4">
        <v>0</v>
      </c>
      <c r="AQ6" s="4">
        <f t="shared" si="19"/>
        <v>0</v>
      </c>
      <c r="AR6" s="4">
        <v>0</v>
      </c>
      <c r="AS6" s="4">
        <f t="shared" si="20"/>
        <v>0</v>
      </c>
      <c r="AT6" s="4"/>
      <c r="AU6" s="4">
        <f t="shared" si="21"/>
        <v>0</v>
      </c>
      <c r="AV6" s="4">
        <v>0</v>
      </c>
      <c r="AW6" s="4">
        <f t="shared" si="22"/>
        <v>0</v>
      </c>
      <c r="AX6" s="4">
        <v>0</v>
      </c>
      <c r="AY6" s="4">
        <f t="shared" si="23"/>
        <v>0</v>
      </c>
      <c r="AZ6" s="14">
        <v>0</v>
      </c>
      <c r="BA6" s="4">
        <f t="shared" si="24"/>
        <v>0</v>
      </c>
      <c r="BB6" s="29">
        <v>0</v>
      </c>
      <c r="BC6" s="4">
        <f t="shared" si="25"/>
        <v>0</v>
      </c>
      <c r="BD6" s="27">
        <v>0</v>
      </c>
      <c r="BE6" s="4">
        <f t="shared" si="26"/>
        <v>0</v>
      </c>
      <c r="BF6" s="29">
        <v>0</v>
      </c>
      <c r="BG6" s="4">
        <f t="shared" si="27"/>
        <v>0</v>
      </c>
      <c r="BH6" s="21">
        <v>0</v>
      </c>
      <c r="BI6" s="4">
        <f t="shared" si="28"/>
        <v>0</v>
      </c>
      <c r="BJ6" s="22">
        <v>0</v>
      </c>
      <c r="BK6" s="4">
        <f t="shared" si="29"/>
        <v>0</v>
      </c>
      <c r="BL6" s="22">
        <v>0</v>
      </c>
      <c r="BM6" s="4">
        <f t="shared" si="30"/>
        <v>0</v>
      </c>
      <c r="BN6" s="23">
        <v>0</v>
      </c>
      <c r="BO6" s="4">
        <f t="shared" si="31"/>
        <v>0</v>
      </c>
      <c r="BP6" s="27">
        <v>0</v>
      </c>
      <c r="BQ6" s="4">
        <f t="shared" si="32"/>
        <v>0</v>
      </c>
      <c r="BR6" s="24">
        <v>0</v>
      </c>
      <c r="BS6" s="4">
        <f t="shared" si="33"/>
        <v>0</v>
      </c>
      <c r="BT6" s="22">
        <v>0</v>
      </c>
      <c r="BU6" s="4">
        <f t="shared" si="34"/>
        <v>0</v>
      </c>
      <c r="BV6" s="22">
        <v>0</v>
      </c>
      <c r="BW6" s="4">
        <f t="shared" si="35"/>
        <v>0</v>
      </c>
      <c r="BX6" s="22">
        <v>0</v>
      </c>
      <c r="BY6" s="4">
        <f t="shared" si="36"/>
        <v>0</v>
      </c>
      <c r="BZ6" s="22">
        <v>0</v>
      </c>
      <c r="CA6" s="4">
        <f t="shared" si="37"/>
        <v>0</v>
      </c>
      <c r="CB6" s="22">
        <v>0</v>
      </c>
      <c r="CC6" s="4">
        <f t="shared" si="38"/>
        <v>0</v>
      </c>
      <c r="CD6" s="22">
        <v>0</v>
      </c>
      <c r="CE6" s="4">
        <f t="shared" si="39"/>
        <v>0</v>
      </c>
      <c r="CF6" s="22">
        <v>0</v>
      </c>
      <c r="CG6" s="4">
        <f t="shared" si="40"/>
        <v>0</v>
      </c>
      <c r="CH6" s="22">
        <v>0</v>
      </c>
      <c r="CI6" s="4">
        <f t="shared" si="41"/>
        <v>0</v>
      </c>
      <c r="CJ6" s="22">
        <v>0</v>
      </c>
      <c r="CK6" s="4">
        <f t="shared" si="42"/>
        <v>0</v>
      </c>
      <c r="CL6" s="22">
        <v>0</v>
      </c>
      <c r="CM6" s="4">
        <f t="shared" si="43"/>
        <v>0</v>
      </c>
      <c r="CN6" s="22">
        <v>0</v>
      </c>
      <c r="CO6" s="4">
        <f t="shared" si="44"/>
        <v>0</v>
      </c>
      <c r="CP6" s="22">
        <v>0</v>
      </c>
      <c r="CQ6" s="4">
        <f t="shared" si="45"/>
        <v>0</v>
      </c>
    </row>
    <row r="7" spans="1:95" x14ac:dyDescent="0.35">
      <c r="A7" s="3" t="s">
        <v>13</v>
      </c>
      <c r="B7" s="3" t="s">
        <v>14</v>
      </c>
      <c r="C7">
        <v>1.214</v>
      </c>
      <c r="D7" s="4">
        <v>0</v>
      </c>
      <c r="E7" s="4">
        <f t="shared" si="0"/>
        <v>0</v>
      </c>
      <c r="F7" s="4">
        <v>1.52</v>
      </c>
      <c r="G7" s="4">
        <f t="shared" si="1"/>
        <v>0.30600000000000005</v>
      </c>
      <c r="H7" s="4">
        <v>1.18</v>
      </c>
      <c r="I7" s="4">
        <f t="shared" si="2"/>
        <v>0</v>
      </c>
      <c r="J7" s="4">
        <v>1.37</v>
      </c>
      <c r="K7" s="4">
        <f t="shared" si="3"/>
        <v>0.15600000000000014</v>
      </c>
      <c r="L7" s="4">
        <v>2</v>
      </c>
      <c r="M7" s="4">
        <f t="shared" si="4"/>
        <v>0.78600000000000003</v>
      </c>
      <c r="N7" s="4">
        <v>3.23</v>
      </c>
      <c r="O7" s="4">
        <f t="shared" si="5"/>
        <v>2.016</v>
      </c>
      <c r="P7" s="4">
        <v>5.91</v>
      </c>
      <c r="Q7" s="4">
        <f t="shared" si="6"/>
        <v>4.6959999999999997</v>
      </c>
      <c r="R7" s="4">
        <v>15.5</v>
      </c>
      <c r="S7" s="4">
        <f t="shared" si="7"/>
        <v>14.286</v>
      </c>
      <c r="T7" s="4">
        <v>15.3</v>
      </c>
      <c r="U7" s="4">
        <f t="shared" si="8"/>
        <v>14.086</v>
      </c>
      <c r="V7" s="4">
        <v>11.6</v>
      </c>
      <c r="W7" s="4">
        <f t="shared" si="9"/>
        <v>10.385999999999999</v>
      </c>
      <c r="X7" s="4">
        <v>7.75</v>
      </c>
      <c r="Y7" s="4">
        <f t="shared" si="10"/>
        <v>6.5359999999999996</v>
      </c>
      <c r="Z7" s="4">
        <v>9.2899999999999991</v>
      </c>
      <c r="AA7" s="4">
        <f t="shared" si="11"/>
        <v>8.0759999999999987</v>
      </c>
      <c r="AB7" s="4">
        <v>12.6</v>
      </c>
      <c r="AC7" s="4">
        <f t="shared" si="12"/>
        <v>11.385999999999999</v>
      </c>
      <c r="AD7" s="4">
        <v>9.9499999999999993</v>
      </c>
      <c r="AE7" s="4">
        <f t="shared" si="13"/>
        <v>8.7359999999999989</v>
      </c>
      <c r="AF7" s="4">
        <v>7.26</v>
      </c>
      <c r="AG7" s="4">
        <f t="shared" si="14"/>
        <v>6.0459999999999994</v>
      </c>
      <c r="AH7" s="4">
        <v>9.27</v>
      </c>
      <c r="AI7" s="4">
        <f t="shared" si="15"/>
        <v>8.0559999999999992</v>
      </c>
      <c r="AJ7" s="4">
        <v>4.55</v>
      </c>
      <c r="AK7" s="4">
        <f t="shared" si="16"/>
        <v>3.3359999999999999</v>
      </c>
      <c r="AL7" s="4">
        <v>4.46</v>
      </c>
      <c r="AM7" s="4">
        <f t="shared" si="17"/>
        <v>3.246</v>
      </c>
      <c r="AN7" s="4">
        <v>5.09</v>
      </c>
      <c r="AO7" s="4">
        <f t="shared" si="18"/>
        <v>3.8759999999999999</v>
      </c>
      <c r="AP7" s="4">
        <v>4.6399999999999997</v>
      </c>
      <c r="AQ7" s="4">
        <f t="shared" si="19"/>
        <v>3.4259999999999997</v>
      </c>
      <c r="AR7" s="4">
        <v>5.5</v>
      </c>
      <c r="AS7" s="4">
        <f t="shared" si="20"/>
        <v>4.2859999999999996</v>
      </c>
      <c r="AT7" s="4"/>
      <c r="AU7" s="4">
        <f t="shared" si="21"/>
        <v>3.8209999999999997</v>
      </c>
      <c r="AV7" s="4">
        <v>4.57</v>
      </c>
      <c r="AW7" s="4">
        <f t="shared" si="22"/>
        <v>3.3560000000000003</v>
      </c>
      <c r="AX7" s="4">
        <v>3.33</v>
      </c>
      <c r="AY7" s="4">
        <f t="shared" si="23"/>
        <v>2.1160000000000001</v>
      </c>
      <c r="AZ7" s="14">
        <v>3.39</v>
      </c>
      <c r="BA7" s="4">
        <f t="shared" si="24"/>
        <v>2.1760000000000002</v>
      </c>
      <c r="BB7" s="27">
        <v>5.2549999999999999</v>
      </c>
      <c r="BC7" s="4">
        <f t="shared" si="25"/>
        <v>4.0410000000000004</v>
      </c>
      <c r="BD7" s="29">
        <v>7.6099999999999994</v>
      </c>
      <c r="BE7" s="4">
        <f t="shared" si="26"/>
        <v>6.395999999999999</v>
      </c>
      <c r="BF7" s="27">
        <v>5.3650000000000002</v>
      </c>
      <c r="BG7" s="4">
        <f t="shared" si="27"/>
        <v>4.1509999999999998</v>
      </c>
      <c r="BH7" s="21">
        <v>3.57</v>
      </c>
      <c r="BI7" s="4">
        <f t="shared" si="28"/>
        <v>2.3559999999999999</v>
      </c>
      <c r="BJ7" s="22">
        <v>3.24</v>
      </c>
      <c r="BK7" s="4">
        <f t="shared" si="29"/>
        <v>2.0260000000000002</v>
      </c>
      <c r="BL7" s="22">
        <v>2.93</v>
      </c>
      <c r="BM7" s="4">
        <f t="shared" si="30"/>
        <v>1.7160000000000002</v>
      </c>
      <c r="BN7" s="23">
        <v>2.64</v>
      </c>
      <c r="BO7" s="4">
        <f t="shared" si="31"/>
        <v>1.4260000000000002</v>
      </c>
      <c r="BP7" s="27">
        <v>5.1150000000000002</v>
      </c>
      <c r="BQ7" s="4">
        <f t="shared" si="32"/>
        <v>3.9010000000000002</v>
      </c>
      <c r="BR7" s="21">
        <v>6.11</v>
      </c>
      <c r="BS7" s="4">
        <f t="shared" si="33"/>
        <v>4.8960000000000008</v>
      </c>
      <c r="BT7" s="22">
        <v>3.35</v>
      </c>
      <c r="BU7" s="4">
        <f t="shared" si="34"/>
        <v>2.1360000000000001</v>
      </c>
      <c r="BV7" s="22">
        <v>2.23</v>
      </c>
      <c r="BW7" s="4">
        <f t="shared" si="35"/>
        <v>1.016</v>
      </c>
      <c r="BX7" s="22">
        <v>2.06</v>
      </c>
      <c r="BY7" s="4">
        <f t="shared" si="36"/>
        <v>0.84600000000000009</v>
      </c>
      <c r="BZ7" s="22">
        <v>1.55</v>
      </c>
      <c r="CA7" s="4">
        <f t="shared" si="37"/>
        <v>0.33600000000000008</v>
      </c>
      <c r="CB7" s="22">
        <v>1.34</v>
      </c>
      <c r="CC7" s="4">
        <f t="shared" si="38"/>
        <v>0.12600000000000011</v>
      </c>
      <c r="CD7" s="4">
        <v>2.1</v>
      </c>
      <c r="CE7" s="4">
        <f t="shared" si="39"/>
        <v>0.88600000000000012</v>
      </c>
      <c r="CF7" s="4">
        <v>2.1</v>
      </c>
      <c r="CG7" s="4">
        <f t="shared" si="40"/>
        <v>0.88600000000000012</v>
      </c>
      <c r="CH7" s="22">
        <v>1.94</v>
      </c>
      <c r="CI7" s="4">
        <f t="shared" si="41"/>
        <v>0.72599999999999998</v>
      </c>
      <c r="CJ7" s="22">
        <v>1.59</v>
      </c>
      <c r="CK7" s="4">
        <f t="shared" si="42"/>
        <v>0.37600000000000011</v>
      </c>
      <c r="CL7" s="22">
        <v>2.62</v>
      </c>
      <c r="CM7" s="4">
        <f t="shared" si="43"/>
        <v>1.4060000000000001</v>
      </c>
      <c r="CN7" s="22">
        <v>2.4300000000000002</v>
      </c>
      <c r="CO7" s="4">
        <f t="shared" si="44"/>
        <v>1.2160000000000002</v>
      </c>
      <c r="CP7" s="22">
        <v>1.94</v>
      </c>
      <c r="CQ7" s="4">
        <f t="shared" si="45"/>
        <v>0.72599999999999998</v>
      </c>
    </row>
    <row r="8" spans="1:95" x14ac:dyDescent="0.35">
      <c r="A8" s="3" t="s">
        <v>15</v>
      </c>
      <c r="B8" s="3" t="s">
        <v>16</v>
      </c>
      <c r="C8">
        <v>0</v>
      </c>
      <c r="D8" s="4">
        <v>0</v>
      </c>
      <c r="E8" s="4">
        <f t="shared" si="0"/>
        <v>0</v>
      </c>
      <c r="F8" s="4">
        <v>0</v>
      </c>
      <c r="G8" s="4">
        <f t="shared" si="1"/>
        <v>0</v>
      </c>
      <c r="H8" s="4">
        <v>0</v>
      </c>
      <c r="I8" s="4">
        <f t="shared" si="2"/>
        <v>0</v>
      </c>
      <c r="J8" s="4">
        <v>0</v>
      </c>
      <c r="K8" s="4">
        <f t="shared" si="3"/>
        <v>0</v>
      </c>
      <c r="L8" s="4">
        <v>0</v>
      </c>
      <c r="M8" s="4">
        <f t="shared" si="4"/>
        <v>0</v>
      </c>
      <c r="N8" s="4">
        <v>0</v>
      </c>
      <c r="O8" s="4">
        <f t="shared" si="5"/>
        <v>0</v>
      </c>
      <c r="P8" s="4">
        <v>0</v>
      </c>
      <c r="Q8" s="4">
        <f t="shared" si="6"/>
        <v>0</v>
      </c>
      <c r="R8" s="4">
        <v>1.53</v>
      </c>
      <c r="S8" s="4">
        <f t="shared" si="7"/>
        <v>1.53</v>
      </c>
      <c r="T8" s="4">
        <v>0</v>
      </c>
      <c r="U8" s="4">
        <f t="shared" si="8"/>
        <v>0</v>
      </c>
      <c r="V8" s="4">
        <v>0</v>
      </c>
      <c r="W8" s="4">
        <f t="shared" si="9"/>
        <v>0</v>
      </c>
      <c r="X8" s="4">
        <v>0</v>
      </c>
      <c r="Y8" s="4">
        <f t="shared" si="10"/>
        <v>0</v>
      </c>
      <c r="Z8" s="4">
        <v>0</v>
      </c>
      <c r="AA8" s="4">
        <f t="shared" si="11"/>
        <v>0</v>
      </c>
      <c r="AB8" s="4">
        <v>0</v>
      </c>
      <c r="AC8" s="4">
        <f t="shared" si="12"/>
        <v>0</v>
      </c>
      <c r="AD8" s="4">
        <v>0</v>
      </c>
      <c r="AE8" s="4">
        <f t="shared" si="13"/>
        <v>0</v>
      </c>
      <c r="AF8" s="4">
        <v>0</v>
      </c>
      <c r="AG8" s="4">
        <f t="shared" si="14"/>
        <v>0</v>
      </c>
      <c r="AH8" s="4">
        <v>0</v>
      </c>
      <c r="AI8" s="4">
        <f t="shared" si="15"/>
        <v>0</v>
      </c>
      <c r="AJ8" s="4">
        <v>0</v>
      </c>
      <c r="AK8" s="4">
        <f t="shared" si="16"/>
        <v>0</v>
      </c>
      <c r="AL8" s="4">
        <v>0</v>
      </c>
      <c r="AM8" s="4">
        <f t="shared" si="17"/>
        <v>0</v>
      </c>
      <c r="AN8" s="4">
        <v>0</v>
      </c>
      <c r="AO8" s="4">
        <f t="shared" si="18"/>
        <v>0</v>
      </c>
      <c r="AP8" s="4">
        <v>0</v>
      </c>
      <c r="AQ8" s="4">
        <f t="shared" si="19"/>
        <v>0</v>
      </c>
      <c r="AR8" s="4">
        <v>0</v>
      </c>
      <c r="AS8" s="4">
        <f t="shared" si="20"/>
        <v>0</v>
      </c>
      <c r="AT8" s="4"/>
      <c r="AU8" s="4">
        <f t="shared" si="21"/>
        <v>0</v>
      </c>
      <c r="AV8" s="4">
        <v>0</v>
      </c>
      <c r="AW8" s="4">
        <f t="shared" si="22"/>
        <v>0</v>
      </c>
      <c r="AX8" s="4">
        <v>0</v>
      </c>
      <c r="AY8" s="4">
        <f t="shared" si="23"/>
        <v>0</v>
      </c>
      <c r="AZ8" s="14">
        <v>0</v>
      </c>
      <c r="BA8" s="4">
        <f t="shared" si="24"/>
        <v>0</v>
      </c>
      <c r="BB8" s="29">
        <v>0</v>
      </c>
      <c r="BC8" s="4">
        <f t="shared" si="25"/>
        <v>0</v>
      </c>
      <c r="BD8" s="27">
        <v>0</v>
      </c>
      <c r="BE8" s="4">
        <f t="shared" si="26"/>
        <v>0</v>
      </c>
      <c r="BF8" s="29">
        <v>0</v>
      </c>
      <c r="BG8" s="4">
        <f t="shared" si="27"/>
        <v>0</v>
      </c>
      <c r="BH8" s="21">
        <v>0</v>
      </c>
      <c r="BI8" s="4">
        <f t="shared" si="28"/>
        <v>0</v>
      </c>
      <c r="BJ8" s="22">
        <v>0</v>
      </c>
      <c r="BK8" s="4">
        <f t="shared" si="29"/>
        <v>0</v>
      </c>
      <c r="BL8" s="22">
        <v>0</v>
      </c>
      <c r="BM8" s="4">
        <f t="shared" si="30"/>
        <v>0</v>
      </c>
      <c r="BN8" s="23">
        <v>0</v>
      </c>
      <c r="BO8" s="4">
        <f t="shared" si="31"/>
        <v>0</v>
      </c>
      <c r="BP8" s="27">
        <v>0</v>
      </c>
      <c r="BQ8" s="4">
        <f t="shared" si="32"/>
        <v>0</v>
      </c>
      <c r="BR8" s="24">
        <v>0</v>
      </c>
      <c r="BS8" s="4">
        <f t="shared" si="33"/>
        <v>0</v>
      </c>
      <c r="BT8" s="22">
        <v>0</v>
      </c>
      <c r="BU8" s="4">
        <f t="shared" si="34"/>
        <v>0</v>
      </c>
      <c r="BV8" s="22">
        <v>0</v>
      </c>
      <c r="BW8" s="4">
        <f t="shared" si="35"/>
        <v>0</v>
      </c>
      <c r="BX8" s="22">
        <v>0</v>
      </c>
      <c r="BY8" s="4">
        <f t="shared" si="36"/>
        <v>0</v>
      </c>
      <c r="BZ8" s="22">
        <v>0</v>
      </c>
      <c r="CA8" s="4">
        <f t="shared" si="37"/>
        <v>0</v>
      </c>
      <c r="CB8" s="22">
        <v>0</v>
      </c>
      <c r="CC8" s="4">
        <f t="shared" si="38"/>
        <v>0</v>
      </c>
      <c r="CD8" s="22">
        <v>0</v>
      </c>
      <c r="CE8" s="4">
        <f t="shared" si="39"/>
        <v>0</v>
      </c>
      <c r="CF8" s="22">
        <v>0</v>
      </c>
      <c r="CG8" s="4">
        <f t="shared" si="40"/>
        <v>0</v>
      </c>
      <c r="CH8" s="22">
        <v>0</v>
      </c>
      <c r="CI8" s="4">
        <f t="shared" si="41"/>
        <v>0</v>
      </c>
      <c r="CJ8" s="22">
        <v>0</v>
      </c>
      <c r="CK8" s="4">
        <f t="shared" si="42"/>
        <v>0</v>
      </c>
      <c r="CL8" s="22">
        <v>0</v>
      </c>
      <c r="CM8" s="4">
        <f t="shared" si="43"/>
        <v>0</v>
      </c>
      <c r="CN8" s="22">
        <v>0</v>
      </c>
      <c r="CO8" s="4">
        <f t="shared" si="44"/>
        <v>0</v>
      </c>
      <c r="CP8" s="22">
        <v>0</v>
      </c>
      <c r="CQ8" s="4">
        <f t="shared" si="45"/>
        <v>0</v>
      </c>
    </row>
    <row r="9" spans="1:95" x14ac:dyDescent="0.35">
      <c r="A9" s="3" t="s">
        <v>17</v>
      </c>
      <c r="B9" s="3" t="s">
        <v>18</v>
      </c>
      <c r="C9">
        <v>0</v>
      </c>
      <c r="D9" s="4">
        <v>0</v>
      </c>
      <c r="E9" s="4">
        <f t="shared" si="0"/>
        <v>0</v>
      </c>
      <c r="F9" s="4">
        <v>0</v>
      </c>
      <c r="G9" s="4">
        <f t="shared" si="1"/>
        <v>0</v>
      </c>
      <c r="H9" s="4">
        <v>0</v>
      </c>
      <c r="I9" s="4">
        <f t="shared" si="2"/>
        <v>0</v>
      </c>
      <c r="J9" s="4">
        <v>0</v>
      </c>
      <c r="K9" s="4">
        <f t="shared" si="3"/>
        <v>0</v>
      </c>
      <c r="L9" s="4">
        <v>0</v>
      </c>
      <c r="M9" s="4">
        <f t="shared" si="4"/>
        <v>0</v>
      </c>
      <c r="N9" s="4">
        <v>0</v>
      </c>
      <c r="O9" s="4">
        <f t="shared" si="5"/>
        <v>0</v>
      </c>
      <c r="P9" s="4">
        <v>0</v>
      </c>
      <c r="Q9" s="4">
        <f t="shared" si="6"/>
        <v>0</v>
      </c>
      <c r="R9" s="4">
        <v>0</v>
      </c>
      <c r="S9" s="4">
        <f t="shared" si="7"/>
        <v>0</v>
      </c>
      <c r="T9" s="4">
        <v>0</v>
      </c>
      <c r="U9" s="4">
        <f t="shared" si="8"/>
        <v>0</v>
      </c>
      <c r="V9" s="4">
        <v>0</v>
      </c>
      <c r="W9" s="4">
        <f t="shared" si="9"/>
        <v>0</v>
      </c>
      <c r="X9" s="4">
        <v>0</v>
      </c>
      <c r="Y9" s="4">
        <f t="shared" si="10"/>
        <v>0</v>
      </c>
      <c r="Z9" s="4">
        <v>0</v>
      </c>
      <c r="AA9" s="4">
        <f t="shared" si="11"/>
        <v>0</v>
      </c>
      <c r="AB9" s="4">
        <v>0</v>
      </c>
      <c r="AC9" s="4">
        <f t="shared" si="12"/>
        <v>0</v>
      </c>
      <c r="AD9" s="4">
        <v>0</v>
      </c>
      <c r="AE9" s="4">
        <f t="shared" si="13"/>
        <v>0</v>
      </c>
      <c r="AF9" s="4">
        <v>0</v>
      </c>
      <c r="AG9" s="4">
        <f t="shared" si="14"/>
        <v>0</v>
      </c>
      <c r="AH9" s="4">
        <v>0</v>
      </c>
      <c r="AI9" s="4">
        <f t="shared" si="15"/>
        <v>0</v>
      </c>
      <c r="AJ9" s="4">
        <v>0</v>
      </c>
      <c r="AK9" s="4">
        <f t="shared" si="16"/>
        <v>0</v>
      </c>
      <c r="AL9" s="4">
        <v>0</v>
      </c>
      <c r="AM9" s="4">
        <f t="shared" si="17"/>
        <v>0</v>
      </c>
      <c r="AN9" s="4">
        <v>0</v>
      </c>
      <c r="AO9" s="4">
        <f t="shared" si="18"/>
        <v>0</v>
      </c>
      <c r="AP9" s="4">
        <v>0</v>
      </c>
      <c r="AQ9" s="4">
        <f t="shared" si="19"/>
        <v>0</v>
      </c>
      <c r="AR9" s="4">
        <v>0</v>
      </c>
      <c r="AS9" s="4">
        <f t="shared" si="20"/>
        <v>0</v>
      </c>
      <c r="AT9" s="4"/>
      <c r="AU9" s="4">
        <f t="shared" si="21"/>
        <v>0</v>
      </c>
      <c r="AV9" s="4">
        <v>0</v>
      </c>
      <c r="AW9" s="4">
        <f t="shared" si="22"/>
        <v>0</v>
      </c>
      <c r="AX9" s="4">
        <v>0</v>
      </c>
      <c r="AY9" s="4">
        <f t="shared" si="23"/>
        <v>0</v>
      </c>
      <c r="AZ9" s="14">
        <v>0</v>
      </c>
      <c r="BA9" s="4">
        <f t="shared" si="24"/>
        <v>0</v>
      </c>
      <c r="BB9" s="29">
        <v>0</v>
      </c>
      <c r="BC9" s="4">
        <f t="shared" si="25"/>
        <v>0</v>
      </c>
      <c r="BD9" s="27">
        <v>0</v>
      </c>
      <c r="BE9" s="4">
        <f t="shared" si="26"/>
        <v>0</v>
      </c>
      <c r="BF9" s="29">
        <v>0</v>
      </c>
      <c r="BG9" s="4">
        <f t="shared" si="27"/>
        <v>0</v>
      </c>
      <c r="BH9" s="21">
        <v>0</v>
      </c>
      <c r="BI9" s="4">
        <f t="shared" si="28"/>
        <v>0</v>
      </c>
      <c r="BJ9" s="22">
        <v>0</v>
      </c>
      <c r="BK9" s="4">
        <f t="shared" si="29"/>
        <v>0</v>
      </c>
      <c r="BL9" s="22">
        <v>0</v>
      </c>
      <c r="BM9" s="4">
        <f t="shared" si="30"/>
        <v>0</v>
      </c>
      <c r="BN9" s="23">
        <v>0</v>
      </c>
      <c r="BO9" s="4">
        <f t="shared" si="31"/>
        <v>0</v>
      </c>
      <c r="BP9" s="27">
        <v>0</v>
      </c>
      <c r="BQ9" s="4">
        <f t="shared" si="32"/>
        <v>0</v>
      </c>
      <c r="BR9" s="24">
        <v>0</v>
      </c>
      <c r="BS9" s="4">
        <f t="shared" si="33"/>
        <v>0</v>
      </c>
      <c r="BT9" s="22">
        <v>0</v>
      </c>
      <c r="BU9" s="4">
        <f t="shared" si="34"/>
        <v>0</v>
      </c>
      <c r="BV9" s="22">
        <v>0</v>
      </c>
      <c r="BW9" s="4">
        <f t="shared" si="35"/>
        <v>0</v>
      </c>
      <c r="BX9" s="22">
        <v>0</v>
      </c>
      <c r="BY9" s="4">
        <f t="shared" si="36"/>
        <v>0</v>
      </c>
      <c r="BZ9" s="22">
        <v>0</v>
      </c>
      <c r="CA9" s="4">
        <f t="shared" si="37"/>
        <v>0</v>
      </c>
      <c r="CB9" s="22">
        <v>0</v>
      </c>
      <c r="CC9" s="4">
        <f t="shared" si="38"/>
        <v>0</v>
      </c>
      <c r="CD9" s="22">
        <v>0</v>
      </c>
      <c r="CE9" s="4">
        <f t="shared" si="39"/>
        <v>0</v>
      </c>
      <c r="CF9" s="22">
        <v>0</v>
      </c>
      <c r="CG9" s="4">
        <f t="shared" si="40"/>
        <v>0</v>
      </c>
      <c r="CH9" s="22">
        <v>0</v>
      </c>
      <c r="CI9" s="4">
        <f t="shared" si="41"/>
        <v>0</v>
      </c>
      <c r="CJ9" s="22">
        <v>0</v>
      </c>
      <c r="CK9" s="4">
        <f t="shared" si="42"/>
        <v>0</v>
      </c>
      <c r="CL9" s="22">
        <v>0</v>
      </c>
      <c r="CM9" s="4">
        <f t="shared" si="43"/>
        <v>0</v>
      </c>
      <c r="CN9" s="22">
        <v>0</v>
      </c>
      <c r="CO9" s="4">
        <f t="shared" si="44"/>
        <v>0</v>
      </c>
      <c r="CP9" s="22">
        <v>0</v>
      </c>
      <c r="CQ9" s="4">
        <f t="shared" si="45"/>
        <v>0</v>
      </c>
    </row>
    <row r="10" spans="1:95" x14ac:dyDescent="0.35">
      <c r="A10" s="3" t="s">
        <v>19</v>
      </c>
      <c r="B10" s="3" t="s">
        <v>20</v>
      </c>
      <c r="C10">
        <v>0</v>
      </c>
      <c r="D10" s="4">
        <v>0</v>
      </c>
      <c r="E10" s="4">
        <f t="shared" si="0"/>
        <v>0</v>
      </c>
      <c r="F10" s="4">
        <v>0</v>
      </c>
      <c r="G10" s="4">
        <f t="shared" si="1"/>
        <v>0</v>
      </c>
      <c r="H10" s="4">
        <v>0</v>
      </c>
      <c r="I10" s="4">
        <f t="shared" si="2"/>
        <v>0</v>
      </c>
      <c r="J10" s="4">
        <v>0</v>
      </c>
      <c r="K10" s="4">
        <f t="shared" si="3"/>
        <v>0</v>
      </c>
      <c r="L10" s="4">
        <v>0</v>
      </c>
      <c r="M10" s="4">
        <f t="shared" si="4"/>
        <v>0</v>
      </c>
      <c r="N10" s="4">
        <v>0</v>
      </c>
      <c r="O10" s="4">
        <f t="shared" si="5"/>
        <v>0</v>
      </c>
      <c r="P10" s="4">
        <v>0</v>
      </c>
      <c r="Q10" s="4">
        <f t="shared" si="6"/>
        <v>0</v>
      </c>
      <c r="R10" s="4">
        <v>2.87</v>
      </c>
      <c r="S10" s="4">
        <f t="shared" si="7"/>
        <v>2.87</v>
      </c>
      <c r="T10" s="4">
        <v>2.06</v>
      </c>
      <c r="U10" s="4">
        <f t="shared" si="8"/>
        <v>2.06</v>
      </c>
      <c r="V10" s="4">
        <v>1.32</v>
      </c>
      <c r="W10" s="4">
        <f t="shared" si="9"/>
        <v>1.32</v>
      </c>
      <c r="X10" s="4">
        <v>0</v>
      </c>
      <c r="Y10" s="4">
        <f t="shared" si="10"/>
        <v>0</v>
      </c>
      <c r="Z10" s="4">
        <v>0</v>
      </c>
      <c r="AA10" s="4">
        <f t="shared" si="11"/>
        <v>0</v>
      </c>
      <c r="AB10" s="4">
        <v>1.19</v>
      </c>
      <c r="AC10" s="4">
        <f t="shared" si="12"/>
        <v>1.19</v>
      </c>
      <c r="AD10" s="4">
        <v>0</v>
      </c>
      <c r="AE10" s="4">
        <f t="shared" si="13"/>
        <v>0</v>
      </c>
      <c r="AF10" s="4">
        <v>0</v>
      </c>
      <c r="AG10" s="4">
        <f t="shared" si="14"/>
        <v>0</v>
      </c>
      <c r="AH10" s="4">
        <v>3.45</v>
      </c>
      <c r="AI10" s="4">
        <f t="shared" si="15"/>
        <v>3.45</v>
      </c>
      <c r="AJ10" s="4">
        <v>0</v>
      </c>
      <c r="AK10" s="4">
        <f t="shared" si="16"/>
        <v>0</v>
      </c>
      <c r="AL10" s="4">
        <v>0</v>
      </c>
      <c r="AM10" s="4">
        <f t="shared" si="17"/>
        <v>0</v>
      </c>
      <c r="AN10" s="4">
        <v>0</v>
      </c>
      <c r="AO10" s="4">
        <f t="shared" si="18"/>
        <v>0</v>
      </c>
      <c r="AP10" s="4">
        <v>2.78</v>
      </c>
      <c r="AQ10" s="4">
        <f t="shared" si="19"/>
        <v>2.78</v>
      </c>
      <c r="AR10" s="4">
        <v>0</v>
      </c>
      <c r="AS10" s="4">
        <f t="shared" si="20"/>
        <v>0</v>
      </c>
      <c r="AT10" s="4"/>
      <c r="AU10" s="4">
        <f t="shared" si="21"/>
        <v>0</v>
      </c>
      <c r="AV10" s="4">
        <v>0</v>
      </c>
      <c r="AW10" s="4">
        <f t="shared" si="22"/>
        <v>0</v>
      </c>
      <c r="AX10" s="4">
        <v>0</v>
      </c>
      <c r="AY10" s="4">
        <f t="shared" si="23"/>
        <v>0</v>
      </c>
      <c r="AZ10" s="14">
        <v>0</v>
      </c>
      <c r="BA10" s="4">
        <f t="shared" si="24"/>
        <v>0</v>
      </c>
      <c r="BB10" s="29">
        <v>0</v>
      </c>
      <c r="BC10" s="4">
        <f t="shared" si="25"/>
        <v>0</v>
      </c>
      <c r="BD10" s="27">
        <v>0</v>
      </c>
      <c r="BE10" s="4">
        <f t="shared" si="26"/>
        <v>0</v>
      </c>
      <c r="BF10" s="29">
        <v>0</v>
      </c>
      <c r="BG10" s="4">
        <f t="shared" si="27"/>
        <v>0</v>
      </c>
      <c r="BH10" s="21">
        <v>0</v>
      </c>
      <c r="BI10" s="4">
        <f t="shared" si="28"/>
        <v>0</v>
      </c>
      <c r="BJ10" s="22">
        <v>0</v>
      </c>
      <c r="BK10" s="4">
        <f t="shared" si="29"/>
        <v>0</v>
      </c>
      <c r="BL10" s="22">
        <v>0</v>
      </c>
      <c r="BM10" s="4">
        <f t="shared" si="30"/>
        <v>0</v>
      </c>
      <c r="BN10" s="23">
        <v>0</v>
      </c>
      <c r="BO10" s="4">
        <f t="shared" si="31"/>
        <v>0</v>
      </c>
      <c r="BP10" s="27">
        <v>0</v>
      </c>
      <c r="BQ10" s="4">
        <f t="shared" si="32"/>
        <v>0</v>
      </c>
      <c r="BR10" s="24">
        <v>0</v>
      </c>
      <c r="BS10" s="4">
        <f t="shared" si="33"/>
        <v>0</v>
      </c>
      <c r="BT10" s="22">
        <v>1.25</v>
      </c>
      <c r="BU10" s="4">
        <f t="shared" si="34"/>
        <v>1.25</v>
      </c>
      <c r="BV10" s="22">
        <v>0</v>
      </c>
      <c r="BW10" s="4">
        <f t="shared" si="35"/>
        <v>0</v>
      </c>
      <c r="BX10" s="22">
        <v>0</v>
      </c>
      <c r="BY10" s="4">
        <f t="shared" si="36"/>
        <v>0</v>
      </c>
      <c r="BZ10" s="22">
        <v>0</v>
      </c>
      <c r="CA10" s="4">
        <f t="shared" si="37"/>
        <v>0</v>
      </c>
      <c r="CB10" s="22">
        <v>0</v>
      </c>
      <c r="CC10" s="4">
        <f t="shared" si="38"/>
        <v>0</v>
      </c>
      <c r="CD10" s="22">
        <v>0</v>
      </c>
      <c r="CE10" s="4">
        <f t="shared" si="39"/>
        <v>0</v>
      </c>
      <c r="CF10" s="22">
        <v>0</v>
      </c>
      <c r="CG10" s="4">
        <f t="shared" si="40"/>
        <v>0</v>
      </c>
      <c r="CH10" s="22">
        <v>0</v>
      </c>
      <c r="CI10" s="4">
        <f t="shared" si="41"/>
        <v>0</v>
      </c>
      <c r="CJ10" s="22">
        <v>0</v>
      </c>
      <c r="CK10" s="4">
        <f t="shared" si="42"/>
        <v>0</v>
      </c>
      <c r="CL10" s="22">
        <v>0</v>
      </c>
      <c r="CM10" s="4">
        <f t="shared" si="43"/>
        <v>0</v>
      </c>
      <c r="CN10" s="22">
        <v>0</v>
      </c>
      <c r="CO10" s="4">
        <f t="shared" si="44"/>
        <v>0</v>
      </c>
      <c r="CP10" s="22">
        <v>0</v>
      </c>
      <c r="CQ10" s="4">
        <f t="shared" si="45"/>
        <v>0</v>
      </c>
    </row>
    <row r="11" spans="1:95" x14ac:dyDescent="0.35">
      <c r="A11" s="3" t="s">
        <v>21</v>
      </c>
      <c r="B11" s="3" t="s">
        <v>22</v>
      </c>
      <c r="C11">
        <v>0</v>
      </c>
      <c r="D11" s="4">
        <v>0</v>
      </c>
      <c r="E11" s="4">
        <f t="shared" si="0"/>
        <v>0</v>
      </c>
      <c r="F11" s="4">
        <v>0</v>
      </c>
      <c r="G11" s="4">
        <f t="shared" si="1"/>
        <v>0</v>
      </c>
      <c r="H11" s="4">
        <v>0</v>
      </c>
      <c r="I11" s="4">
        <f t="shared" si="2"/>
        <v>0</v>
      </c>
      <c r="J11" s="4">
        <v>0</v>
      </c>
      <c r="K11" s="4">
        <f t="shared" si="3"/>
        <v>0</v>
      </c>
      <c r="L11" s="4">
        <v>0</v>
      </c>
      <c r="M11" s="4">
        <f t="shared" si="4"/>
        <v>0</v>
      </c>
      <c r="N11" s="4">
        <v>0</v>
      </c>
      <c r="O11" s="4">
        <f t="shared" si="5"/>
        <v>0</v>
      </c>
      <c r="P11" s="4">
        <v>0</v>
      </c>
      <c r="Q11" s="4">
        <f t="shared" si="6"/>
        <v>0</v>
      </c>
      <c r="R11" s="4">
        <v>0</v>
      </c>
      <c r="S11" s="4">
        <f t="shared" si="7"/>
        <v>0</v>
      </c>
      <c r="T11" s="4">
        <v>0</v>
      </c>
      <c r="U11" s="4">
        <f t="shared" si="8"/>
        <v>0</v>
      </c>
      <c r="V11" s="4">
        <v>0</v>
      </c>
      <c r="W11" s="4">
        <f t="shared" si="9"/>
        <v>0</v>
      </c>
      <c r="X11" s="4">
        <v>0</v>
      </c>
      <c r="Y11" s="4">
        <f t="shared" si="10"/>
        <v>0</v>
      </c>
      <c r="Z11" s="4">
        <v>0</v>
      </c>
      <c r="AA11" s="4">
        <f t="shared" si="11"/>
        <v>0</v>
      </c>
      <c r="AB11" s="4">
        <v>0</v>
      </c>
      <c r="AC11" s="4">
        <f t="shared" si="12"/>
        <v>0</v>
      </c>
      <c r="AD11" s="4">
        <v>0</v>
      </c>
      <c r="AE11" s="4">
        <f t="shared" si="13"/>
        <v>0</v>
      </c>
      <c r="AF11" s="4">
        <v>0</v>
      </c>
      <c r="AG11" s="4">
        <f t="shared" si="14"/>
        <v>0</v>
      </c>
      <c r="AH11" s="4">
        <v>0</v>
      </c>
      <c r="AI11" s="4">
        <f t="shared" si="15"/>
        <v>0</v>
      </c>
      <c r="AJ11" s="4">
        <v>0</v>
      </c>
      <c r="AK11" s="4">
        <f t="shared" si="16"/>
        <v>0</v>
      </c>
      <c r="AL11" s="4">
        <v>0</v>
      </c>
      <c r="AM11" s="4">
        <f t="shared" si="17"/>
        <v>0</v>
      </c>
      <c r="AN11" s="4">
        <v>0</v>
      </c>
      <c r="AO11" s="4">
        <f t="shared" si="18"/>
        <v>0</v>
      </c>
      <c r="AP11" s="4">
        <v>0</v>
      </c>
      <c r="AQ11" s="4">
        <f t="shared" si="19"/>
        <v>0</v>
      </c>
      <c r="AR11" s="4">
        <v>0</v>
      </c>
      <c r="AS11" s="4">
        <f t="shared" si="20"/>
        <v>0</v>
      </c>
      <c r="AT11" s="4"/>
      <c r="AU11" s="4">
        <f t="shared" si="21"/>
        <v>0</v>
      </c>
      <c r="AV11" s="4">
        <v>0</v>
      </c>
      <c r="AW11" s="4">
        <f t="shared" si="22"/>
        <v>0</v>
      </c>
      <c r="AX11" s="4">
        <v>0</v>
      </c>
      <c r="AY11" s="4">
        <f t="shared" si="23"/>
        <v>0</v>
      </c>
      <c r="AZ11" s="14">
        <v>0</v>
      </c>
      <c r="BA11" s="4">
        <f t="shared" si="24"/>
        <v>0</v>
      </c>
      <c r="BB11" s="29">
        <v>0</v>
      </c>
      <c r="BC11" s="4">
        <f t="shared" si="25"/>
        <v>0</v>
      </c>
      <c r="BD11" s="27">
        <v>0</v>
      </c>
      <c r="BE11" s="4">
        <f t="shared" si="26"/>
        <v>0</v>
      </c>
      <c r="BF11" s="29">
        <v>0</v>
      </c>
      <c r="BG11" s="4">
        <f t="shared" si="27"/>
        <v>0</v>
      </c>
      <c r="BH11" s="21">
        <v>0</v>
      </c>
      <c r="BI11" s="4">
        <f t="shared" si="28"/>
        <v>0</v>
      </c>
      <c r="BJ11" s="22">
        <v>0</v>
      </c>
      <c r="BK11" s="4">
        <f t="shared" si="29"/>
        <v>0</v>
      </c>
      <c r="BL11" s="22">
        <v>0</v>
      </c>
      <c r="BM11" s="4">
        <f t="shared" si="30"/>
        <v>0</v>
      </c>
      <c r="BN11" s="23">
        <v>0</v>
      </c>
      <c r="BO11" s="4">
        <f t="shared" si="31"/>
        <v>0</v>
      </c>
      <c r="BP11" s="27">
        <v>0</v>
      </c>
      <c r="BQ11" s="4">
        <f t="shared" si="32"/>
        <v>0</v>
      </c>
      <c r="BR11" s="24">
        <v>0</v>
      </c>
      <c r="BS11" s="4">
        <f t="shared" si="33"/>
        <v>0</v>
      </c>
      <c r="BT11" s="22">
        <v>0</v>
      </c>
      <c r="BU11" s="4">
        <f t="shared" si="34"/>
        <v>0</v>
      </c>
      <c r="BV11" s="22">
        <v>0</v>
      </c>
      <c r="BW11" s="4">
        <f t="shared" si="35"/>
        <v>0</v>
      </c>
      <c r="BX11" s="22">
        <v>0</v>
      </c>
      <c r="BY11" s="4">
        <f t="shared" si="36"/>
        <v>0</v>
      </c>
      <c r="BZ11" s="22">
        <v>0</v>
      </c>
      <c r="CA11" s="4">
        <f t="shared" si="37"/>
        <v>0</v>
      </c>
      <c r="CB11" s="22">
        <v>0</v>
      </c>
      <c r="CC11" s="4">
        <f t="shared" si="38"/>
        <v>0</v>
      </c>
      <c r="CD11" s="22">
        <v>0</v>
      </c>
      <c r="CE11" s="4">
        <f t="shared" si="39"/>
        <v>0</v>
      </c>
      <c r="CF11" s="22">
        <v>0</v>
      </c>
      <c r="CG11" s="4">
        <f t="shared" si="40"/>
        <v>0</v>
      </c>
      <c r="CH11" s="22">
        <v>0</v>
      </c>
      <c r="CI11" s="4">
        <f t="shared" si="41"/>
        <v>0</v>
      </c>
      <c r="CJ11" s="22">
        <v>0</v>
      </c>
      <c r="CK11" s="4">
        <f t="shared" si="42"/>
        <v>0</v>
      </c>
      <c r="CL11" s="22">
        <v>0</v>
      </c>
      <c r="CM11" s="4">
        <f t="shared" si="43"/>
        <v>0</v>
      </c>
      <c r="CN11" s="22">
        <v>0</v>
      </c>
      <c r="CO11" s="4">
        <f t="shared" si="44"/>
        <v>0</v>
      </c>
      <c r="CP11" s="22">
        <v>0</v>
      </c>
      <c r="CQ11" s="4">
        <f t="shared" si="45"/>
        <v>0</v>
      </c>
    </row>
    <row r="12" spans="1:95" x14ac:dyDescent="0.35">
      <c r="A12" s="3" t="s">
        <v>23</v>
      </c>
      <c r="B12" s="3" t="s">
        <v>24</v>
      </c>
      <c r="C12">
        <v>0</v>
      </c>
      <c r="D12" s="4">
        <v>0</v>
      </c>
      <c r="E12" s="4">
        <f t="shared" si="0"/>
        <v>0</v>
      </c>
      <c r="F12" s="4">
        <v>0</v>
      </c>
      <c r="G12" s="4">
        <f t="shared" si="1"/>
        <v>0</v>
      </c>
      <c r="H12" s="4">
        <v>0</v>
      </c>
      <c r="I12" s="4">
        <f t="shared" si="2"/>
        <v>0</v>
      </c>
      <c r="J12" s="4">
        <v>0</v>
      </c>
      <c r="K12" s="4">
        <f t="shared" si="3"/>
        <v>0</v>
      </c>
      <c r="L12" s="4">
        <v>0</v>
      </c>
      <c r="M12" s="4">
        <f t="shared" si="4"/>
        <v>0</v>
      </c>
      <c r="N12" s="4">
        <v>5.51</v>
      </c>
      <c r="O12" s="4">
        <f t="shared" si="5"/>
        <v>5.51</v>
      </c>
      <c r="P12" s="4">
        <v>10.4</v>
      </c>
      <c r="Q12" s="4">
        <f t="shared" si="6"/>
        <v>10.4</v>
      </c>
      <c r="R12" s="4">
        <v>26.3</v>
      </c>
      <c r="S12" s="4">
        <f t="shared" si="7"/>
        <v>26.3</v>
      </c>
      <c r="T12" s="4">
        <v>19</v>
      </c>
      <c r="U12" s="4">
        <f t="shared" si="8"/>
        <v>19</v>
      </c>
      <c r="V12" s="4">
        <v>9.6300000000000008</v>
      </c>
      <c r="W12" s="4">
        <f t="shared" si="9"/>
        <v>9.6300000000000008</v>
      </c>
      <c r="X12" s="4">
        <v>6.29</v>
      </c>
      <c r="Y12" s="4">
        <f t="shared" si="10"/>
        <v>6.29</v>
      </c>
      <c r="Z12" s="4">
        <v>6.12</v>
      </c>
      <c r="AA12" s="4">
        <f t="shared" si="11"/>
        <v>6.12</v>
      </c>
      <c r="AB12" s="4">
        <v>4.7699999999999996</v>
      </c>
      <c r="AC12" s="4">
        <f t="shared" si="12"/>
        <v>4.7699999999999996</v>
      </c>
      <c r="AD12" s="4">
        <v>4.99</v>
      </c>
      <c r="AE12" s="4">
        <f t="shared" si="13"/>
        <v>4.99</v>
      </c>
      <c r="AF12" s="4">
        <v>3.01</v>
      </c>
      <c r="AG12" s="4">
        <f t="shared" si="14"/>
        <v>3.01</v>
      </c>
      <c r="AH12" s="4">
        <v>0</v>
      </c>
      <c r="AI12" s="4">
        <f t="shared" si="15"/>
        <v>0</v>
      </c>
      <c r="AJ12" s="4">
        <v>0</v>
      </c>
      <c r="AK12" s="4">
        <f t="shared" si="16"/>
        <v>0</v>
      </c>
      <c r="AL12" s="4">
        <v>0</v>
      </c>
      <c r="AM12" s="4">
        <f t="shared" si="17"/>
        <v>0</v>
      </c>
      <c r="AN12" s="4">
        <v>0</v>
      </c>
      <c r="AO12" s="4">
        <f t="shared" si="18"/>
        <v>0</v>
      </c>
      <c r="AP12" s="4">
        <v>0</v>
      </c>
      <c r="AQ12" s="4">
        <f t="shared" si="19"/>
        <v>0</v>
      </c>
      <c r="AR12" s="4">
        <v>0</v>
      </c>
      <c r="AS12" s="4">
        <f t="shared" si="20"/>
        <v>0</v>
      </c>
      <c r="AT12" s="4"/>
      <c r="AU12" s="4">
        <f t="shared" si="21"/>
        <v>0</v>
      </c>
      <c r="AV12" s="4">
        <v>0</v>
      </c>
      <c r="AW12" s="4">
        <f t="shared" si="22"/>
        <v>0</v>
      </c>
      <c r="AX12" s="4">
        <v>0</v>
      </c>
      <c r="AY12" s="4">
        <f t="shared" si="23"/>
        <v>0</v>
      </c>
      <c r="AZ12" s="14">
        <v>0</v>
      </c>
      <c r="BA12" s="4">
        <f t="shared" si="24"/>
        <v>0</v>
      </c>
      <c r="BB12" s="29">
        <v>0</v>
      </c>
      <c r="BC12" s="4">
        <f t="shared" si="25"/>
        <v>0</v>
      </c>
      <c r="BD12" s="27">
        <v>0</v>
      </c>
      <c r="BE12" s="4">
        <f t="shared" si="26"/>
        <v>0</v>
      </c>
      <c r="BF12" s="29">
        <v>0</v>
      </c>
      <c r="BG12" s="4">
        <f t="shared" si="27"/>
        <v>0</v>
      </c>
      <c r="BH12" s="21">
        <v>0</v>
      </c>
      <c r="BI12" s="4">
        <f t="shared" si="28"/>
        <v>0</v>
      </c>
      <c r="BJ12" s="22">
        <v>0</v>
      </c>
      <c r="BK12" s="4">
        <f t="shared" si="29"/>
        <v>0</v>
      </c>
      <c r="BL12" s="22">
        <v>0</v>
      </c>
      <c r="BM12" s="4">
        <f t="shared" si="30"/>
        <v>0</v>
      </c>
      <c r="BN12" s="23">
        <v>0</v>
      </c>
      <c r="BO12" s="4">
        <f t="shared" si="31"/>
        <v>0</v>
      </c>
      <c r="BP12" s="27">
        <v>0</v>
      </c>
      <c r="BQ12" s="4">
        <f t="shared" si="32"/>
        <v>0</v>
      </c>
      <c r="BR12" s="24">
        <v>0</v>
      </c>
      <c r="BS12" s="4">
        <f t="shared" si="33"/>
        <v>0</v>
      </c>
      <c r="BT12" s="22">
        <v>0</v>
      </c>
      <c r="BU12" s="4">
        <f t="shared" si="34"/>
        <v>0</v>
      </c>
      <c r="BV12" s="22">
        <v>0</v>
      </c>
      <c r="BW12" s="4">
        <f t="shared" si="35"/>
        <v>0</v>
      </c>
      <c r="BX12" s="22">
        <v>0</v>
      </c>
      <c r="BY12" s="4">
        <f t="shared" si="36"/>
        <v>0</v>
      </c>
      <c r="BZ12" s="22">
        <v>0</v>
      </c>
      <c r="CA12" s="4">
        <f t="shared" si="37"/>
        <v>0</v>
      </c>
      <c r="CB12" s="22">
        <v>0</v>
      </c>
      <c r="CC12" s="4">
        <f t="shared" si="38"/>
        <v>0</v>
      </c>
      <c r="CD12" s="22">
        <v>0</v>
      </c>
      <c r="CE12" s="4">
        <f t="shared" si="39"/>
        <v>0</v>
      </c>
      <c r="CF12" s="22">
        <v>0</v>
      </c>
      <c r="CG12" s="4">
        <f t="shared" si="40"/>
        <v>0</v>
      </c>
      <c r="CH12" s="22">
        <v>0</v>
      </c>
      <c r="CI12" s="4">
        <f t="shared" si="41"/>
        <v>0</v>
      </c>
      <c r="CJ12" s="22">
        <v>0</v>
      </c>
      <c r="CK12" s="4">
        <f t="shared" si="42"/>
        <v>0</v>
      </c>
      <c r="CL12" s="22">
        <v>0</v>
      </c>
      <c r="CM12" s="4">
        <f t="shared" si="43"/>
        <v>0</v>
      </c>
      <c r="CN12" s="22">
        <v>0</v>
      </c>
      <c r="CO12" s="4">
        <f t="shared" si="44"/>
        <v>0</v>
      </c>
      <c r="CP12" s="22">
        <v>0</v>
      </c>
      <c r="CQ12" s="4">
        <f t="shared" si="45"/>
        <v>0</v>
      </c>
    </row>
    <row r="13" spans="1:95" x14ac:dyDescent="0.35">
      <c r="A13" s="3" t="s">
        <v>25</v>
      </c>
      <c r="B13" s="3" t="s">
        <v>26</v>
      </c>
      <c r="C13">
        <v>0</v>
      </c>
      <c r="D13" s="4">
        <v>0</v>
      </c>
      <c r="E13" s="4">
        <f t="shared" si="0"/>
        <v>0</v>
      </c>
      <c r="F13" s="4">
        <v>0</v>
      </c>
      <c r="G13" s="4">
        <f t="shared" si="1"/>
        <v>0</v>
      </c>
      <c r="H13" s="4">
        <v>0</v>
      </c>
      <c r="I13" s="4">
        <f t="shared" si="2"/>
        <v>0</v>
      </c>
      <c r="J13" s="4">
        <v>0</v>
      </c>
      <c r="K13" s="4">
        <f t="shared" si="3"/>
        <v>0</v>
      </c>
      <c r="L13" s="4">
        <v>0</v>
      </c>
      <c r="M13" s="4">
        <f t="shared" si="4"/>
        <v>0</v>
      </c>
      <c r="N13" s="4">
        <v>8.5299999999999994</v>
      </c>
      <c r="O13" s="4">
        <f t="shared" si="5"/>
        <v>8.5299999999999994</v>
      </c>
      <c r="P13" s="4">
        <v>34.9</v>
      </c>
      <c r="Q13" s="4">
        <f t="shared" si="6"/>
        <v>34.9</v>
      </c>
      <c r="R13" s="4">
        <v>55.3</v>
      </c>
      <c r="S13" s="4">
        <f t="shared" si="7"/>
        <v>55.3</v>
      </c>
      <c r="T13" s="4">
        <v>103</v>
      </c>
      <c r="U13" s="4">
        <f t="shared" si="8"/>
        <v>103</v>
      </c>
      <c r="V13" s="4">
        <v>63.2</v>
      </c>
      <c r="W13" s="4">
        <f t="shared" si="9"/>
        <v>63.2</v>
      </c>
      <c r="X13" s="4">
        <v>61</v>
      </c>
      <c r="Y13" s="4">
        <f t="shared" si="10"/>
        <v>61</v>
      </c>
      <c r="Z13" s="4">
        <v>55.4</v>
      </c>
      <c r="AA13" s="4">
        <f t="shared" si="11"/>
        <v>55.4</v>
      </c>
      <c r="AB13" s="4">
        <v>44.3</v>
      </c>
      <c r="AC13" s="4">
        <f t="shared" si="12"/>
        <v>44.3</v>
      </c>
      <c r="AD13" s="4">
        <v>25.9</v>
      </c>
      <c r="AE13" s="4">
        <f t="shared" si="13"/>
        <v>25.9</v>
      </c>
      <c r="AF13" s="4">
        <v>20.7</v>
      </c>
      <c r="AG13" s="4">
        <f t="shared" si="14"/>
        <v>20.7</v>
      </c>
      <c r="AH13" s="4">
        <v>10.3</v>
      </c>
      <c r="AI13" s="4">
        <f t="shared" si="15"/>
        <v>10.3</v>
      </c>
      <c r="AJ13" s="4">
        <v>8.48</v>
      </c>
      <c r="AK13" s="4">
        <f t="shared" si="16"/>
        <v>8.48</v>
      </c>
      <c r="AL13" s="4">
        <v>11.6</v>
      </c>
      <c r="AM13" s="4">
        <f t="shared" si="17"/>
        <v>11.6</v>
      </c>
      <c r="AN13" s="4">
        <v>9.43</v>
      </c>
      <c r="AO13" s="4">
        <f t="shared" si="18"/>
        <v>9.43</v>
      </c>
      <c r="AP13" s="4">
        <v>10.199999999999999</v>
      </c>
      <c r="AQ13" s="4">
        <f t="shared" si="19"/>
        <v>10.199999999999999</v>
      </c>
      <c r="AR13" s="4">
        <v>6.22</v>
      </c>
      <c r="AS13" s="4">
        <f t="shared" si="20"/>
        <v>6.22</v>
      </c>
      <c r="AT13" s="4"/>
      <c r="AU13" s="4">
        <f t="shared" si="21"/>
        <v>5.4749999999999996</v>
      </c>
      <c r="AV13" s="4">
        <v>4.7300000000000004</v>
      </c>
      <c r="AW13" s="4">
        <f t="shared" si="22"/>
        <v>4.7300000000000004</v>
      </c>
      <c r="AX13" s="4">
        <v>2.95</v>
      </c>
      <c r="AY13" s="4">
        <f t="shared" si="23"/>
        <v>2.95</v>
      </c>
      <c r="AZ13" s="14">
        <v>3.23</v>
      </c>
      <c r="BA13" s="4">
        <f t="shared" si="24"/>
        <v>3.23</v>
      </c>
      <c r="BB13" s="27">
        <v>5.2949999999999999</v>
      </c>
      <c r="BC13" s="4">
        <f t="shared" si="25"/>
        <v>5.2949999999999999</v>
      </c>
      <c r="BD13" s="27">
        <v>3.7649999999999997</v>
      </c>
      <c r="BE13" s="4">
        <f t="shared" si="26"/>
        <v>3.7649999999999997</v>
      </c>
      <c r="BF13" s="27">
        <v>3.0999999999999996</v>
      </c>
      <c r="BG13" s="4">
        <f t="shared" si="27"/>
        <v>3.0999999999999996</v>
      </c>
      <c r="BH13" s="21">
        <v>3.03</v>
      </c>
      <c r="BI13" s="4">
        <f t="shared" si="28"/>
        <v>3.03</v>
      </c>
      <c r="BJ13" s="22">
        <v>2.2400000000000002</v>
      </c>
      <c r="BK13" s="4">
        <f t="shared" si="29"/>
        <v>2.2400000000000002</v>
      </c>
      <c r="BL13" s="22">
        <v>1.05</v>
      </c>
      <c r="BM13" s="4">
        <f t="shared" si="30"/>
        <v>1.05</v>
      </c>
      <c r="BN13" s="23">
        <v>0.99</v>
      </c>
      <c r="BO13" s="4">
        <f t="shared" si="31"/>
        <v>0.99</v>
      </c>
      <c r="BP13" s="27">
        <v>2.8650000000000002</v>
      </c>
      <c r="BQ13" s="4">
        <f t="shared" si="32"/>
        <v>2.8650000000000002</v>
      </c>
      <c r="BR13" s="21">
        <v>1.98</v>
      </c>
      <c r="BS13" s="4">
        <f t="shared" si="33"/>
        <v>1.98</v>
      </c>
      <c r="BT13" s="22">
        <v>1.61</v>
      </c>
      <c r="BU13" s="4">
        <f t="shared" si="34"/>
        <v>1.61</v>
      </c>
      <c r="BV13" s="22">
        <v>1.69</v>
      </c>
      <c r="BW13" s="4">
        <f t="shared" si="35"/>
        <v>1.69</v>
      </c>
      <c r="BX13" s="4">
        <v>1.6</v>
      </c>
      <c r="BY13" s="4">
        <f t="shared" si="36"/>
        <v>1.6</v>
      </c>
      <c r="BZ13" s="22">
        <v>1.62</v>
      </c>
      <c r="CA13" s="4">
        <f t="shared" si="37"/>
        <v>1.62</v>
      </c>
      <c r="CB13" s="22">
        <v>1.44</v>
      </c>
      <c r="CC13" s="4">
        <f t="shared" si="38"/>
        <v>1.44</v>
      </c>
      <c r="CD13" s="4">
        <v>1.6</v>
      </c>
      <c r="CE13" s="4">
        <f t="shared" si="39"/>
        <v>1.6</v>
      </c>
      <c r="CF13" s="22">
        <v>1.39</v>
      </c>
      <c r="CG13" s="4">
        <f t="shared" si="40"/>
        <v>1.39</v>
      </c>
      <c r="CH13" s="22">
        <v>1.1299999999999999</v>
      </c>
      <c r="CI13" s="4">
        <f t="shared" si="41"/>
        <v>1.1299999999999999</v>
      </c>
      <c r="CJ13" s="22">
        <v>1.66</v>
      </c>
      <c r="CK13" s="4">
        <f t="shared" si="42"/>
        <v>1.66</v>
      </c>
      <c r="CL13" s="22">
        <v>2.48</v>
      </c>
      <c r="CM13" s="4">
        <f t="shared" si="43"/>
        <v>2.48</v>
      </c>
      <c r="CN13" s="22">
        <v>2.2200000000000002</v>
      </c>
      <c r="CO13" s="4">
        <f t="shared" si="44"/>
        <v>2.2200000000000002</v>
      </c>
      <c r="CP13" s="22">
        <v>1.71</v>
      </c>
      <c r="CQ13" s="4">
        <f t="shared" si="45"/>
        <v>1.71</v>
      </c>
    </row>
    <row r="14" spans="1:95" x14ac:dyDescent="0.35">
      <c r="A14" s="6" t="s">
        <v>27</v>
      </c>
      <c r="B14" s="6" t="s">
        <v>28</v>
      </c>
      <c r="C14">
        <v>1.5379999999999998</v>
      </c>
      <c r="D14" s="9">
        <v>2.09</v>
      </c>
      <c r="E14" s="4">
        <f t="shared" si="0"/>
        <v>0.55200000000000005</v>
      </c>
      <c r="F14" s="9">
        <v>1.53</v>
      </c>
      <c r="G14" s="4">
        <f t="shared" si="1"/>
        <v>0</v>
      </c>
      <c r="H14" s="9">
        <v>1.03</v>
      </c>
      <c r="I14" s="4">
        <f t="shared" si="2"/>
        <v>0</v>
      </c>
      <c r="J14" s="9">
        <v>1.1000000000000001</v>
      </c>
      <c r="K14" s="4">
        <f t="shared" si="3"/>
        <v>0</v>
      </c>
      <c r="L14" s="9">
        <v>1.94</v>
      </c>
      <c r="M14" s="4">
        <f t="shared" si="4"/>
        <v>0.40200000000000014</v>
      </c>
      <c r="N14" s="9">
        <v>2.97</v>
      </c>
      <c r="O14" s="4">
        <f t="shared" si="5"/>
        <v>1.4320000000000004</v>
      </c>
      <c r="P14" s="9">
        <v>4.08</v>
      </c>
      <c r="Q14" s="4">
        <f t="shared" si="6"/>
        <v>2.5420000000000003</v>
      </c>
      <c r="R14" s="9">
        <v>7.41</v>
      </c>
      <c r="S14" s="4">
        <f t="shared" si="7"/>
        <v>5.8719999999999999</v>
      </c>
      <c r="T14" s="9">
        <v>6.94</v>
      </c>
      <c r="U14" s="4">
        <f t="shared" si="8"/>
        <v>5.402000000000001</v>
      </c>
      <c r="V14" s="9">
        <v>4.08</v>
      </c>
      <c r="W14" s="4">
        <f t="shared" si="9"/>
        <v>2.5420000000000003</v>
      </c>
      <c r="X14" s="9">
        <v>2.8</v>
      </c>
      <c r="Y14" s="4">
        <f t="shared" si="10"/>
        <v>1.262</v>
      </c>
      <c r="Z14" s="9">
        <v>3.69</v>
      </c>
      <c r="AA14" s="4">
        <f t="shared" si="11"/>
        <v>2.1520000000000001</v>
      </c>
      <c r="AB14" s="9">
        <v>3.63</v>
      </c>
      <c r="AC14" s="4">
        <f t="shared" si="12"/>
        <v>2.0920000000000001</v>
      </c>
      <c r="AD14" s="9">
        <v>3.47</v>
      </c>
      <c r="AE14" s="4">
        <f t="shared" si="13"/>
        <v>1.9320000000000004</v>
      </c>
      <c r="AF14" s="9">
        <v>2.65</v>
      </c>
      <c r="AG14" s="4">
        <f t="shared" si="14"/>
        <v>1.1120000000000001</v>
      </c>
      <c r="AH14" s="9">
        <v>3.55</v>
      </c>
      <c r="AI14" s="4">
        <f t="shared" si="15"/>
        <v>2.012</v>
      </c>
      <c r="AJ14" s="9">
        <v>1.55</v>
      </c>
      <c r="AK14" s="4">
        <f t="shared" si="16"/>
        <v>1.2000000000000233E-2</v>
      </c>
      <c r="AL14" s="9">
        <v>1.87</v>
      </c>
      <c r="AM14" s="4">
        <f t="shared" si="17"/>
        <v>0.33200000000000029</v>
      </c>
      <c r="AN14" s="9">
        <v>2.11</v>
      </c>
      <c r="AO14" s="4">
        <f t="shared" si="18"/>
        <v>0.57200000000000006</v>
      </c>
      <c r="AP14" s="9">
        <v>2.09</v>
      </c>
      <c r="AQ14" s="4">
        <f t="shared" si="19"/>
        <v>0.55200000000000005</v>
      </c>
      <c r="AR14" s="9">
        <v>2.56</v>
      </c>
      <c r="AS14" s="4">
        <f t="shared" si="20"/>
        <v>1.0220000000000002</v>
      </c>
      <c r="AT14" s="9"/>
      <c r="AU14" s="4">
        <f t="shared" si="21"/>
        <v>0.66700000000000026</v>
      </c>
      <c r="AV14" s="9">
        <v>1.85</v>
      </c>
      <c r="AW14" s="4">
        <f t="shared" si="22"/>
        <v>0.31200000000000028</v>
      </c>
      <c r="AX14" s="9">
        <v>1.33</v>
      </c>
      <c r="AY14" s="4">
        <f t="shared" si="23"/>
        <v>0</v>
      </c>
      <c r="AZ14" s="31">
        <v>1.43</v>
      </c>
      <c r="BA14" s="4">
        <f t="shared" si="24"/>
        <v>0</v>
      </c>
      <c r="BB14" s="32">
        <v>2.25</v>
      </c>
      <c r="BC14" s="4">
        <f t="shared" si="25"/>
        <v>0.71200000000000019</v>
      </c>
      <c r="BD14" s="33">
        <v>3.6850000000000001</v>
      </c>
      <c r="BE14" s="4">
        <f t="shared" si="26"/>
        <v>2.1470000000000002</v>
      </c>
      <c r="BF14" s="33">
        <v>2.38</v>
      </c>
      <c r="BG14" s="4">
        <f t="shared" si="27"/>
        <v>0.84200000000000008</v>
      </c>
      <c r="BH14" s="34">
        <v>1.72</v>
      </c>
      <c r="BI14" s="4">
        <f t="shared" si="28"/>
        <v>0.18200000000000016</v>
      </c>
      <c r="BJ14" s="35">
        <v>1.59</v>
      </c>
      <c r="BK14" s="4">
        <f t="shared" si="29"/>
        <v>5.2000000000000268E-2</v>
      </c>
      <c r="BL14" s="35">
        <v>1.1299999999999999</v>
      </c>
      <c r="BM14" s="4">
        <f t="shared" si="30"/>
        <v>0</v>
      </c>
      <c r="BN14" s="36">
        <v>1.0900000000000001</v>
      </c>
      <c r="BO14" s="4">
        <f t="shared" si="31"/>
        <v>0</v>
      </c>
      <c r="BP14" s="33">
        <v>2.91</v>
      </c>
      <c r="BQ14" s="4">
        <f t="shared" si="32"/>
        <v>1.3720000000000003</v>
      </c>
      <c r="BR14" s="34">
        <v>3.63</v>
      </c>
      <c r="BS14" s="4">
        <f t="shared" si="33"/>
        <v>2.0920000000000001</v>
      </c>
      <c r="BT14" s="35">
        <v>2.11</v>
      </c>
      <c r="BU14" s="4">
        <f t="shared" si="34"/>
        <v>0.57200000000000006</v>
      </c>
      <c r="BV14" s="35">
        <v>1.53</v>
      </c>
      <c r="BW14" s="4">
        <f t="shared" si="35"/>
        <v>0</v>
      </c>
      <c r="BX14" s="35">
        <v>1.22</v>
      </c>
      <c r="BY14" s="4">
        <f t="shared" si="36"/>
        <v>0</v>
      </c>
      <c r="BZ14" s="35">
        <v>1.06</v>
      </c>
      <c r="CA14" s="4">
        <f t="shared" si="37"/>
        <v>0</v>
      </c>
      <c r="CB14" s="35">
        <v>1.18</v>
      </c>
      <c r="CC14" s="4">
        <f t="shared" si="38"/>
        <v>0</v>
      </c>
      <c r="CD14" s="35">
        <v>1.45</v>
      </c>
      <c r="CE14" s="4">
        <f t="shared" si="39"/>
        <v>0</v>
      </c>
      <c r="CF14" s="9">
        <v>1.5</v>
      </c>
      <c r="CG14" s="4">
        <f t="shared" si="40"/>
        <v>0</v>
      </c>
      <c r="CH14" s="35">
        <v>1.54</v>
      </c>
      <c r="CI14" s="4">
        <f t="shared" si="41"/>
        <v>2.0000000000002238E-3</v>
      </c>
      <c r="CJ14" s="35">
        <v>1.42</v>
      </c>
      <c r="CK14" s="4">
        <f t="shared" si="42"/>
        <v>0</v>
      </c>
      <c r="CL14" s="9">
        <v>1.3</v>
      </c>
      <c r="CM14" s="4">
        <f t="shared" si="43"/>
        <v>0</v>
      </c>
      <c r="CN14" s="35">
        <v>1.22</v>
      </c>
      <c r="CO14" s="4">
        <f t="shared" si="44"/>
        <v>0</v>
      </c>
      <c r="CP14" s="35">
        <v>1.59</v>
      </c>
      <c r="CQ14" s="4">
        <f t="shared" si="45"/>
        <v>5.2000000000000268E-2</v>
      </c>
    </row>
    <row r="15" spans="1:95" x14ac:dyDescent="0.35">
      <c r="A15" s="3" t="s">
        <v>29</v>
      </c>
      <c r="B15" s="3" t="s">
        <v>30</v>
      </c>
      <c r="C15">
        <v>0</v>
      </c>
      <c r="D15" s="4">
        <v>0</v>
      </c>
      <c r="E15" s="4">
        <f t="shared" si="0"/>
        <v>0</v>
      </c>
      <c r="F15" s="4">
        <v>0</v>
      </c>
      <c r="G15" s="4">
        <f t="shared" si="1"/>
        <v>0</v>
      </c>
      <c r="H15" s="4">
        <v>0</v>
      </c>
      <c r="I15" s="4">
        <f t="shared" si="2"/>
        <v>0</v>
      </c>
      <c r="J15" s="4">
        <v>0</v>
      </c>
      <c r="K15" s="4">
        <f t="shared" si="3"/>
        <v>0</v>
      </c>
      <c r="L15" s="4">
        <v>0</v>
      </c>
      <c r="M15" s="4">
        <f t="shared" si="4"/>
        <v>0</v>
      </c>
      <c r="N15" s="4">
        <v>0</v>
      </c>
      <c r="O15" s="4">
        <f t="shared" si="5"/>
        <v>0</v>
      </c>
      <c r="P15" s="4">
        <v>0</v>
      </c>
      <c r="Q15" s="4">
        <f t="shared" si="6"/>
        <v>0</v>
      </c>
      <c r="R15" s="4">
        <v>0</v>
      </c>
      <c r="S15" s="4">
        <f t="shared" si="7"/>
        <v>0</v>
      </c>
      <c r="T15" s="4">
        <v>0</v>
      </c>
      <c r="U15" s="4">
        <f t="shared" si="8"/>
        <v>0</v>
      </c>
      <c r="V15" s="4">
        <v>0</v>
      </c>
      <c r="W15" s="4">
        <f t="shared" si="9"/>
        <v>0</v>
      </c>
      <c r="X15" s="4">
        <v>0</v>
      </c>
      <c r="Y15" s="4">
        <f t="shared" si="10"/>
        <v>0</v>
      </c>
      <c r="Z15" s="4">
        <v>0</v>
      </c>
      <c r="AA15" s="4">
        <f t="shared" si="11"/>
        <v>0</v>
      </c>
      <c r="AB15" s="4">
        <v>0</v>
      </c>
      <c r="AC15" s="4">
        <f t="shared" si="12"/>
        <v>0</v>
      </c>
      <c r="AD15" s="4">
        <v>0</v>
      </c>
      <c r="AE15" s="4">
        <f t="shared" si="13"/>
        <v>0</v>
      </c>
      <c r="AF15" s="4">
        <v>0</v>
      </c>
      <c r="AG15" s="4">
        <f t="shared" si="14"/>
        <v>0</v>
      </c>
      <c r="AH15" s="4">
        <v>0</v>
      </c>
      <c r="AI15" s="4">
        <f t="shared" si="15"/>
        <v>0</v>
      </c>
      <c r="AJ15" s="4">
        <v>0</v>
      </c>
      <c r="AK15" s="4">
        <f t="shared" si="16"/>
        <v>0</v>
      </c>
      <c r="AL15" s="4">
        <v>0</v>
      </c>
      <c r="AM15" s="4">
        <f t="shared" si="17"/>
        <v>0</v>
      </c>
      <c r="AN15" s="4">
        <v>0</v>
      </c>
      <c r="AO15" s="4">
        <f t="shared" si="18"/>
        <v>0</v>
      </c>
      <c r="AP15" s="4">
        <v>0</v>
      </c>
      <c r="AQ15" s="4">
        <f t="shared" si="19"/>
        <v>0</v>
      </c>
      <c r="AR15" s="4">
        <v>0</v>
      </c>
      <c r="AS15" s="4">
        <f t="shared" si="20"/>
        <v>0</v>
      </c>
      <c r="AT15" s="4"/>
      <c r="AU15" s="4">
        <f t="shared" si="21"/>
        <v>0</v>
      </c>
      <c r="AV15" s="4">
        <v>0</v>
      </c>
      <c r="AW15" s="4">
        <f t="shared" si="22"/>
        <v>0</v>
      </c>
      <c r="AX15" s="4">
        <v>0</v>
      </c>
      <c r="AY15" s="4">
        <f t="shared" si="23"/>
        <v>0</v>
      </c>
      <c r="AZ15" s="14">
        <v>0</v>
      </c>
      <c r="BA15" s="4">
        <f t="shared" si="24"/>
        <v>0</v>
      </c>
      <c r="BB15" s="29">
        <v>0</v>
      </c>
      <c r="BC15" s="4">
        <f t="shared" si="25"/>
        <v>0</v>
      </c>
      <c r="BD15" s="27">
        <v>0</v>
      </c>
      <c r="BE15" s="4">
        <f t="shared" si="26"/>
        <v>0</v>
      </c>
      <c r="BF15" s="29">
        <v>0</v>
      </c>
      <c r="BG15" s="4">
        <f t="shared" si="27"/>
        <v>0</v>
      </c>
      <c r="BH15" s="21">
        <v>0</v>
      </c>
      <c r="BI15" s="4">
        <f t="shared" si="28"/>
        <v>0</v>
      </c>
      <c r="BJ15" s="22">
        <v>0</v>
      </c>
      <c r="BK15" s="4">
        <f t="shared" si="29"/>
        <v>0</v>
      </c>
      <c r="BL15" s="22">
        <v>0</v>
      </c>
      <c r="BM15" s="4">
        <f t="shared" si="30"/>
        <v>0</v>
      </c>
      <c r="BN15" s="23">
        <v>0</v>
      </c>
      <c r="BO15" s="4">
        <f t="shared" si="31"/>
        <v>0</v>
      </c>
      <c r="BP15" s="27">
        <v>0</v>
      </c>
      <c r="BQ15" s="4">
        <f t="shared" si="32"/>
        <v>0</v>
      </c>
      <c r="BR15" s="24">
        <v>0</v>
      </c>
      <c r="BS15" s="4">
        <f t="shared" si="33"/>
        <v>0</v>
      </c>
      <c r="BT15" s="22">
        <v>0</v>
      </c>
      <c r="BU15" s="4">
        <f t="shared" si="34"/>
        <v>0</v>
      </c>
      <c r="BV15" s="22">
        <v>0</v>
      </c>
      <c r="BW15" s="4">
        <f t="shared" si="35"/>
        <v>0</v>
      </c>
      <c r="BX15" s="22">
        <v>0</v>
      </c>
      <c r="BY15" s="4">
        <f t="shared" si="36"/>
        <v>0</v>
      </c>
      <c r="BZ15" s="22">
        <v>0</v>
      </c>
      <c r="CA15" s="4">
        <f t="shared" si="37"/>
        <v>0</v>
      </c>
      <c r="CB15" s="22">
        <v>0</v>
      </c>
      <c r="CC15" s="4">
        <f t="shared" si="38"/>
        <v>0</v>
      </c>
      <c r="CD15" s="22">
        <v>0</v>
      </c>
      <c r="CE15" s="4">
        <f t="shared" si="39"/>
        <v>0</v>
      </c>
      <c r="CF15" s="22">
        <v>0</v>
      </c>
      <c r="CG15" s="4">
        <f t="shared" si="40"/>
        <v>0</v>
      </c>
      <c r="CH15" s="22">
        <v>0</v>
      </c>
      <c r="CI15" s="4">
        <f t="shared" si="41"/>
        <v>0</v>
      </c>
      <c r="CJ15" s="22">
        <v>0</v>
      </c>
      <c r="CK15" s="4">
        <f t="shared" si="42"/>
        <v>0</v>
      </c>
      <c r="CL15" s="22">
        <v>0</v>
      </c>
      <c r="CM15" s="4">
        <f t="shared" si="43"/>
        <v>0</v>
      </c>
      <c r="CN15" s="22">
        <v>0</v>
      </c>
      <c r="CO15" s="4">
        <f t="shared" si="44"/>
        <v>0</v>
      </c>
      <c r="CP15" s="22">
        <v>0</v>
      </c>
      <c r="CQ15" s="4">
        <f t="shared" si="45"/>
        <v>0</v>
      </c>
    </row>
    <row r="16" spans="1:95" x14ac:dyDescent="0.35">
      <c r="A16" s="3" t="s">
        <v>31</v>
      </c>
      <c r="B16" s="3" t="s">
        <v>32</v>
      </c>
      <c r="C16">
        <v>0</v>
      </c>
      <c r="D16" s="4">
        <v>0</v>
      </c>
      <c r="E16" s="4">
        <f t="shared" si="0"/>
        <v>0</v>
      </c>
      <c r="F16" s="4">
        <v>0</v>
      </c>
      <c r="G16" s="4">
        <f t="shared" si="1"/>
        <v>0</v>
      </c>
      <c r="H16" s="4">
        <v>0</v>
      </c>
      <c r="I16" s="4">
        <f t="shared" si="2"/>
        <v>0</v>
      </c>
      <c r="J16" s="4">
        <v>0</v>
      </c>
      <c r="K16" s="4">
        <f t="shared" si="3"/>
        <v>0</v>
      </c>
      <c r="L16" s="4">
        <v>0</v>
      </c>
      <c r="M16" s="4">
        <f t="shared" si="4"/>
        <v>0</v>
      </c>
      <c r="N16" s="4">
        <v>0</v>
      </c>
      <c r="O16" s="4">
        <f t="shared" si="5"/>
        <v>0</v>
      </c>
      <c r="P16" s="4">
        <v>0</v>
      </c>
      <c r="Q16" s="4">
        <f t="shared" si="6"/>
        <v>0</v>
      </c>
      <c r="R16" s="4">
        <v>0</v>
      </c>
      <c r="S16" s="4">
        <f t="shared" si="7"/>
        <v>0</v>
      </c>
      <c r="T16" s="4">
        <v>0</v>
      </c>
      <c r="U16" s="4">
        <f t="shared" si="8"/>
        <v>0</v>
      </c>
      <c r="V16" s="4">
        <v>0</v>
      </c>
      <c r="W16" s="4">
        <f t="shared" si="9"/>
        <v>0</v>
      </c>
      <c r="X16" s="4">
        <v>0</v>
      </c>
      <c r="Y16" s="4">
        <f t="shared" si="10"/>
        <v>0</v>
      </c>
      <c r="Z16" s="4">
        <v>0</v>
      </c>
      <c r="AA16" s="4">
        <f t="shared" si="11"/>
        <v>0</v>
      </c>
      <c r="AB16" s="4">
        <v>0</v>
      </c>
      <c r="AC16" s="4">
        <f t="shared" si="12"/>
        <v>0</v>
      </c>
      <c r="AD16" s="4">
        <v>0</v>
      </c>
      <c r="AE16" s="4">
        <f t="shared" si="13"/>
        <v>0</v>
      </c>
      <c r="AF16" s="4">
        <v>1.47</v>
      </c>
      <c r="AG16" s="4">
        <f t="shared" si="14"/>
        <v>1.47</v>
      </c>
      <c r="AH16" s="4">
        <v>1.42</v>
      </c>
      <c r="AI16" s="4">
        <f t="shared" si="15"/>
        <v>1.42</v>
      </c>
      <c r="AJ16" s="4">
        <v>0</v>
      </c>
      <c r="AK16" s="4">
        <f t="shared" si="16"/>
        <v>0</v>
      </c>
      <c r="AL16" s="4">
        <v>0</v>
      </c>
      <c r="AM16" s="4">
        <f t="shared" si="17"/>
        <v>0</v>
      </c>
      <c r="AN16" s="4">
        <v>0</v>
      </c>
      <c r="AO16" s="4">
        <f t="shared" si="18"/>
        <v>0</v>
      </c>
      <c r="AP16" s="4">
        <v>0</v>
      </c>
      <c r="AQ16" s="4">
        <f t="shared" si="19"/>
        <v>0</v>
      </c>
      <c r="AR16" s="4">
        <v>1.01</v>
      </c>
      <c r="AS16" s="4">
        <f t="shared" si="20"/>
        <v>1.01</v>
      </c>
      <c r="AT16" s="4"/>
      <c r="AU16" s="4">
        <f t="shared" si="21"/>
        <v>0.505</v>
      </c>
      <c r="AV16" s="4">
        <v>0</v>
      </c>
      <c r="AW16" s="4">
        <f t="shared" si="22"/>
        <v>0</v>
      </c>
      <c r="AX16" s="4">
        <v>0</v>
      </c>
      <c r="AY16" s="4">
        <f t="shared" si="23"/>
        <v>0</v>
      </c>
      <c r="AZ16" s="14">
        <v>0</v>
      </c>
      <c r="BA16" s="4">
        <f t="shared" si="24"/>
        <v>0</v>
      </c>
      <c r="BB16" s="29">
        <v>1.47</v>
      </c>
      <c r="BC16" s="4">
        <f t="shared" si="25"/>
        <v>1.47</v>
      </c>
      <c r="BD16" s="27">
        <v>1.175</v>
      </c>
      <c r="BE16" s="4">
        <f t="shared" si="26"/>
        <v>1.175</v>
      </c>
      <c r="BF16" s="29">
        <v>0</v>
      </c>
      <c r="BG16" s="4">
        <f t="shared" si="27"/>
        <v>0</v>
      </c>
      <c r="BH16" s="21">
        <v>0</v>
      </c>
      <c r="BI16" s="4">
        <f t="shared" si="28"/>
        <v>0</v>
      </c>
      <c r="BJ16" s="22">
        <v>0</v>
      </c>
      <c r="BK16" s="4">
        <f t="shared" si="29"/>
        <v>0</v>
      </c>
      <c r="BL16" s="22">
        <v>0</v>
      </c>
      <c r="BM16" s="4">
        <f t="shared" si="30"/>
        <v>0</v>
      </c>
      <c r="BN16" s="23">
        <v>0</v>
      </c>
      <c r="BO16" s="4">
        <f t="shared" si="31"/>
        <v>0</v>
      </c>
      <c r="BP16" s="27">
        <v>0.53500000000000003</v>
      </c>
      <c r="BQ16" s="4">
        <f t="shared" si="32"/>
        <v>0.53500000000000003</v>
      </c>
      <c r="BR16" s="21">
        <v>0.998</v>
      </c>
      <c r="BS16" s="4">
        <f t="shared" si="33"/>
        <v>0.998</v>
      </c>
      <c r="BT16" s="22">
        <v>1.74</v>
      </c>
      <c r="BU16" s="4">
        <f t="shared" si="34"/>
        <v>1.74</v>
      </c>
      <c r="BV16" s="22">
        <v>1.75</v>
      </c>
      <c r="BW16" s="4">
        <f t="shared" si="35"/>
        <v>1.75</v>
      </c>
      <c r="BX16" s="22">
        <v>0</v>
      </c>
      <c r="BY16" s="4">
        <f t="shared" si="36"/>
        <v>0</v>
      </c>
      <c r="BZ16" s="22">
        <v>0</v>
      </c>
      <c r="CA16" s="4">
        <f t="shared" si="37"/>
        <v>0</v>
      </c>
      <c r="CB16" s="22">
        <v>0</v>
      </c>
      <c r="CC16" s="4">
        <f t="shared" si="38"/>
        <v>0</v>
      </c>
      <c r="CD16" s="22">
        <v>0</v>
      </c>
      <c r="CE16" s="4">
        <f t="shared" si="39"/>
        <v>0</v>
      </c>
      <c r="CF16" s="22">
        <v>0</v>
      </c>
      <c r="CG16" s="4">
        <f t="shared" si="40"/>
        <v>0</v>
      </c>
      <c r="CH16" s="22">
        <v>0</v>
      </c>
      <c r="CI16" s="4">
        <f t="shared" si="41"/>
        <v>0</v>
      </c>
      <c r="CJ16" s="22">
        <v>0</v>
      </c>
      <c r="CK16" s="4">
        <f t="shared" si="42"/>
        <v>0</v>
      </c>
      <c r="CL16" s="22">
        <v>0</v>
      </c>
      <c r="CM16" s="4">
        <f t="shared" si="43"/>
        <v>0</v>
      </c>
      <c r="CN16" s="22">
        <v>0</v>
      </c>
      <c r="CO16" s="4">
        <f t="shared" si="44"/>
        <v>0</v>
      </c>
      <c r="CP16" s="22">
        <v>0</v>
      </c>
      <c r="CQ16" s="4">
        <f t="shared" si="45"/>
        <v>0</v>
      </c>
    </row>
    <row r="17" spans="1:95" x14ac:dyDescent="0.35">
      <c r="A17" s="3" t="s">
        <v>33</v>
      </c>
      <c r="B17" s="3" t="s">
        <v>34</v>
      </c>
      <c r="C17">
        <v>0</v>
      </c>
      <c r="D17" s="4">
        <v>0</v>
      </c>
      <c r="E17" s="4">
        <f t="shared" si="0"/>
        <v>0</v>
      </c>
      <c r="F17" s="4">
        <v>0</v>
      </c>
      <c r="G17" s="4">
        <f t="shared" si="1"/>
        <v>0</v>
      </c>
      <c r="H17" s="4">
        <v>0</v>
      </c>
      <c r="I17" s="4">
        <f t="shared" si="2"/>
        <v>0</v>
      </c>
      <c r="J17" s="4">
        <v>0</v>
      </c>
      <c r="K17" s="4">
        <f t="shared" si="3"/>
        <v>0</v>
      </c>
      <c r="L17" s="4">
        <v>0</v>
      </c>
      <c r="M17" s="4">
        <f t="shared" si="4"/>
        <v>0</v>
      </c>
      <c r="N17" s="4">
        <v>0</v>
      </c>
      <c r="O17" s="4">
        <f t="shared" si="5"/>
        <v>0</v>
      </c>
      <c r="P17" s="4">
        <v>0</v>
      </c>
      <c r="Q17" s="4">
        <f t="shared" si="6"/>
        <v>0</v>
      </c>
      <c r="R17" s="4">
        <v>0</v>
      </c>
      <c r="S17" s="4">
        <f t="shared" si="7"/>
        <v>0</v>
      </c>
      <c r="T17" s="4">
        <v>1.56</v>
      </c>
      <c r="U17" s="4">
        <f t="shared" si="8"/>
        <v>1.56</v>
      </c>
      <c r="V17" s="4">
        <v>0</v>
      </c>
      <c r="W17" s="4">
        <f t="shared" si="9"/>
        <v>0</v>
      </c>
      <c r="X17" s="4">
        <v>0</v>
      </c>
      <c r="Y17" s="4">
        <f t="shared" si="10"/>
        <v>0</v>
      </c>
      <c r="Z17" s="4">
        <v>0</v>
      </c>
      <c r="AA17" s="4">
        <f t="shared" si="11"/>
        <v>0</v>
      </c>
      <c r="AB17" s="4">
        <v>2.73</v>
      </c>
      <c r="AC17" s="4">
        <f t="shared" si="12"/>
        <v>2.73</v>
      </c>
      <c r="AD17" s="4">
        <v>2.16</v>
      </c>
      <c r="AE17" s="4">
        <f t="shared" si="13"/>
        <v>2.16</v>
      </c>
      <c r="AF17" s="4">
        <v>0</v>
      </c>
      <c r="AG17" s="4">
        <f t="shared" si="14"/>
        <v>0</v>
      </c>
      <c r="AH17" s="4">
        <v>2.2400000000000002</v>
      </c>
      <c r="AI17" s="4">
        <f t="shared" si="15"/>
        <v>2.2400000000000002</v>
      </c>
      <c r="AJ17" s="4">
        <v>1.23</v>
      </c>
      <c r="AK17" s="4">
        <f t="shared" si="16"/>
        <v>1.23</v>
      </c>
      <c r="AL17" s="4">
        <v>0</v>
      </c>
      <c r="AM17" s="4">
        <f t="shared" si="17"/>
        <v>0</v>
      </c>
      <c r="AN17" s="4">
        <v>1.62</v>
      </c>
      <c r="AO17" s="4">
        <f t="shared" si="18"/>
        <v>1.62</v>
      </c>
      <c r="AP17" s="4">
        <v>2.25</v>
      </c>
      <c r="AQ17" s="4">
        <f t="shared" si="19"/>
        <v>2.25</v>
      </c>
      <c r="AR17" s="4">
        <v>2.19</v>
      </c>
      <c r="AS17" s="4">
        <f t="shared" si="20"/>
        <v>2.19</v>
      </c>
      <c r="AT17" s="4"/>
      <c r="AU17" s="4">
        <f t="shared" si="21"/>
        <v>1.8049999999999999</v>
      </c>
      <c r="AV17" s="4">
        <v>1.42</v>
      </c>
      <c r="AW17" s="4">
        <f t="shared" si="22"/>
        <v>1.42</v>
      </c>
      <c r="AX17" s="4">
        <v>0</v>
      </c>
      <c r="AY17" s="4">
        <f t="shared" si="23"/>
        <v>0</v>
      </c>
      <c r="AZ17" s="14">
        <v>1.61</v>
      </c>
      <c r="BA17" s="4">
        <f t="shared" si="24"/>
        <v>1.61</v>
      </c>
      <c r="BB17" s="29">
        <v>1.4550000000000001</v>
      </c>
      <c r="BC17" s="4">
        <f t="shared" si="25"/>
        <v>1.4550000000000001</v>
      </c>
      <c r="BD17" s="27">
        <v>0.51</v>
      </c>
      <c r="BE17" s="4">
        <f t="shared" si="26"/>
        <v>0.51</v>
      </c>
      <c r="BF17" s="29">
        <v>0</v>
      </c>
      <c r="BG17" s="4">
        <f t="shared" si="27"/>
        <v>0</v>
      </c>
      <c r="BH17" s="21">
        <v>0</v>
      </c>
      <c r="BI17" s="4">
        <f t="shared" si="28"/>
        <v>0</v>
      </c>
      <c r="BJ17" s="22">
        <v>0</v>
      </c>
      <c r="BK17" s="4">
        <f t="shared" si="29"/>
        <v>0</v>
      </c>
      <c r="BL17" s="22">
        <v>0</v>
      </c>
      <c r="BM17" s="4">
        <f t="shared" si="30"/>
        <v>0</v>
      </c>
      <c r="BN17" s="23">
        <v>0</v>
      </c>
      <c r="BO17" s="4">
        <f t="shared" si="31"/>
        <v>0</v>
      </c>
      <c r="BP17" s="29">
        <v>0.86</v>
      </c>
      <c r="BQ17" s="4">
        <f t="shared" si="32"/>
        <v>0.86</v>
      </c>
      <c r="BR17" s="21">
        <v>1.03</v>
      </c>
      <c r="BS17" s="4">
        <f t="shared" si="33"/>
        <v>1.03</v>
      </c>
      <c r="BT17" s="22">
        <v>0</v>
      </c>
      <c r="BU17" s="4">
        <f t="shared" si="34"/>
        <v>0</v>
      </c>
      <c r="BV17" s="22">
        <v>0</v>
      </c>
      <c r="BW17" s="4">
        <f t="shared" si="35"/>
        <v>0</v>
      </c>
      <c r="BX17" s="22">
        <v>0.98899999999999999</v>
      </c>
      <c r="BY17" s="4">
        <f t="shared" si="36"/>
        <v>0.98899999999999999</v>
      </c>
      <c r="BZ17" s="22">
        <v>0</v>
      </c>
      <c r="CA17" s="4">
        <f t="shared" si="37"/>
        <v>0</v>
      </c>
      <c r="CB17" s="22">
        <v>0</v>
      </c>
      <c r="CC17" s="4">
        <f t="shared" si="38"/>
        <v>0</v>
      </c>
      <c r="CD17" s="22">
        <v>0</v>
      </c>
      <c r="CE17" s="4">
        <f t="shared" si="39"/>
        <v>0</v>
      </c>
      <c r="CF17" s="22">
        <v>0</v>
      </c>
      <c r="CG17" s="4">
        <f t="shared" si="40"/>
        <v>0</v>
      </c>
      <c r="CH17" s="22">
        <v>0</v>
      </c>
      <c r="CI17" s="4">
        <f t="shared" si="41"/>
        <v>0</v>
      </c>
      <c r="CJ17" s="22">
        <v>0</v>
      </c>
      <c r="CK17" s="4">
        <f t="shared" si="42"/>
        <v>0</v>
      </c>
      <c r="CL17" s="22">
        <v>0</v>
      </c>
      <c r="CM17" s="4">
        <f t="shared" si="43"/>
        <v>0</v>
      </c>
      <c r="CN17" s="4">
        <v>1.2</v>
      </c>
      <c r="CO17" s="4">
        <f t="shared" si="44"/>
        <v>1.2</v>
      </c>
      <c r="CP17" s="22">
        <v>0</v>
      </c>
      <c r="CQ17" s="4">
        <f t="shared" si="45"/>
        <v>0</v>
      </c>
    </row>
    <row r="18" spans="1:95" x14ac:dyDescent="0.35">
      <c r="A18" s="6" t="s">
        <v>35</v>
      </c>
      <c r="B18" s="6" t="s">
        <v>36</v>
      </c>
      <c r="C18">
        <v>14.260000000000002</v>
      </c>
      <c r="D18" s="9">
        <v>12.4</v>
      </c>
      <c r="E18" s="4">
        <f t="shared" si="0"/>
        <v>0</v>
      </c>
      <c r="F18" s="9">
        <v>12.7</v>
      </c>
      <c r="G18" s="4">
        <f t="shared" si="1"/>
        <v>0</v>
      </c>
      <c r="H18" s="9">
        <v>14.3</v>
      </c>
      <c r="I18" s="4">
        <f t="shared" si="2"/>
        <v>3.9999999999999147E-2</v>
      </c>
      <c r="J18" s="9">
        <v>15.3</v>
      </c>
      <c r="K18" s="4">
        <f t="shared" si="3"/>
        <v>1.0399999999999991</v>
      </c>
      <c r="L18" s="9">
        <v>16.600000000000001</v>
      </c>
      <c r="M18" s="4">
        <f t="shared" si="4"/>
        <v>2.34</v>
      </c>
      <c r="N18" s="37">
        <v>198</v>
      </c>
      <c r="O18" s="4">
        <f t="shared" si="5"/>
        <v>183.74</v>
      </c>
      <c r="P18" s="37">
        <v>861</v>
      </c>
      <c r="Q18" s="4">
        <f t="shared" si="6"/>
        <v>846.74</v>
      </c>
      <c r="R18" s="37">
        <v>1150</v>
      </c>
      <c r="S18" s="4">
        <f t="shared" si="7"/>
        <v>1135.74</v>
      </c>
      <c r="T18" s="37">
        <v>1960</v>
      </c>
      <c r="U18" s="4">
        <f t="shared" si="8"/>
        <v>1945.74</v>
      </c>
      <c r="V18" s="37">
        <v>1320</v>
      </c>
      <c r="W18" s="4">
        <f t="shared" si="9"/>
        <v>1305.74</v>
      </c>
      <c r="X18" s="37">
        <v>1010</v>
      </c>
      <c r="Y18" s="4">
        <f t="shared" si="10"/>
        <v>995.74</v>
      </c>
      <c r="Z18" s="37">
        <v>2030</v>
      </c>
      <c r="AA18" s="4">
        <f t="shared" si="11"/>
        <v>2015.74</v>
      </c>
      <c r="AB18" s="37">
        <v>1380</v>
      </c>
      <c r="AC18" s="4">
        <f t="shared" si="12"/>
        <v>1365.74</v>
      </c>
      <c r="AD18" s="37">
        <v>913</v>
      </c>
      <c r="AE18" s="4">
        <f t="shared" si="13"/>
        <v>898.74</v>
      </c>
      <c r="AF18" s="37">
        <v>736</v>
      </c>
      <c r="AG18" s="4">
        <f t="shared" si="14"/>
        <v>721.74</v>
      </c>
      <c r="AH18" s="37">
        <v>626</v>
      </c>
      <c r="AI18" s="4">
        <f t="shared" si="15"/>
        <v>611.74</v>
      </c>
      <c r="AJ18" s="37">
        <v>414</v>
      </c>
      <c r="AK18" s="4">
        <f t="shared" si="16"/>
        <v>399.74</v>
      </c>
      <c r="AL18" s="37">
        <v>457</v>
      </c>
      <c r="AM18" s="4">
        <f t="shared" si="17"/>
        <v>442.74</v>
      </c>
      <c r="AN18" s="37">
        <v>479</v>
      </c>
      <c r="AO18" s="4">
        <f t="shared" si="18"/>
        <v>464.74</v>
      </c>
      <c r="AP18" s="37">
        <v>476</v>
      </c>
      <c r="AQ18" s="4">
        <f t="shared" si="19"/>
        <v>461.74</v>
      </c>
      <c r="AR18" s="37">
        <v>418</v>
      </c>
      <c r="AS18" s="4">
        <f t="shared" si="20"/>
        <v>403.74</v>
      </c>
      <c r="AT18" s="37"/>
      <c r="AU18" s="4">
        <f t="shared" si="21"/>
        <v>332.74</v>
      </c>
      <c r="AV18" s="37">
        <v>276</v>
      </c>
      <c r="AW18" s="4">
        <f t="shared" si="22"/>
        <v>261.74</v>
      </c>
      <c r="AX18" s="37">
        <v>230</v>
      </c>
      <c r="AY18" s="4">
        <f t="shared" si="23"/>
        <v>215.74</v>
      </c>
      <c r="AZ18" s="38">
        <v>222</v>
      </c>
      <c r="BA18" s="4">
        <f t="shared" si="24"/>
        <v>207.74</v>
      </c>
      <c r="BB18" s="32">
        <v>263</v>
      </c>
      <c r="BC18" s="4">
        <f>MAX(BB18-$C18,0)</f>
        <v>248.74</v>
      </c>
      <c r="BD18" s="32">
        <v>240</v>
      </c>
      <c r="BE18" s="4">
        <f t="shared" si="26"/>
        <v>225.74</v>
      </c>
      <c r="BF18" s="39">
        <v>209</v>
      </c>
      <c r="BG18" s="4">
        <f t="shared" si="27"/>
        <v>194.74</v>
      </c>
      <c r="BH18" s="34">
        <v>167</v>
      </c>
      <c r="BI18" s="4">
        <f t="shared" si="28"/>
        <v>152.74</v>
      </c>
      <c r="BJ18" s="35">
        <v>114</v>
      </c>
      <c r="BK18" s="4">
        <f t="shared" si="29"/>
        <v>99.74</v>
      </c>
      <c r="BL18" s="35">
        <v>79.2</v>
      </c>
      <c r="BM18" s="4">
        <f t="shared" si="30"/>
        <v>64.94</v>
      </c>
      <c r="BN18" s="36">
        <v>79.3</v>
      </c>
      <c r="BO18" s="4">
        <f t="shared" si="31"/>
        <v>65.039999999999992</v>
      </c>
      <c r="BP18" s="39">
        <v>178</v>
      </c>
      <c r="BQ18" s="4">
        <f t="shared" si="32"/>
        <v>163.74</v>
      </c>
      <c r="BR18" s="34">
        <v>177</v>
      </c>
      <c r="BS18" s="4">
        <f t="shared" si="33"/>
        <v>162.74</v>
      </c>
      <c r="BT18" s="35">
        <v>112</v>
      </c>
      <c r="BU18" s="4">
        <f t="shared" si="34"/>
        <v>97.74</v>
      </c>
      <c r="BV18" s="35">
        <v>75.5</v>
      </c>
      <c r="BW18" s="4">
        <f t="shared" si="35"/>
        <v>61.239999999999995</v>
      </c>
      <c r="BX18" s="40">
        <v>73</v>
      </c>
      <c r="BY18" s="4">
        <f t="shared" si="36"/>
        <v>58.739999999999995</v>
      </c>
      <c r="BZ18" s="35">
        <v>48.4</v>
      </c>
      <c r="CA18" s="4">
        <f t="shared" si="37"/>
        <v>34.14</v>
      </c>
      <c r="CB18" s="35">
        <v>60.4</v>
      </c>
      <c r="CC18" s="4">
        <f t="shared" si="38"/>
        <v>46.14</v>
      </c>
      <c r="CD18" s="35">
        <v>97.4</v>
      </c>
      <c r="CE18" s="4">
        <f t="shared" si="39"/>
        <v>83.14</v>
      </c>
      <c r="CF18" s="35">
        <v>74.400000000000006</v>
      </c>
      <c r="CG18" s="4">
        <f t="shared" si="40"/>
        <v>60.14</v>
      </c>
      <c r="CH18" s="35">
        <v>66.400000000000006</v>
      </c>
      <c r="CI18" s="4">
        <f t="shared" si="41"/>
        <v>52.14</v>
      </c>
      <c r="CJ18" s="35">
        <v>58.8</v>
      </c>
      <c r="CK18" s="4">
        <f t="shared" si="42"/>
        <v>44.539999999999992</v>
      </c>
      <c r="CL18" s="35">
        <v>56.3</v>
      </c>
      <c r="CM18" s="4">
        <f t="shared" si="43"/>
        <v>42.039999999999992</v>
      </c>
      <c r="CN18" s="35">
        <v>56.9</v>
      </c>
      <c r="CO18" s="4">
        <f t="shared" si="44"/>
        <v>42.64</v>
      </c>
      <c r="CP18" s="35">
        <v>57.6</v>
      </c>
      <c r="CQ18" s="4">
        <f t="shared" si="45"/>
        <v>43.34</v>
      </c>
    </row>
    <row r="19" spans="1:95" x14ac:dyDescent="0.35">
      <c r="A19" s="3" t="s">
        <v>37</v>
      </c>
      <c r="B19" s="3" t="s">
        <v>38</v>
      </c>
      <c r="C19">
        <v>0</v>
      </c>
      <c r="D19" s="4">
        <v>0</v>
      </c>
      <c r="E19" s="4">
        <f t="shared" si="0"/>
        <v>0</v>
      </c>
      <c r="F19" s="4">
        <v>0</v>
      </c>
      <c r="G19" s="4">
        <f t="shared" si="1"/>
        <v>0</v>
      </c>
      <c r="H19" s="4">
        <v>0</v>
      </c>
      <c r="I19" s="4">
        <f t="shared" si="2"/>
        <v>0</v>
      </c>
      <c r="J19" s="4">
        <v>0</v>
      </c>
      <c r="K19" s="4">
        <f t="shared" si="3"/>
        <v>0</v>
      </c>
      <c r="L19" s="4">
        <v>0</v>
      </c>
      <c r="M19" s="4">
        <f t="shared" si="4"/>
        <v>0</v>
      </c>
      <c r="N19" s="4">
        <v>0</v>
      </c>
      <c r="O19" s="4">
        <f t="shared" si="5"/>
        <v>0</v>
      </c>
      <c r="P19" s="4">
        <v>0</v>
      </c>
      <c r="Q19" s="4">
        <f t="shared" si="6"/>
        <v>0</v>
      </c>
      <c r="R19" s="4">
        <v>0</v>
      </c>
      <c r="S19" s="4">
        <f t="shared" si="7"/>
        <v>0</v>
      </c>
      <c r="T19" s="4">
        <v>0</v>
      </c>
      <c r="U19" s="4">
        <f t="shared" si="8"/>
        <v>0</v>
      </c>
      <c r="V19" s="4">
        <v>0</v>
      </c>
      <c r="W19" s="4">
        <f t="shared" si="9"/>
        <v>0</v>
      </c>
      <c r="X19" s="4">
        <v>0</v>
      </c>
      <c r="Y19" s="4">
        <f t="shared" si="10"/>
        <v>0</v>
      </c>
      <c r="Z19" s="4">
        <v>0</v>
      </c>
      <c r="AA19" s="4">
        <f t="shared" si="11"/>
        <v>0</v>
      </c>
      <c r="AB19" s="4">
        <v>0</v>
      </c>
      <c r="AC19" s="4">
        <f t="shared" si="12"/>
        <v>0</v>
      </c>
      <c r="AD19" s="4">
        <v>0</v>
      </c>
      <c r="AE19" s="4">
        <f t="shared" si="13"/>
        <v>0</v>
      </c>
      <c r="AF19" s="4">
        <v>0</v>
      </c>
      <c r="AG19" s="4">
        <f t="shared" si="14"/>
        <v>0</v>
      </c>
      <c r="AH19" s="4">
        <v>0</v>
      </c>
      <c r="AI19" s="4">
        <f t="shared" si="15"/>
        <v>0</v>
      </c>
      <c r="AJ19" s="4">
        <v>0</v>
      </c>
      <c r="AK19" s="4">
        <f t="shared" si="16"/>
        <v>0</v>
      </c>
      <c r="AL19" s="4">
        <v>0</v>
      </c>
      <c r="AM19" s="4">
        <f t="shared" si="17"/>
        <v>0</v>
      </c>
      <c r="AN19" s="4">
        <v>0</v>
      </c>
      <c r="AO19" s="4">
        <f t="shared" si="18"/>
        <v>0</v>
      </c>
      <c r="AP19" s="4">
        <v>0</v>
      </c>
      <c r="AQ19" s="4">
        <f t="shared" si="19"/>
        <v>0</v>
      </c>
      <c r="AR19" s="4">
        <v>0</v>
      </c>
      <c r="AS19" s="4">
        <f t="shared" si="20"/>
        <v>0</v>
      </c>
      <c r="AT19" s="4"/>
      <c r="AU19" s="4">
        <f t="shared" si="21"/>
        <v>0</v>
      </c>
      <c r="AV19" s="4">
        <v>0</v>
      </c>
      <c r="AW19" s="4">
        <f t="shared" si="22"/>
        <v>0</v>
      </c>
      <c r="AX19" s="4">
        <v>0</v>
      </c>
      <c r="AY19" s="4">
        <f t="shared" si="23"/>
        <v>0</v>
      </c>
      <c r="AZ19" s="14">
        <v>0</v>
      </c>
      <c r="BA19" s="4">
        <f t="shared" si="24"/>
        <v>0</v>
      </c>
      <c r="BB19" s="29">
        <v>0</v>
      </c>
      <c r="BC19" s="4">
        <f t="shared" si="25"/>
        <v>0</v>
      </c>
      <c r="BD19" s="27">
        <v>0</v>
      </c>
      <c r="BE19" s="4">
        <f t="shared" si="26"/>
        <v>0</v>
      </c>
      <c r="BF19" s="29">
        <v>0</v>
      </c>
      <c r="BG19" s="4">
        <f t="shared" si="27"/>
        <v>0</v>
      </c>
      <c r="BH19" s="21">
        <v>0</v>
      </c>
      <c r="BI19" s="4">
        <f t="shared" si="28"/>
        <v>0</v>
      </c>
      <c r="BJ19" s="22">
        <v>0</v>
      </c>
      <c r="BK19" s="4">
        <f t="shared" si="29"/>
        <v>0</v>
      </c>
      <c r="BL19" s="22">
        <v>0</v>
      </c>
      <c r="BM19" s="4">
        <f t="shared" si="30"/>
        <v>0</v>
      </c>
      <c r="BN19" s="23">
        <v>0</v>
      </c>
      <c r="BO19" s="4">
        <f t="shared" si="31"/>
        <v>0</v>
      </c>
      <c r="BP19" s="27">
        <v>0</v>
      </c>
      <c r="BQ19" s="4">
        <f t="shared" si="32"/>
        <v>0</v>
      </c>
      <c r="BR19" s="24">
        <v>0</v>
      </c>
      <c r="BS19" s="4">
        <f t="shared" si="33"/>
        <v>0</v>
      </c>
      <c r="BT19" s="22">
        <v>0</v>
      </c>
      <c r="BU19" s="4">
        <f t="shared" si="34"/>
        <v>0</v>
      </c>
      <c r="BV19" s="22">
        <v>0</v>
      </c>
      <c r="BW19" s="4">
        <f t="shared" si="35"/>
        <v>0</v>
      </c>
      <c r="BX19" s="22">
        <v>0</v>
      </c>
      <c r="BY19" s="4">
        <f t="shared" si="36"/>
        <v>0</v>
      </c>
      <c r="BZ19" s="22">
        <v>0</v>
      </c>
      <c r="CA19" s="4">
        <f t="shared" si="37"/>
        <v>0</v>
      </c>
      <c r="CB19" s="22">
        <v>0</v>
      </c>
      <c r="CC19" s="4">
        <f t="shared" si="38"/>
        <v>0</v>
      </c>
      <c r="CD19" s="22">
        <v>0</v>
      </c>
      <c r="CE19" s="4">
        <f t="shared" si="39"/>
        <v>0</v>
      </c>
      <c r="CF19" s="22">
        <v>0</v>
      </c>
      <c r="CG19" s="4">
        <f t="shared" si="40"/>
        <v>0</v>
      </c>
      <c r="CH19" s="22">
        <v>0</v>
      </c>
      <c r="CI19" s="4">
        <f t="shared" si="41"/>
        <v>0</v>
      </c>
      <c r="CJ19" s="22">
        <v>0</v>
      </c>
      <c r="CK19" s="4">
        <f t="shared" si="42"/>
        <v>0</v>
      </c>
      <c r="CL19" s="22">
        <v>0</v>
      </c>
      <c r="CM19" s="4">
        <f t="shared" si="43"/>
        <v>0</v>
      </c>
      <c r="CN19" s="22">
        <v>0</v>
      </c>
      <c r="CO19" s="4">
        <f t="shared" si="44"/>
        <v>0</v>
      </c>
      <c r="CP19" s="22">
        <v>0</v>
      </c>
      <c r="CQ19" s="4">
        <f t="shared" si="45"/>
        <v>0</v>
      </c>
    </row>
    <row r="20" spans="1:95" x14ac:dyDescent="0.35">
      <c r="A20" s="3" t="s">
        <v>39</v>
      </c>
      <c r="B20" s="3" t="s">
        <v>40</v>
      </c>
      <c r="C20">
        <v>0.98399999999999999</v>
      </c>
      <c r="D20" s="4">
        <v>1.3</v>
      </c>
      <c r="E20" s="4">
        <f t="shared" si="0"/>
        <v>0.31600000000000006</v>
      </c>
      <c r="F20" s="4">
        <v>1.08</v>
      </c>
      <c r="G20" s="4">
        <f t="shared" si="1"/>
        <v>9.6000000000000085E-2</v>
      </c>
      <c r="H20" s="4">
        <v>0</v>
      </c>
      <c r="I20" s="4">
        <f t="shared" si="2"/>
        <v>0</v>
      </c>
      <c r="J20" s="4">
        <v>1.1499999999999999</v>
      </c>
      <c r="K20" s="4">
        <f t="shared" si="3"/>
        <v>0.16599999999999993</v>
      </c>
      <c r="L20" s="4">
        <v>1.39</v>
      </c>
      <c r="M20" s="4">
        <f t="shared" si="4"/>
        <v>0.40599999999999992</v>
      </c>
      <c r="N20" s="4">
        <v>1.62</v>
      </c>
      <c r="O20" s="4">
        <f t="shared" si="5"/>
        <v>0.63600000000000012</v>
      </c>
      <c r="P20" s="4">
        <v>1.37</v>
      </c>
      <c r="Q20" s="4">
        <f t="shared" si="6"/>
        <v>0.38600000000000012</v>
      </c>
      <c r="R20" s="4">
        <v>1.66</v>
      </c>
      <c r="S20" s="4">
        <f t="shared" si="7"/>
        <v>0.67599999999999993</v>
      </c>
      <c r="T20" s="4">
        <v>1.48</v>
      </c>
      <c r="U20" s="4">
        <f t="shared" si="8"/>
        <v>0.496</v>
      </c>
      <c r="V20" s="4">
        <v>1.35</v>
      </c>
      <c r="W20" s="4">
        <f t="shared" si="9"/>
        <v>0.3660000000000001</v>
      </c>
      <c r="X20" s="4">
        <v>0</v>
      </c>
      <c r="Y20" s="4">
        <f t="shared" si="10"/>
        <v>0</v>
      </c>
      <c r="Z20" s="4">
        <v>1.1100000000000001</v>
      </c>
      <c r="AA20" s="4">
        <f t="shared" si="11"/>
        <v>0.12600000000000011</v>
      </c>
      <c r="AB20" s="4">
        <v>1.02</v>
      </c>
      <c r="AC20" s="4">
        <f t="shared" si="12"/>
        <v>3.6000000000000032E-2</v>
      </c>
      <c r="AD20" s="4">
        <v>1.48</v>
      </c>
      <c r="AE20" s="4">
        <f t="shared" si="13"/>
        <v>0.496</v>
      </c>
      <c r="AF20" s="4">
        <v>1.18</v>
      </c>
      <c r="AG20" s="4">
        <f t="shared" si="14"/>
        <v>0.19599999999999995</v>
      </c>
      <c r="AH20" s="4">
        <v>1.07</v>
      </c>
      <c r="AI20" s="4">
        <f t="shared" si="15"/>
        <v>8.6000000000000076E-2</v>
      </c>
      <c r="AJ20" s="4">
        <v>0</v>
      </c>
      <c r="AK20" s="4">
        <f t="shared" si="16"/>
        <v>0</v>
      </c>
      <c r="AL20" s="4">
        <v>0</v>
      </c>
      <c r="AM20" s="4">
        <f t="shared" si="17"/>
        <v>0</v>
      </c>
      <c r="AN20" s="4">
        <v>1.1599999999999999</v>
      </c>
      <c r="AO20" s="4">
        <f t="shared" si="18"/>
        <v>0.17599999999999993</v>
      </c>
      <c r="AP20" s="4">
        <v>1.48</v>
      </c>
      <c r="AQ20" s="4">
        <f t="shared" si="19"/>
        <v>0.496</v>
      </c>
      <c r="AR20" s="4">
        <v>1.81</v>
      </c>
      <c r="AS20" s="4">
        <f t="shared" si="20"/>
        <v>0.82600000000000007</v>
      </c>
      <c r="AT20" s="4"/>
      <c r="AU20" s="4">
        <f t="shared" si="21"/>
        <v>0.59100000000000008</v>
      </c>
      <c r="AV20" s="4">
        <v>1.34</v>
      </c>
      <c r="AW20" s="4">
        <f t="shared" si="22"/>
        <v>0.35600000000000009</v>
      </c>
      <c r="AX20" s="4">
        <v>0</v>
      </c>
      <c r="AY20" s="4">
        <f t="shared" si="23"/>
        <v>0</v>
      </c>
      <c r="AZ20" s="14">
        <v>0</v>
      </c>
      <c r="BA20" s="4">
        <f t="shared" si="24"/>
        <v>0</v>
      </c>
      <c r="BB20" s="27">
        <v>0.59499999999999997</v>
      </c>
      <c r="BC20" s="4">
        <f t="shared" si="25"/>
        <v>0</v>
      </c>
      <c r="BD20" s="27">
        <v>1.2549999999999999</v>
      </c>
      <c r="BE20" s="4">
        <f t="shared" si="26"/>
        <v>0.27099999999999991</v>
      </c>
      <c r="BF20" s="27">
        <v>1.5049999999999999</v>
      </c>
      <c r="BG20" s="4">
        <f t="shared" si="27"/>
        <v>0.52099999999999991</v>
      </c>
      <c r="BH20" s="21">
        <v>0</v>
      </c>
      <c r="BI20" s="4">
        <f t="shared" si="28"/>
        <v>0</v>
      </c>
      <c r="BJ20" s="22">
        <v>0</v>
      </c>
      <c r="BK20" s="4">
        <f t="shared" si="29"/>
        <v>0</v>
      </c>
      <c r="BL20" s="22">
        <v>0</v>
      </c>
      <c r="BM20" s="4">
        <f t="shared" si="30"/>
        <v>0</v>
      </c>
      <c r="BN20" s="23">
        <v>0</v>
      </c>
      <c r="BO20" s="4">
        <f t="shared" si="31"/>
        <v>0</v>
      </c>
      <c r="BP20" s="27">
        <v>1.2650000000000001</v>
      </c>
      <c r="BQ20" s="4">
        <f t="shared" si="32"/>
        <v>0.28100000000000014</v>
      </c>
      <c r="BR20" s="21">
        <v>1.55</v>
      </c>
      <c r="BS20" s="4">
        <f t="shared" si="33"/>
        <v>0.56600000000000006</v>
      </c>
      <c r="BT20" s="22">
        <v>0</v>
      </c>
      <c r="BU20" s="4">
        <f t="shared" si="34"/>
        <v>0</v>
      </c>
      <c r="BV20" s="22">
        <v>0</v>
      </c>
      <c r="BW20" s="4">
        <f t="shared" si="35"/>
        <v>0</v>
      </c>
      <c r="BX20" s="22">
        <v>1.47</v>
      </c>
      <c r="BY20" s="4">
        <f t="shared" si="36"/>
        <v>0.48599999999999999</v>
      </c>
      <c r="BZ20" s="22">
        <v>0</v>
      </c>
      <c r="CA20" s="4">
        <f t="shared" si="37"/>
        <v>0</v>
      </c>
      <c r="CB20" s="4">
        <v>1.1000000000000001</v>
      </c>
      <c r="CC20" s="4">
        <f t="shared" si="38"/>
        <v>0.1160000000000001</v>
      </c>
      <c r="CD20" s="22">
        <v>0</v>
      </c>
      <c r="CE20" s="4">
        <f t="shared" si="39"/>
        <v>0</v>
      </c>
      <c r="CF20" s="22">
        <v>0</v>
      </c>
      <c r="CG20" s="4">
        <f t="shared" si="40"/>
        <v>0</v>
      </c>
      <c r="CH20" s="22">
        <v>1.03</v>
      </c>
      <c r="CI20" s="4">
        <f t="shared" si="41"/>
        <v>4.6000000000000041E-2</v>
      </c>
      <c r="CJ20" s="22">
        <v>0</v>
      </c>
      <c r="CK20" s="4">
        <f t="shared" si="42"/>
        <v>0</v>
      </c>
      <c r="CL20" s="22">
        <v>1.1399999999999999</v>
      </c>
      <c r="CM20" s="4">
        <f t="shared" si="43"/>
        <v>0.15599999999999992</v>
      </c>
      <c r="CN20" s="22">
        <v>1.17</v>
      </c>
      <c r="CO20" s="4">
        <f t="shared" si="44"/>
        <v>0.18599999999999994</v>
      </c>
      <c r="CP20" s="22">
        <v>1.35</v>
      </c>
      <c r="CQ20" s="4">
        <f t="shared" si="45"/>
        <v>0.3660000000000001</v>
      </c>
    </row>
    <row r="21" spans="1:95" x14ac:dyDescent="0.35">
      <c r="A21" s="3" t="s">
        <v>41</v>
      </c>
      <c r="B21" s="3" t="s">
        <v>42</v>
      </c>
      <c r="C21">
        <v>0</v>
      </c>
      <c r="D21" s="4">
        <v>0</v>
      </c>
      <c r="E21" s="4">
        <f t="shared" si="0"/>
        <v>0</v>
      </c>
      <c r="F21" s="4">
        <v>0</v>
      </c>
      <c r="G21" s="4">
        <f t="shared" si="1"/>
        <v>0</v>
      </c>
      <c r="H21" s="4">
        <v>0</v>
      </c>
      <c r="I21" s="4">
        <f t="shared" si="2"/>
        <v>0</v>
      </c>
      <c r="J21" s="4">
        <v>0</v>
      </c>
      <c r="K21" s="4">
        <f t="shared" si="3"/>
        <v>0</v>
      </c>
      <c r="L21" s="4">
        <v>0</v>
      </c>
      <c r="M21" s="4">
        <f t="shared" si="4"/>
        <v>0</v>
      </c>
      <c r="N21" s="4">
        <v>0</v>
      </c>
      <c r="O21" s="4">
        <f t="shared" si="5"/>
        <v>0</v>
      </c>
      <c r="P21" s="4">
        <v>6.78</v>
      </c>
      <c r="Q21" s="4">
        <f t="shared" si="6"/>
        <v>6.78</v>
      </c>
      <c r="R21" s="4">
        <v>9.58</v>
      </c>
      <c r="S21" s="4">
        <f t="shared" si="7"/>
        <v>9.58</v>
      </c>
      <c r="T21" s="4">
        <v>28.4</v>
      </c>
      <c r="U21" s="4">
        <f t="shared" si="8"/>
        <v>28.4</v>
      </c>
      <c r="V21" s="4">
        <v>22.8</v>
      </c>
      <c r="W21" s="4">
        <f t="shared" si="9"/>
        <v>22.8</v>
      </c>
      <c r="X21" s="4">
        <v>26.2</v>
      </c>
      <c r="Y21" s="4">
        <f t="shared" si="10"/>
        <v>26.2</v>
      </c>
      <c r="Z21" s="4">
        <v>42.3</v>
      </c>
      <c r="AA21" s="4">
        <f t="shared" si="11"/>
        <v>42.3</v>
      </c>
      <c r="AB21" s="4">
        <v>41.5</v>
      </c>
      <c r="AC21" s="4">
        <f t="shared" si="12"/>
        <v>41.5</v>
      </c>
      <c r="AD21" s="4">
        <v>24.9</v>
      </c>
      <c r="AE21" s="4">
        <f t="shared" si="13"/>
        <v>24.9</v>
      </c>
      <c r="AF21" s="4">
        <v>22.8</v>
      </c>
      <c r="AG21" s="4">
        <f t="shared" si="14"/>
        <v>22.8</v>
      </c>
      <c r="AH21" s="4">
        <v>14.8</v>
      </c>
      <c r="AI21" s="4">
        <f t="shared" si="15"/>
        <v>14.8</v>
      </c>
      <c r="AJ21" s="4">
        <v>10.9</v>
      </c>
      <c r="AK21" s="4">
        <f t="shared" si="16"/>
        <v>10.9</v>
      </c>
      <c r="AL21" s="4">
        <v>13.4</v>
      </c>
      <c r="AM21" s="4">
        <f t="shared" si="17"/>
        <v>13.4</v>
      </c>
      <c r="AN21" s="4">
        <v>11.8</v>
      </c>
      <c r="AO21" s="4">
        <f t="shared" si="18"/>
        <v>11.8</v>
      </c>
      <c r="AP21" s="4">
        <v>13.8</v>
      </c>
      <c r="AQ21" s="4">
        <f t="shared" si="19"/>
        <v>13.8</v>
      </c>
      <c r="AR21" s="4">
        <v>10.7</v>
      </c>
      <c r="AS21" s="4">
        <f t="shared" si="20"/>
        <v>10.7</v>
      </c>
      <c r="AT21" s="4"/>
      <c r="AU21" s="4">
        <f t="shared" si="21"/>
        <v>8.9049999999999994</v>
      </c>
      <c r="AV21" s="4">
        <v>7.11</v>
      </c>
      <c r="AW21" s="4">
        <f t="shared" si="22"/>
        <v>7.11</v>
      </c>
      <c r="AX21" s="4">
        <v>5.82</v>
      </c>
      <c r="AY21" s="4">
        <f t="shared" si="23"/>
        <v>5.82</v>
      </c>
      <c r="AZ21" s="14">
        <v>4.12</v>
      </c>
      <c r="BA21" s="4">
        <f t="shared" si="24"/>
        <v>4.12</v>
      </c>
      <c r="BB21" s="27">
        <v>9.9350000000000005</v>
      </c>
      <c r="BC21" s="4">
        <f t="shared" si="25"/>
        <v>9.9350000000000005</v>
      </c>
      <c r="BD21" s="29">
        <v>8.11</v>
      </c>
      <c r="BE21" s="4">
        <f t="shared" si="26"/>
        <v>8.11</v>
      </c>
      <c r="BF21" s="27">
        <v>6.0049999999999999</v>
      </c>
      <c r="BG21" s="4">
        <f t="shared" si="27"/>
        <v>6.0049999999999999</v>
      </c>
      <c r="BH21" s="21">
        <v>4.3899999999999997</v>
      </c>
      <c r="BI21" s="4">
        <f t="shared" si="28"/>
        <v>4.3899999999999997</v>
      </c>
      <c r="BJ21" s="22">
        <v>2.2599999999999998</v>
      </c>
      <c r="BK21" s="4">
        <f t="shared" si="29"/>
        <v>2.2599999999999998</v>
      </c>
      <c r="BL21" s="22">
        <v>1.01</v>
      </c>
      <c r="BM21" s="4">
        <f t="shared" si="30"/>
        <v>1.01</v>
      </c>
      <c r="BN21" s="23">
        <v>3.12</v>
      </c>
      <c r="BO21" s="4">
        <f t="shared" si="31"/>
        <v>3.12</v>
      </c>
      <c r="BP21" s="27">
        <v>4.33</v>
      </c>
      <c r="BQ21" s="4">
        <f t="shared" si="32"/>
        <v>4.33</v>
      </c>
      <c r="BR21" s="21">
        <v>4.47</v>
      </c>
      <c r="BS21" s="4">
        <f t="shared" si="33"/>
        <v>4.47</v>
      </c>
      <c r="BT21" s="22">
        <v>2.62</v>
      </c>
      <c r="BU21" s="4">
        <f t="shared" si="34"/>
        <v>2.62</v>
      </c>
      <c r="BV21" s="22">
        <v>3.72</v>
      </c>
      <c r="BW21" s="4">
        <f t="shared" si="35"/>
        <v>3.72</v>
      </c>
      <c r="BX21" s="22">
        <v>1.26</v>
      </c>
      <c r="BY21" s="4">
        <f t="shared" si="36"/>
        <v>1.26</v>
      </c>
      <c r="BZ21" s="4">
        <v>1.2</v>
      </c>
      <c r="CA21" s="4">
        <f t="shared" si="37"/>
        <v>1.2</v>
      </c>
      <c r="CB21" s="22">
        <v>1.44</v>
      </c>
      <c r="CC21" s="4">
        <f t="shared" si="38"/>
        <v>1.44</v>
      </c>
      <c r="CD21" s="22">
        <v>2.75</v>
      </c>
      <c r="CE21" s="4">
        <f t="shared" si="39"/>
        <v>2.75</v>
      </c>
      <c r="CF21" s="22">
        <v>1.76</v>
      </c>
      <c r="CG21" s="4">
        <f t="shared" si="40"/>
        <v>1.76</v>
      </c>
      <c r="CH21" s="22">
        <v>0</v>
      </c>
      <c r="CI21" s="4">
        <f t="shared" si="41"/>
        <v>0</v>
      </c>
      <c r="CJ21" s="22">
        <v>1.31</v>
      </c>
      <c r="CK21" s="4">
        <f t="shared" si="42"/>
        <v>1.31</v>
      </c>
      <c r="CL21" s="22">
        <v>1.0900000000000001</v>
      </c>
      <c r="CM21" s="4">
        <f t="shared" si="43"/>
        <v>1.0900000000000001</v>
      </c>
      <c r="CN21" s="22">
        <v>0</v>
      </c>
      <c r="CO21" s="4">
        <f t="shared" si="44"/>
        <v>0</v>
      </c>
      <c r="CP21" s="22">
        <v>0.99099999999999999</v>
      </c>
      <c r="CQ21" s="4">
        <f t="shared" si="45"/>
        <v>0.99099999999999999</v>
      </c>
    </row>
    <row r="22" spans="1:95" x14ac:dyDescent="0.35">
      <c r="A22" s="3" t="s">
        <v>43</v>
      </c>
      <c r="B22" s="3" t="s">
        <v>44</v>
      </c>
      <c r="C22">
        <v>0</v>
      </c>
      <c r="D22" s="4">
        <v>0</v>
      </c>
      <c r="E22" s="4">
        <f t="shared" si="0"/>
        <v>0</v>
      </c>
      <c r="F22" s="4">
        <v>0</v>
      </c>
      <c r="G22" s="4">
        <f t="shared" si="1"/>
        <v>0</v>
      </c>
      <c r="H22" s="4">
        <v>0</v>
      </c>
      <c r="I22" s="4">
        <f t="shared" si="2"/>
        <v>0</v>
      </c>
      <c r="J22" s="4">
        <v>0</v>
      </c>
      <c r="K22" s="4">
        <f t="shared" si="3"/>
        <v>0</v>
      </c>
      <c r="L22" s="4">
        <v>0</v>
      </c>
      <c r="M22" s="4">
        <f t="shared" si="4"/>
        <v>0</v>
      </c>
      <c r="N22" s="4">
        <v>0</v>
      </c>
      <c r="O22" s="4">
        <f t="shared" si="5"/>
        <v>0</v>
      </c>
      <c r="P22" s="4">
        <v>0</v>
      </c>
      <c r="Q22" s="4">
        <f t="shared" si="6"/>
        <v>0</v>
      </c>
      <c r="R22" s="4">
        <v>0</v>
      </c>
      <c r="S22" s="4">
        <f t="shared" si="7"/>
        <v>0</v>
      </c>
      <c r="T22" s="4">
        <v>0</v>
      </c>
      <c r="U22" s="4">
        <f t="shared" si="8"/>
        <v>0</v>
      </c>
      <c r="V22" s="4">
        <v>0</v>
      </c>
      <c r="W22" s="4">
        <f t="shared" si="9"/>
        <v>0</v>
      </c>
      <c r="X22" s="4">
        <v>0</v>
      </c>
      <c r="Y22" s="4">
        <f t="shared" si="10"/>
        <v>0</v>
      </c>
      <c r="Z22" s="4">
        <v>0</v>
      </c>
      <c r="AA22" s="4">
        <f t="shared" si="11"/>
        <v>0</v>
      </c>
      <c r="AB22" s="4">
        <v>0</v>
      </c>
      <c r="AC22" s="4">
        <f t="shared" si="12"/>
        <v>0</v>
      </c>
      <c r="AD22" s="4">
        <v>0</v>
      </c>
      <c r="AE22" s="4">
        <f t="shared" si="13"/>
        <v>0</v>
      </c>
      <c r="AF22" s="4">
        <v>0</v>
      </c>
      <c r="AG22" s="4">
        <f t="shared" si="14"/>
        <v>0</v>
      </c>
      <c r="AH22" s="4">
        <v>0</v>
      </c>
      <c r="AI22" s="4">
        <f t="shared" si="15"/>
        <v>0</v>
      </c>
      <c r="AJ22" s="4">
        <v>0</v>
      </c>
      <c r="AK22" s="4">
        <f t="shared" si="16"/>
        <v>0</v>
      </c>
      <c r="AL22" s="4">
        <v>0</v>
      </c>
      <c r="AM22" s="4">
        <f t="shared" si="17"/>
        <v>0</v>
      </c>
      <c r="AN22" s="4">
        <v>0</v>
      </c>
      <c r="AO22" s="4">
        <f t="shared" si="18"/>
        <v>0</v>
      </c>
      <c r="AP22" s="4">
        <v>0</v>
      </c>
      <c r="AQ22" s="4">
        <f t="shared" si="19"/>
        <v>0</v>
      </c>
      <c r="AR22" s="4">
        <v>0</v>
      </c>
      <c r="AS22" s="4">
        <f t="shared" si="20"/>
        <v>0</v>
      </c>
      <c r="AT22" s="4"/>
      <c r="AU22" s="4">
        <f t="shared" si="21"/>
        <v>0</v>
      </c>
      <c r="AV22" s="4">
        <v>0</v>
      </c>
      <c r="AW22" s="4">
        <f t="shared" si="22"/>
        <v>0</v>
      </c>
      <c r="AX22" s="4">
        <v>0</v>
      </c>
      <c r="AY22" s="4">
        <f t="shared" si="23"/>
        <v>0</v>
      </c>
      <c r="AZ22" s="14">
        <v>0</v>
      </c>
      <c r="BA22" s="4">
        <f t="shared" si="24"/>
        <v>0</v>
      </c>
      <c r="BB22" s="29">
        <v>0</v>
      </c>
      <c r="BC22" s="4">
        <f t="shared" si="25"/>
        <v>0</v>
      </c>
      <c r="BD22" s="27">
        <v>0</v>
      </c>
      <c r="BE22" s="4">
        <f t="shared" si="26"/>
        <v>0</v>
      </c>
      <c r="BF22" s="29">
        <v>0</v>
      </c>
      <c r="BG22" s="4">
        <f t="shared" si="27"/>
        <v>0</v>
      </c>
      <c r="BH22" s="21">
        <v>0</v>
      </c>
      <c r="BI22" s="4">
        <f t="shared" si="28"/>
        <v>0</v>
      </c>
      <c r="BJ22" s="22">
        <v>0</v>
      </c>
      <c r="BK22" s="4">
        <f t="shared" si="29"/>
        <v>0</v>
      </c>
      <c r="BL22" s="22">
        <v>0</v>
      </c>
      <c r="BM22" s="4">
        <f t="shared" si="30"/>
        <v>0</v>
      </c>
      <c r="BN22" s="23">
        <v>0</v>
      </c>
      <c r="BO22" s="4">
        <f t="shared" si="31"/>
        <v>0</v>
      </c>
      <c r="BP22" s="27">
        <v>0</v>
      </c>
      <c r="BQ22" s="4">
        <f t="shared" si="32"/>
        <v>0</v>
      </c>
      <c r="BR22" s="24">
        <v>0</v>
      </c>
      <c r="BS22" s="4">
        <f t="shared" si="33"/>
        <v>0</v>
      </c>
      <c r="BT22" s="22">
        <v>0</v>
      </c>
      <c r="BU22" s="4">
        <f t="shared" si="34"/>
        <v>0</v>
      </c>
      <c r="BV22" s="22">
        <v>0</v>
      </c>
      <c r="BW22" s="4">
        <f t="shared" si="35"/>
        <v>0</v>
      </c>
      <c r="BX22" s="22">
        <v>0</v>
      </c>
      <c r="BY22" s="4">
        <f t="shared" si="36"/>
        <v>0</v>
      </c>
      <c r="BZ22" s="22">
        <v>0</v>
      </c>
      <c r="CA22" s="4">
        <f t="shared" si="37"/>
        <v>0</v>
      </c>
      <c r="CB22" s="22">
        <v>0</v>
      </c>
      <c r="CC22" s="4">
        <f t="shared" si="38"/>
        <v>0</v>
      </c>
      <c r="CD22" s="22">
        <v>0</v>
      </c>
      <c r="CE22" s="4">
        <f t="shared" si="39"/>
        <v>0</v>
      </c>
      <c r="CF22" s="22">
        <v>0</v>
      </c>
      <c r="CG22" s="4">
        <f t="shared" si="40"/>
        <v>0</v>
      </c>
      <c r="CH22" s="22">
        <v>0</v>
      </c>
      <c r="CI22" s="4">
        <f t="shared" si="41"/>
        <v>0</v>
      </c>
      <c r="CJ22" s="22">
        <v>0</v>
      </c>
      <c r="CK22" s="4">
        <f t="shared" si="42"/>
        <v>0</v>
      </c>
      <c r="CL22" s="22">
        <v>0</v>
      </c>
      <c r="CM22" s="4">
        <f t="shared" si="43"/>
        <v>0</v>
      </c>
      <c r="CN22" s="22">
        <v>0</v>
      </c>
      <c r="CO22" s="4">
        <f t="shared" si="44"/>
        <v>0</v>
      </c>
      <c r="CP22" s="22">
        <v>0</v>
      </c>
      <c r="CQ22" s="4">
        <f t="shared" si="45"/>
        <v>0</v>
      </c>
    </row>
    <row r="23" spans="1:95" x14ac:dyDescent="0.35">
      <c r="A23" s="3" t="s">
        <v>45</v>
      </c>
      <c r="B23" s="3" t="s">
        <v>46</v>
      </c>
      <c r="C23">
        <v>3.31</v>
      </c>
      <c r="D23" s="4">
        <v>3.65</v>
      </c>
      <c r="E23" s="4">
        <f t="shared" si="0"/>
        <v>0.33999999999999986</v>
      </c>
      <c r="F23" s="4">
        <v>2.76</v>
      </c>
      <c r="G23" s="4">
        <f t="shared" si="1"/>
        <v>0</v>
      </c>
      <c r="H23" s="4">
        <v>2.68</v>
      </c>
      <c r="I23" s="4">
        <f t="shared" si="2"/>
        <v>0</v>
      </c>
      <c r="J23" s="4">
        <v>2.56</v>
      </c>
      <c r="K23" s="4">
        <f t="shared" si="3"/>
        <v>0</v>
      </c>
      <c r="L23" s="4">
        <v>4.9000000000000004</v>
      </c>
      <c r="M23" s="4">
        <f t="shared" si="4"/>
        <v>1.5900000000000003</v>
      </c>
      <c r="N23" s="4">
        <v>3.71</v>
      </c>
      <c r="O23" s="4">
        <f t="shared" si="5"/>
        <v>0.39999999999999991</v>
      </c>
      <c r="P23" s="4">
        <v>5.16</v>
      </c>
      <c r="Q23" s="4">
        <f t="shared" si="6"/>
        <v>1.85</v>
      </c>
      <c r="R23" s="4">
        <v>4.4400000000000004</v>
      </c>
      <c r="S23" s="4">
        <f t="shared" si="7"/>
        <v>1.1300000000000003</v>
      </c>
      <c r="T23" s="4">
        <v>4.7300000000000004</v>
      </c>
      <c r="U23" s="4">
        <f t="shared" si="8"/>
        <v>1.4200000000000004</v>
      </c>
      <c r="V23" s="4">
        <v>3.89</v>
      </c>
      <c r="W23" s="4">
        <f t="shared" si="9"/>
        <v>0.58000000000000007</v>
      </c>
      <c r="X23" s="4">
        <v>4.38</v>
      </c>
      <c r="Y23" s="4">
        <f t="shared" si="10"/>
        <v>1.0699999999999998</v>
      </c>
      <c r="Z23" s="4">
        <v>3.08</v>
      </c>
      <c r="AA23" s="4">
        <f t="shared" si="11"/>
        <v>0</v>
      </c>
      <c r="AB23" s="4">
        <v>2.36</v>
      </c>
      <c r="AC23" s="4">
        <f t="shared" si="12"/>
        <v>0</v>
      </c>
      <c r="AD23" s="4">
        <v>3.39</v>
      </c>
      <c r="AE23" s="4">
        <f t="shared" si="13"/>
        <v>8.0000000000000071E-2</v>
      </c>
      <c r="AF23" s="4">
        <v>3.37</v>
      </c>
      <c r="AG23" s="4">
        <f t="shared" si="14"/>
        <v>6.0000000000000053E-2</v>
      </c>
      <c r="AH23" s="4">
        <v>3.45</v>
      </c>
      <c r="AI23" s="4">
        <f t="shared" si="15"/>
        <v>0.14000000000000012</v>
      </c>
      <c r="AJ23" s="4">
        <v>2.41</v>
      </c>
      <c r="AK23" s="4">
        <f t="shared" si="16"/>
        <v>0</v>
      </c>
      <c r="AL23" s="4">
        <v>3</v>
      </c>
      <c r="AM23" s="4">
        <f t="shared" si="17"/>
        <v>0</v>
      </c>
      <c r="AN23" s="4">
        <v>3.77</v>
      </c>
      <c r="AO23" s="4">
        <f t="shared" si="18"/>
        <v>0.45999999999999996</v>
      </c>
      <c r="AP23" s="4">
        <v>4.5</v>
      </c>
      <c r="AQ23" s="4">
        <f t="shared" si="19"/>
        <v>1.19</v>
      </c>
      <c r="AR23" s="4">
        <v>4.72</v>
      </c>
      <c r="AS23" s="4">
        <f t="shared" si="20"/>
        <v>1.4099999999999997</v>
      </c>
      <c r="AT23" s="4"/>
      <c r="AU23" s="4">
        <f t="shared" si="21"/>
        <v>0.70499999999999985</v>
      </c>
      <c r="AV23" s="4">
        <v>2.87</v>
      </c>
      <c r="AW23" s="4">
        <f t="shared" si="22"/>
        <v>0</v>
      </c>
      <c r="AX23" s="4">
        <v>3.94</v>
      </c>
      <c r="AY23" s="4">
        <f t="shared" si="23"/>
        <v>0.62999999999999989</v>
      </c>
      <c r="AZ23" s="14">
        <v>4.1399999999999997</v>
      </c>
      <c r="BA23" s="4">
        <f t="shared" si="24"/>
        <v>0.82999999999999963</v>
      </c>
      <c r="BB23" s="27">
        <v>3.1049999999999995</v>
      </c>
      <c r="BC23" s="4">
        <f t="shared" si="25"/>
        <v>0</v>
      </c>
      <c r="BD23" s="27">
        <v>5.915</v>
      </c>
      <c r="BE23" s="4">
        <f t="shared" si="26"/>
        <v>2.605</v>
      </c>
      <c r="BF23" s="27">
        <v>3.8650000000000002</v>
      </c>
      <c r="BG23" s="4">
        <f t="shared" si="27"/>
        <v>0.55500000000000016</v>
      </c>
      <c r="BH23" s="21">
        <v>6.12</v>
      </c>
      <c r="BI23" s="4">
        <f t="shared" si="28"/>
        <v>2.81</v>
      </c>
      <c r="BJ23" s="22">
        <v>0</v>
      </c>
      <c r="BK23" s="4">
        <f t="shared" si="29"/>
        <v>0</v>
      </c>
      <c r="BL23" s="22">
        <v>0</v>
      </c>
      <c r="BM23" s="4">
        <f t="shared" si="30"/>
        <v>0</v>
      </c>
      <c r="BN23" s="23">
        <v>4.68</v>
      </c>
      <c r="BO23" s="4">
        <f t="shared" si="31"/>
        <v>1.3699999999999997</v>
      </c>
      <c r="BP23" s="27">
        <v>5.7200000000000006</v>
      </c>
      <c r="BQ23" s="4">
        <f t="shared" si="32"/>
        <v>2.4100000000000006</v>
      </c>
      <c r="BR23" s="21">
        <v>5.76</v>
      </c>
      <c r="BS23" s="4">
        <f t="shared" si="33"/>
        <v>2.4499999999999997</v>
      </c>
      <c r="BT23" s="22">
        <v>4.5199999999999996</v>
      </c>
      <c r="BU23" s="4">
        <f t="shared" si="34"/>
        <v>1.2099999999999995</v>
      </c>
      <c r="BV23" s="22">
        <v>0</v>
      </c>
      <c r="BW23" s="4">
        <f t="shared" si="35"/>
        <v>0</v>
      </c>
      <c r="BX23" s="22">
        <v>6.61</v>
      </c>
      <c r="BY23" s="4">
        <f t="shared" si="36"/>
        <v>3.3000000000000003</v>
      </c>
      <c r="BZ23" s="22">
        <v>1.43</v>
      </c>
      <c r="CA23" s="4">
        <f t="shared" si="37"/>
        <v>0</v>
      </c>
      <c r="CB23" s="22">
        <v>0</v>
      </c>
      <c r="CC23" s="4">
        <f t="shared" si="38"/>
        <v>0</v>
      </c>
      <c r="CD23" s="22">
        <v>2.17</v>
      </c>
      <c r="CE23" s="4">
        <f t="shared" si="39"/>
        <v>0</v>
      </c>
      <c r="CF23" s="22">
        <v>2.95</v>
      </c>
      <c r="CG23" s="4">
        <f t="shared" si="40"/>
        <v>0</v>
      </c>
      <c r="CH23" s="22">
        <v>4.03</v>
      </c>
      <c r="CI23" s="4">
        <f t="shared" si="41"/>
        <v>0.7200000000000002</v>
      </c>
      <c r="CJ23" s="22">
        <v>1.95</v>
      </c>
      <c r="CK23" s="4">
        <f t="shared" si="42"/>
        <v>0</v>
      </c>
      <c r="CL23" s="22">
        <v>2.59</v>
      </c>
      <c r="CM23" s="4">
        <f t="shared" si="43"/>
        <v>0</v>
      </c>
      <c r="CN23" s="22">
        <v>3.45</v>
      </c>
      <c r="CO23" s="4">
        <f t="shared" si="44"/>
        <v>0.14000000000000012</v>
      </c>
      <c r="CP23" s="22">
        <v>3.45</v>
      </c>
      <c r="CQ23" s="4">
        <f t="shared" si="45"/>
        <v>0.14000000000000012</v>
      </c>
    </row>
    <row r="24" spans="1:95" x14ac:dyDescent="0.35">
      <c r="A24" s="3" t="s">
        <v>47</v>
      </c>
      <c r="B24" s="3" t="s">
        <v>48</v>
      </c>
      <c r="C24">
        <v>2.8400000000000003</v>
      </c>
      <c r="D24" s="4">
        <v>3.04</v>
      </c>
      <c r="E24" s="4">
        <f t="shared" si="0"/>
        <v>0.19999999999999973</v>
      </c>
      <c r="F24" s="4">
        <v>3.53</v>
      </c>
      <c r="G24" s="4">
        <f t="shared" si="1"/>
        <v>0.6899999999999995</v>
      </c>
      <c r="H24" s="4">
        <v>2.15</v>
      </c>
      <c r="I24" s="4">
        <f t="shared" si="2"/>
        <v>0</v>
      </c>
      <c r="J24" s="4">
        <v>2.48</v>
      </c>
      <c r="K24" s="4">
        <f t="shared" si="3"/>
        <v>0</v>
      </c>
      <c r="L24" s="4">
        <v>3</v>
      </c>
      <c r="M24" s="4">
        <f t="shared" si="4"/>
        <v>0.1599999999999997</v>
      </c>
      <c r="N24" s="4">
        <v>3.28</v>
      </c>
      <c r="O24" s="4">
        <f t="shared" si="5"/>
        <v>0.4399999999999995</v>
      </c>
      <c r="P24" s="4">
        <v>2.42</v>
      </c>
      <c r="Q24" s="4">
        <f t="shared" si="6"/>
        <v>0</v>
      </c>
      <c r="R24" s="4">
        <v>3.11</v>
      </c>
      <c r="S24" s="4">
        <f t="shared" si="7"/>
        <v>0.26999999999999957</v>
      </c>
      <c r="T24" s="4">
        <v>2.77</v>
      </c>
      <c r="U24" s="4">
        <f t="shared" si="8"/>
        <v>0</v>
      </c>
      <c r="V24" s="4">
        <v>2.3199999999999998</v>
      </c>
      <c r="W24" s="4">
        <f t="shared" si="9"/>
        <v>0</v>
      </c>
      <c r="X24" s="4">
        <v>2.52</v>
      </c>
      <c r="Y24" s="4">
        <f t="shared" si="10"/>
        <v>0</v>
      </c>
      <c r="Z24" s="4">
        <v>2.37</v>
      </c>
      <c r="AA24" s="4">
        <f t="shared" si="11"/>
        <v>0</v>
      </c>
      <c r="AB24" s="4">
        <v>2.1800000000000002</v>
      </c>
      <c r="AC24" s="4">
        <f t="shared" si="12"/>
        <v>0</v>
      </c>
      <c r="AD24" s="4">
        <v>1.38</v>
      </c>
      <c r="AE24" s="4">
        <f t="shared" si="13"/>
        <v>0</v>
      </c>
      <c r="AF24" s="4">
        <v>2.9</v>
      </c>
      <c r="AG24" s="4">
        <f t="shared" si="14"/>
        <v>5.9999999999999609E-2</v>
      </c>
      <c r="AH24" s="4">
        <v>3.92</v>
      </c>
      <c r="AI24" s="4">
        <f t="shared" si="15"/>
        <v>1.0799999999999996</v>
      </c>
      <c r="AJ24" s="4">
        <v>2.11</v>
      </c>
      <c r="AK24" s="4">
        <f t="shared" si="16"/>
        <v>0</v>
      </c>
      <c r="AL24" s="4">
        <v>2.74</v>
      </c>
      <c r="AM24" s="4">
        <f t="shared" si="17"/>
        <v>0</v>
      </c>
      <c r="AN24" s="4">
        <v>2.23</v>
      </c>
      <c r="AO24" s="4">
        <f t="shared" si="18"/>
        <v>0</v>
      </c>
      <c r="AP24" s="4">
        <v>2.46</v>
      </c>
      <c r="AQ24" s="4">
        <f t="shared" si="19"/>
        <v>0</v>
      </c>
      <c r="AR24" s="4">
        <v>3.23</v>
      </c>
      <c r="AS24" s="4">
        <f t="shared" si="20"/>
        <v>0.38999999999999968</v>
      </c>
      <c r="AT24" s="4"/>
      <c r="AU24" s="4">
        <f t="shared" si="21"/>
        <v>0.19499999999999984</v>
      </c>
      <c r="AV24" s="4">
        <v>2.44</v>
      </c>
      <c r="AW24" s="4">
        <f t="shared" si="22"/>
        <v>0</v>
      </c>
      <c r="AX24" s="4">
        <v>2.39</v>
      </c>
      <c r="AY24" s="4">
        <f t="shared" si="23"/>
        <v>0</v>
      </c>
      <c r="AZ24" s="14">
        <v>2.58</v>
      </c>
      <c r="BA24" s="4">
        <f t="shared" si="24"/>
        <v>0</v>
      </c>
      <c r="BB24" s="27">
        <v>1.9849999999999999</v>
      </c>
      <c r="BC24" s="4">
        <f t="shared" si="25"/>
        <v>0</v>
      </c>
      <c r="BD24" s="27">
        <v>1.9</v>
      </c>
      <c r="BE24" s="4">
        <f t="shared" si="26"/>
        <v>0</v>
      </c>
      <c r="BF24" s="29">
        <v>0.93</v>
      </c>
      <c r="BG24" s="4">
        <f t="shared" si="27"/>
        <v>0</v>
      </c>
      <c r="BH24" s="21">
        <v>0</v>
      </c>
      <c r="BI24" s="4">
        <f t="shared" si="28"/>
        <v>0</v>
      </c>
      <c r="BJ24" s="22">
        <v>1.74</v>
      </c>
      <c r="BK24" s="4">
        <f t="shared" si="29"/>
        <v>0</v>
      </c>
      <c r="BL24" s="22">
        <v>0</v>
      </c>
      <c r="BM24" s="4">
        <f t="shared" si="30"/>
        <v>0</v>
      </c>
      <c r="BN24" s="23">
        <v>2.25</v>
      </c>
      <c r="BO24" s="4">
        <f t="shared" si="31"/>
        <v>0</v>
      </c>
      <c r="BP24" s="27">
        <v>3.27</v>
      </c>
      <c r="BQ24" s="4">
        <f t="shared" si="32"/>
        <v>0.42999999999999972</v>
      </c>
      <c r="BR24" s="24">
        <v>0</v>
      </c>
      <c r="BS24" s="4">
        <f t="shared" si="33"/>
        <v>0</v>
      </c>
      <c r="BT24" s="22">
        <v>2.0099999999999998</v>
      </c>
      <c r="BU24" s="4">
        <f t="shared" si="34"/>
        <v>0</v>
      </c>
      <c r="BV24" s="22">
        <v>2.5499999999999998</v>
      </c>
      <c r="BW24" s="4">
        <f t="shared" si="35"/>
        <v>0</v>
      </c>
      <c r="BX24" s="22">
        <v>1.68</v>
      </c>
      <c r="BY24" s="4">
        <f t="shared" si="36"/>
        <v>0</v>
      </c>
      <c r="BZ24" s="22">
        <v>0</v>
      </c>
      <c r="CA24" s="4">
        <f t="shared" si="37"/>
        <v>0</v>
      </c>
      <c r="CB24" s="4">
        <v>1</v>
      </c>
      <c r="CC24" s="4">
        <f t="shared" si="38"/>
        <v>0</v>
      </c>
      <c r="CD24" s="22">
        <v>0</v>
      </c>
      <c r="CE24" s="4">
        <f t="shared" si="39"/>
        <v>0</v>
      </c>
      <c r="CF24" s="22">
        <v>1.08</v>
      </c>
      <c r="CG24" s="4">
        <f t="shared" si="40"/>
        <v>0</v>
      </c>
      <c r="CH24" s="22">
        <v>1.79</v>
      </c>
      <c r="CI24" s="4">
        <f t="shared" si="41"/>
        <v>0</v>
      </c>
      <c r="CJ24" s="22">
        <v>1.51</v>
      </c>
      <c r="CK24" s="4">
        <f t="shared" si="42"/>
        <v>0</v>
      </c>
      <c r="CL24" s="22">
        <v>2.23</v>
      </c>
      <c r="CM24" s="4">
        <f t="shared" si="43"/>
        <v>0</v>
      </c>
      <c r="CN24" s="22">
        <v>3.38</v>
      </c>
      <c r="CO24" s="4">
        <f t="shared" si="44"/>
        <v>0.53999999999999959</v>
      </c>
      <c r="CP24" s="22">
        <v>2.06</v>
      </c>
      <c r="CQ24" s="4">
        <f t="shared" si="45"/>
        <v>0</v>
      </c>
    </row>
    <row r="25" spans="1:95" x14ac:dyDescent="0.35">
      <c r="A25" s="3" t="s">
        <v>49</v>
      </c>
      <c r="B25" s="3" t="s">
        <v>50</v>
      </c>
      <c r="C25">
        <v>0</v>
      </c>
      <c r="D25" s="4">
        <v>0</v>
      </c>
      <c r="E25" s="4">
        <f t="shared" si="0"/>
        <v>0</v>
      </c>
      <c r="F25" s="4">
        <v>0</v>
      </c>
      <c r="G25" s="4">
        <f t="shared" si="1"/>
        <v>0</v>
      </c>
      <c r="H25" s="4">
        <v>0</v>
      </c>
      <c r="I25" s="4">
        <f t="shared" si="2"/>
        <v>0</v>
      </c>
      <c r="J25" s="4">
        <v>0</v>
      </c>
      <c r="K25" s="4">
        <f t="shared" si="3"/>
        <v>0</v>
      </c>
      <c r="L25" s="4">
        <v>0</v>
      </c>
      <c r="M25" s="4">
        <f t="shared" si="4"/>
        <v>0</v>
      </c>
      <c r="N25" s="4">
        <v>0</v>
      </c>
      <c r="O25" s="4">
        <f t="shared" si="5"/>
        <v>0</v>
      </c>
      <c r="P25" s="4">
        <v>0</v>
      </c>
      <c r="Q25" s="4">
        <f t="shared" si="6"/>
        <v>0</v>
      </c>
      <c r="R25" s="4">
        <v>0</v>
      </c>
      <c r="S25" s="4">
        <f t="shared" si="7"/>
        <v>0</v>
      </c>
      <c r="T25" s="4">
        <v>0</v>
      </c>
      <c r="U25" s="4">
        <f t="shared" si="8"/>
        <v>0</v>
      </c>
      <c r="V25" s="4">
        <v>0</v>
      </c>
      <c r="W25" s="4">
        <f t="shared" si="9"/>
        <v>0</v>
      </c>
      <c r="X25" s="4">
        <v>0</v>
      </c>
      <c r="Y25" s="4">
        <f t="shared" si="10"/>
        <v>0</v>
      </c>
      <c r="Z25" s="4">
        <v>0</v>
      </c>
      <c r="AA25" s="4">
        <f t="shared" si="11"/>
        <v>0</v>
      </c>
      <c r="AB25" s="4">
        <v>0</v>
      </c>
      <c r="AC25" s="4">
        <f t="shared" si="12"/>
        <v>0</v>
      </c>
      <c r="AD25" s="4">
        <v>0</v>
      </c>
      <c r="AE25" s="4">
        <f t="shared" si="13"/>
        <v>0</v>
      </c>
      <c r="AF25" s="4">
        <v>0</v>
      </c>
      <c r="AG25" s="4">
        <f t="shared" si="14"/>
        <v>0</v>
      </c>
      <c r="AH25" s="4">
        <v>0</v>
      </c>
      <c r="AI25" s="4">
        <f t="shared" si="15"/>
        <v>0</v>
      </c>
      <c r="AJ25" s="4">
        <v>0</v>
      </c>
      <c r="AK25" s="4">
        <f t="shared" si="16"/>
        <v>0</v>
      </c>
      <c r="AL25" s="4">
        <v>0</v>
      </c>
      <c r="AM25" s="4">
        <f t="shared" si="17"/>
        <v>0</v>
      </c>
      <c r="AN25" s="4">
        <v>0</v>
      </c>
      <c r="AO25" s="4">
        <f t="shared" si="18"/>
        <v>0</v>
      </c>
      <c r="AP25" s="4">
        <v>0</v>
      </c>
      <c r="AQ25" s="4">
        <f t="shared" si="19"/>
        <v>0</v>
      </c>
      <c r="AR25" s="4">
        <v>0</v>
      </c>
      <c r="AS25" s="4">
        <f t="shared" si="20"/>
        <v>0</v>
      </c>
      <c r="AT25" s="4"/>
      <c r="AU25" s="4">
        <f t="shared" si="21"/>
        <v>0</v>
      </c>
      <c r="AV25" s="4">
        <v>0</v>
      </c>
      <c r="AW25" s="4">
        <f t="shared" si="22"/>
        <v>0</v>
      </c>
      <c r="AX25" s="4">
        <v>0</v>
      </c>
      <c r="AY25" s="4">
        <f t="shared" si="23"/>
        <v>0</v>
      </c>
      <c r="AZ25" s="14">
        <v>0</v>
      </c>
      <c r="BA25" s="4">
        <f t="shared" si="24"/>
        <v>0</v>
      </c>
      <c r="BB25" s="29">
        <v>0</v>
      </c>
      <c r="BC25" s="4">
        <f t="shared" si="25"/>
        <v>0</v>
      </c>
      <c r="BD25" s="27">
        <v>0</v>
      </c>
      <c r="BE25" s="4">
        <f t="shared" si="26"/>
        <v>0</v>
      </c>
      <c r="BF25" s="29">
        <v>0</v>
      </c>
      <c r="BG25" s="4">
        <f t="shared" si="27"/>
        <v>0</v>
      </c>
      <c r="BH25" s="21">
        <v>0</v>
      </c>
      <c r="BI25" s="4">
        <f t="shared" si="28"/>
        <v>0</v>
      </c>
      <c r="BJ25" s="22">
        <v>0</v>
      </c>
      <c r="BK25" s="4">
        <f t="shared" si="29"/>
        <v>0</v>
      </c>
      <c r="BL25" s="22">
        <v>0</v>
      </c>
      <c r="BM25" s="4">
        <f t="shared" si="30"/>
        <v>0</v>
      </c>
      <c r="BN25" s="23">
        <v>0</v>
      </c>
      <c r="BO25" s="4">
        <f t="shared" si="31"/>
        <v>0</v>
      </c>
      <c r="BP25" s="27">
        <v>0</v>
      </c>
      <c r="BQ25" s="4">
        <f t="shared" si="32"/>
        <v>0</v>
      </c>
      <c r="BR25" s="24">
        <v>0</v>
      </c>
      <c r="BS25" s="4">
        <f t="shared" si="33"/>
        <v>0</v>
      </c>
      <c r="BT25" s="22">
        <v>0</v>
      </c>
      <c r="BU25" s="4">
        <f t="shared" si="34"/>
        <v>0</v>
      </c>
      <c r="BV25" s="22">
        <v>0</v>
      </c>
      <c r="BW25" s="4">
        <f t="shared" si="35"/>
        <v>0</v>
      </c>
      <c r="BX25" s="22">
        <v>0</v>
      </c>
      <c r="BY25" s="4">
        <f t="shared" si="36"/>
        <v>0</v>
      </c>
      <c r="BZ25" s="22">
        <v>0</v>
      </c>
      <c r="CA25" s="4">
        <f t="shared" si="37"/>
        <v>0</v>
      </c>
      <c r="CB25" s="22">
        <v>0</v>
      </c>
      <c r="CC25" s="4">
        <f t="shared" si="38"/>
        <v>0</v>
      </c>
      <c r="CD25" s="22">
        <v>0</v>
      </c>
      <c r="CE25" s="4">
        <f t="shared" si="39"/>
        <v>0</v>
      </c>
      <c r="CF25" s="22">
        <v>0</v>
      </c>
      <c r="CG25" s="4">
        <f t="shared" si="40"/>
        <v>0</v>
      </c>
      <c r="CH25" s="22">
        <v>0</v>
      </c>
      <c r="CI25" s="4">
        <f t="shared" si="41"/>
        <v>0</v>
      </c>
      <c r="CJ25" s="22">
        <v>0</v>
      </c>
      <c r="CK25" s="4">
        <f t="shared" si="42"/>
        <v>0</v>
      </c>
      <c r="CL25" s="22">
        <v>0</v>
      </c>
      <c r="CM25" s="4">
        <f t="shared" si="43"/>
        <v>0</v>
      </c>
      <c r="CN25" s="22">
        <v>0</v>
      </c>
      <c r="CO25" s="4">
        <f t="shared" si="44"/>
        <v>0</v>
      </c>
      <c r="CP25" s="22">
        <v>0</v>
      </c>
      <c r="CQ25" s="4">
        <f t="shared" si="45"/>
        <v>0</v>
      </c>
    </row>
    <row r="26" spans="1:95" x14ac:dyDescent="0.35">
      <c r="A26" s="3" t="s">
        <v>51</v>
      </c>
      <c r="B26" s="3" t="s">
        <v>52</v>
      </c>
      <c r="C26">
        <v>0</v>
      </c>
      <c r="D26" s="4">
        <v>0</v>
      </c>
      <c r="E26" s="4">
        <f t="shared" si="0"/>
        <v>0</v>
      </c>
      <c r="F26" s="4">
        <v>0</v>
      </c>
      <c r="G26" s="4">
        <f t="shared" si="1"/>
        <v>0</v>
      </c>
      <c r="H26" s="4">
        <v>0</v>
      </c>
      <c r="I26" s="4">
        <f t="shared" si="2"/>
        <v>0</v>
      </c>
      <c r="J26" s="4">
        <v>0</v>
      </c>
      <c r="K26" s="4">
        <f t="shared" si="3"/>
        <v>0</v>
      </c>
      <c r="L26" s="4">
        <v>0</v>
      </c>
      <c r="M26" s="4">
        <f t="shared" si="4"/>
        <v>0</v>
      </c>
      <c r="N26" s="4">
        <v>0</v>
      </c>
      <c r="O26" s="4">
        <f t="shared" si="5"/>
        <v>0</v>
      </c>
      <c r="P26" s="4">
        <v>0</v>
      </c>
      <c r="Q26" s="4">
        <f t="shared" si="6"/>
        <v>0</v>
      </c>
      <c r="R26" s="4">
        <v>0</v>
      </c>
      <c r="S26" s="4">
        <f t="shared" si="7"/>
        <v>0</v>
      </c>
      <c r="T26" s="4">
        <v>0</v>
      </c>
      <c r="U26" s="4">
        <f t="shared" si="8"/>
        <v>0</v>
      </c>
      <c r="V26" s="4">
        <v>0</v>
      </c>
      <c r="W26" s="4">
        <f t="shared" si="9"/>
        <v>0</v>
      </c>
      <c r="X26" s="4">
        <v>0</v>
      </c>
      <c r="Y26" s="4">
        <f t="shared" si="10"/>
        <v>0</v>
      </c>
      <c r="Z26" s="4">
        <v>0</v>
      </c>
      <c r="AA26" s="4">
        <f t="shared" si="11"/>
        <v>0</v>
      </c>
      <c r="AB26" s="4">
        <v>0</v>
      </c>
      <c r="AC26" s="4">
        <f t="shared" si="12"/>
        <v>0</v>
      </c>
      <c r="AD26" s="4">
        <v>0</v>
      </c>
      <c r="AE26" s="4">
        <f t="shared" si="13"/>
        <v>0</v>
      </c>
      <c r="AF26" s="4">
        <v>0</v>
      </c>
      <c r="AG26" s="4">
        <f t="shared" si="14"/>
        <v>0</v>
      </c>
      <c r="AH26" s="4">
        <v>0</v>
      </c>
      <c r="AI26" s="4">
        <f t="shared" si="15"/>
        <v>0</v>
      </c>
      <c r="AJ26" s="4">
        <v>0</v>
      </c>
      <c r="AK26" s="4">
        <f t="shared" si="16"/>
        <v>0</v>
      </c>
      <c r="AL26" s="4">
        <v>0</v>
      </c>
      <c r="AM26" s="4">
        <f t="shared" si="17"/>
        <v>0</v>
      </c>
      <c r="AN26" s="4">
        <v>0</v>
      </c>
      <c r="AO26" s="4">
        <f t="shared" si="18"/>
        <v>0</v>
      </c>
      <c r="AP26" s="4">
        <v>0</v>
      </c>
      <c r="AQ26" s="4">
        <f t="shared" si="19"/>
        <v>0</v>
      </c>
      <c r="AR26" s="4">
        <v>0</v>
      </c>
      <c r="AS26" s="4">
        <f t="shared" si="20"/>
        <v>0</v>
      </c>
      <c r="AT26" s="4"/>
      <c r="AU26" s="4">
        <f t="shared" si="21"/>
        <v>0</v>
      </c>
      <c r="AV26" s="4">
        <v>0</v>
      </c>
      <c r="AW26" s="4">
        <f t="shared" si="22"/>
        <v>0</v>
      </c>
      <c r="AX26" s="4">
        <v>0</v>
      </c>
      <c r="AY26" s="4">
        <f t="shared" si="23"/>
        <v>0</v>
      </c>
      <c r="AZ26" s="14">
        <v>0</v>
      </c>
      <c r="BA26" s="4">
        <f t="shared" si="24"/>
        <v>0</v>
      </c>
      <c r="BB26" s="29">
        <v>0</v>
      </c>
      <c r="BC26" s="4">
        <f t="shared" si="25"/>
        <v>0</v>
      </c>
      <c r="BD26" s="27">
        <v>0</v>
      </c>
      <c r="BE26" s="4">
        <f t="shared" si="26"/>
        <v>0</v>
      </c>
      <c r="BF26" s="29">
        <v>0</v>
      </c>
      <c r="BG26" s="4">
        <f t="shared" si="27"/>
        <v>0</v>
      </c>
      <c r="BH26" s="21">
        <v>0</v>
      </c>
      <c r="BI26" s="4">
        <f t="shared" si="28"/>
        <v>0</v>
      </c>
      <c r="BJ26" s="22">
        <v>0</v>
      </c>
      <c r="BK26" s="4">
        <f t="shared" si="29"/>
        <v>0</v>
      </c>
      <c r="BL26" s="22">
        <v>0</v>
      </c>
      <c r="BM26" s="4">
        <f t="shared" si="30"/>
        <v>0</v>
      </c>
      <c r="BN26" s="23">
        <v>0</v>
      </c>
      <c r="BO26" s="4">
        <f t="shared" si="31"/>
        <v>0</v>
      </c>
      <c r="BP26" s="27">
        <v>0</v>
      </c>
      <c r="BQ26" s="4">
        <f t="shared" si="32"/>
        <v>0</v>
      </c>
      <c r="BR26" s="24">
        <v>0</v>
      </c>
      <c r="BS26" s="4">
        <f t="shared" si="33"/>
        <v>0</v>
      </c>
      <c r="BT26" s="22">
        <v>0</v>
      </c>
      <c r="BU26" s="4">
        <f t="shared" si="34"/>
        <v>0</v>
      </c>
      <c r="BV26" s="22">
        <v>0</v>
      </c>
      <c r="BW26" s="4">
        <f t="shared" si="35"/>
        <v>0</v>
      </c>
      <c r="BX26" s="22">
        <v>0</v>
      </c>
      <c r="BY26" s="4">
        <f t="shared" si="36"/>
        <v>0</v>
      </c>
      <c r="BZ26" s="22">
        <v>0</v>
      </c>
      <c r="CA26" s="4">
        <f t="shared" si="37"/>
        <v>0</v>
      </c>
      <c r="CB26" s="22">
        <v>0</v>
      </c>
      <c r="CC26" s="4">
        <f t="shared" si="38"/>
        <v>0</v>
      </c>
      <c r="CD26" s="22">
        <v>0</v>
      </c>
      <c r="CE26" s="4">
        <f t="shared" si="39"/>
        <v>0</v>
      </c>
      <c r="CF26" s="22">
        <v>0</v>
      </c>
      <c r="CG26" s="4">
        <f t="shared" si="40"/>
        <v>0</v>
      </c>
      <c r="CH26" s="22">
        <v>0</v>
      </c>
      <c r="CI26" s="4">
        <f t="shared" si="41"/>
        <v>0</v>
      </c>
      <c r="CJ26" s="22">
        <v>0</v>
      </c>
      <c r="CK26" s="4">
        <f t="shared" si="42"/>
        <v>0</v>
      </c>
      <c r="CL26" s="22">
        <v>0</v>
      </c>
      <c r="CM26" s="4">
        <f t="shared" si="43"/>
        <v>0</v>
      </c>
      <c r="CN26" s="22">
        <v>0</v>
      </c>
      <c r="CO26" s="4">
        <f t="shared" si="44"/>
        <v>0</v>
      </c>
      <c r="CP26" s="22">
        <v>0</v>
      </c>
      <c r="CQ26" s="4">
        <f t="shared" si="45"/>
        <v>0</v>
      </c>
    </row>
    <row r="27" spans="1:95" x14ac:dyDescent="0.35">
      <c r="A27" s="3" t="s">
        <v>53</v>
      </c>
      <c r="B27" s="3" t="s">
        <v>54</v>
      </c>
      <c r="C27">
        <v>0</v>
      </c>
      <c r="D27" s="4">
        <v>0</v>
      </c>
      <c r="E27" s="4">
        <f t="shared" si="0"/>
        <v>0</v>
      </c>
      <c r="F27" s="4">
        <v>0</v>
      </c>
      <c r="G27" s="4">
        <f t="shared" si="1"/>
        <v>0</v>
      </c>
      <c r="H27" s="4">
        <v>0</v>
      </c>
      <c r="I27" s="4">
        <f t="shared" si="2"/>
        <v>0</v>
      </c>
      <c r="J27" s="4">
        <v>0</v>
      </c>
      <c r="K27" s="4">
        <f t="shared" si="3"/>
        <v>0</v>
      </c>
      <c r="L27" s="4">
        <v>0</v>
      </c>
      <c r="M27" s="4">
        <f t="shared" si="4"/>
        <v>0</v>
      </c>
      <c r="N27" s="4">
        <v>0</v>
      </c>
      <c r="O27" s="4">
        <f t="shared" si="5"/>
        <v>0</v>
      </c>
      <c r="P27" s="4">
        <v>0</v>
      </c>
      <c r="Q27" s="4">
        <f t="shared" si="6"/>
        <v>0</v>
      </c>
      <c r="R27" s="4">
        <v>0</v>
      </c>
      <c r="S27" s="4">
        <f t="shared" si="7"/>
        <v>0</v>
      </c>
      <c r="T27" s="4">
        <v>0</v>
      </c>
      <c r="U27" s="4">
        <f t="shared" si="8"/>
        <v>0</v>
      </c>
      <c r="V27" s="4">
        <v>0</v>
      </c>
      <c r="W27" s="4">
        <f t="shared" si="9"/>
        <v>0</v>
      </c>
      <c r="X27" s="4">
        <v>0</v>
      </c>
      <c r="Y27" s="4">
        <f t="shared" si="10"/>
        <v>0</v>
      </c>
      <c r="Z27" s="4">
        <v>0</v>
      </c>
      <c r="AA27" s="4">
        <f t="shared" si="11"/>
        <v>0</v>
      </c>
      <c r="AB27" s="4">
        <v>0</v>
      </c>
      <c r="AC27" s="4">
        <f t="shared" si="12"/>
        <v>0</v>
      </c>
      <c r="AD27" s="4">
        <v>0</v>
      </c>
      <c r="AE27" s="4">
        <f t="shared" si="13"/>
        <v>0</v>
      </c>
      <c r="AF27" s="4">
        <v>0</v>
      </c>
      <c r="AG27" s="4">
        <f t="shared" si="14"/>
        <v>0</v>
      </c>
      <c r="AH27" s="4">
        <v>0</v>
      </c>
      <c r="AI27" s="4">
        <f t="shared" si="15"/>
        <v>0</v>
      </c>
      <c r="AJ27" s="4">
        <v>0</v>
      </c>
      <c r="AK27" s="4">
        <f t="shared" si="16"/>
        <v>0</v>
      </c>
      <c r="AL27" s="4">
        <v>0</v>
      </c>
      <c r="AM27" s="4">
        <f t="shared" si="17"/>
        <v>0</v>
      </c>
      <c r="AN27" s="4">
        <v>0</v>
      </c>
      <c r="AO27" s="4">
        <f t="shared" si="18"/>
        <v>0</v>
      </c>
      <c r="AP27" s="4">
        <v>0</v>
      </c>
      <c r="AQ27" s="4">
        <f t="shared" si="19"/>
        <v>0</v>
      </c>
      <c r="AR27" s="4">
        <v>0</v>
      </c>
      <c r="AS27" s="4">
        <f t="shared" si="20"/>
        <v>0</v>
      </c>
      <c r="AT27" s="4"/>
      <c r="AU27" s="4">
        <f t="shared" si="21"/>
        <v>0</v>
      </c>
      <c r="AV27" s="4">
        <v>0</v>
      </c>
      <c r="AW27" s="4">
        <f t="shared" si="22"/>
        <v>0</v>
      </c>
      <c r="AX27" s="4">
        <v>0</v>
      </c>
      <c r="AY27" s="4">
        <f t="shared" si="23"/>
        <v>0</v>
      </c>
      <c r="AZ27" s="14">
        <v>0</v>
      </c>
      <c r="BA27" s="4">
        <f t="shared" si="24"/>
        <v>0</v>
      </c>
      <c r="BB27" s="29">
        <v>0</v>
      </c>
      <c r="BC27" s="4">
        <f t="shared" si="25"/>
        <v>0</v>
      </c>
      <c r="BD27" s="27">
        <v>0</v>
      </c>
      <c r="BE27" s="4">
        <f t="shared" si="26"/>
        <v>0</v>
      </c>
      <c r="BF27" s="29">
        <v>0</v>
      </c>
      <c r="BG27" s="4">
        <f t="shared" si="27"/>
        <v>0</v>
      </c>
      <c r="BH27" s="21">
        <v>0</v>
      </c>
      <c r="BI27" s="4">
        <f t="shared" si="28"/>
        <v>0</v>
      </c>
      <c r="BJ27" s="22">
        <v>0</v>
      </c>
      <c r="BK27" s="4">
        <f t="shared" si="29"/>
        <v>0</v>
      </c>
      <c r="BL27" s="22">
        <v>0</v>
      </c>
      <c r="BM27" s="4">
        <f t="shared" si="30"/>
        <v>0</v>
      </c>
      <c r="BN27" s="23">
        <v>0</v>
      </c>
      <c r="BO27" s="4">
        <f t="shared" si="31"/>
        <v>0</v>
      </c>
      <c r="BP27" s="27">
        <v>0</v>
      </c>
      <c r="BQ27" s="4">
        <f t="shared" si="32"/>
        <v>0</v>
      </c>
      <c r="BR27" s="24">
        <v>0</v>
      </c>
      <c r="BS27" s="4">
        <f t="shared" si="33"/>
        <v>0</v>
      </c>
      <c r="BT27" s="22">
        <v>0</v>
      </c>
      <c r="BU27" s="4">
        <f t="shared" si="34"/>
        <v>0</v>
      </c>
      <c r="BV27" s="22">
        <v>0</v>
      </c>
      <c r="BW27" s="4">
        <f t="shared" si="35"/>
        <v>0</v>
      </c>
      <c r="BX27" s="22">
        <v>0</v>
      </c>
      <c r="BY27" s="4">
        <f t="shared" si="36"/>
        <v>0</v>
      </c>
      <c r="BZ27" s="22">
        <v>0</v>
      </c>
      <c r="CA27" s="4">
        <f t="shared" si="37"/>
        <v>0</v>
      </c>
      <c r="CB27" s="22">
        <v>0</v>
      </c>
      <c r="CC27" s="4">
        <f t="shared" si="38"/>
        <v>0</v>
      </c>
      <c r="CD27" s="22">
        <v>0</v>
      </c>
      <c r="CE27" s="4">
        <f t="shared" si="39"/>
        <v>0</v>
      </c>
      <c r="CF27" s="22">
        <v>0</v>
      </c>
      <c r="CG27" s="4">
        <f t="shared" si="40"/>
        <v>0</v>
      </c>
      <c r="CH27" s="22">
        <v>0</v>
      </c>
      <c r="CI27" s="4">
        <f t="shared" si="41"/>
        <v>0</v>
      </c>
      <c r="CJ27" s="22">
        <v>0</v>
      </c>
      <c r="CK27" s="4">
        <f t="shared" si="42"/>
        <v>0</v>
      </c>
      <c r="CL27" s="22">
        <v>0</v>
      </c>
      <c r="CM27" s="4">
        <f t="shared" si="43"/>
        <v>0</v>
      </c>
      <c r="CN27" s="22">
        <v>0</v>
      </c>
      <c r="CO27" s="4">
        <f t="shared" si="44"/>
        <v>0</v>
      </c>
      <c r="CP27" s="22">
        <v>0</v>
      </c>
      <c r="CQ27" s="4">
        <f t="shared" si="45"/>
        <v>0</v>
      </c>
    </row>
    <row r="28" spans="1:95" x14ac:dyDescent="0.35">
      <c r="A28" s="3" t="s">
        <v>55</v>
      </c>
      <c r="B28" s="3" t="s">
        <v>56</v>
      </c>
      <c r="C28">
        <v>0</v>
      </c>
      <c r="D28" s="4">
        <v>0</v>
      </c>
      <c r="E28" s="4">
        <f t="shared" si="0"/>
        <v>0</v>
      </c>
      <c r="F28" s="4">
        <v>0</v>
      </c>
      <c r="G28" s="4">
        <f t="shared" si="1"/>
        <v>0</v>
      </c>
      <c r="H28" s="4">
        <v>0</v>
      </c>
      <c r="I28" s="4">
        <f t="shared" si="2"/>
        <v>0</v>
      </c>
      <c r="J28" s="4">
        <v>0</v>
      </c>
      <c r="K28" s="4">
        <f t="shared" si="3"/>
        <v>0</v>
      </c>
      <c r="L28" s="4">
        <v>0</v>
      </c>
      <c r="M28" s="4">
        <f t="shared" si="4"/>
        <v>0</v>
      </c>
      <c r="N28" s="4">
        <v>0</v>
      </c>
      <c r="O28" s="4">
        <f t="shared" si="5"/>
        <v>0</v>
      </c>
      <c r="P28" s="4">
        <v>0</v>
      </c>
      <c r="Q28" s="4">
        <f t="shared" si="6"/>
        <v>0</v>
      </c>
      <c r="R28" s="4">
        <v>0</v>
      </c>
      <c r="S28" s="4">
        <f t="shared" si="7"/>
        <v>0</v>
      </c>
      <c r="T28" s="4">
        <v>0</v>
      </c>
      <c r="U28" s="4">
        <f t="shared" si="8"/>
        <v>0</v>
      </c>
      <c r="V28" s="4">
        <v>0</v>
      </c>
      <c r="W28" s="4">
        <f t="shared" si="9"/>
        <v>0</v>
      </c>
      <c r="X28" s="4">
        <v>0</v>
      </c>
      <c r="Y28" s="4">
        <f t="shared" si="10"/>
        <v>0</v>
      </c>
      <c r="Z28" s="4">
        <v>0</v>
      </c>
      <c r="AA28" s="4">
        <f t="shared" si="11"/>
        <v>0</v>
      </c>
      <c r="AB28" s="4">
        <v>0</v>
      </c>
      <c r="AC28" s="4">
        <f t="shared" si="12"/>
        <v>0</v>
      </c>
      <c r="AD28" s="4">
        <v>0</v>
      </c>
      <c r="AE28" s="4">
        <f t="shared" si="13"/>
        <v>0</v>
      </c>
      <c r="AF28" s="4">
        <v>0</v>
      </c>
      <c r="AG28" s="4">
        <f t="shared" si="14"/>
        <v>0</v>
      </c>
      <c r="AH28" s="4">
        <v>0</v>
      </c>
      <c r="AI28" s="4">
        <f t="shared" si="15"/>
        <v>0</v>
      </c>
      <c r="AJ28" s="4">
        <v>0</v>
      </c>
      <c r="AK28" s="4">
        <f t="shared" si="16"/>
        <v>0</v>
      </c>
      <c r="AL28" s="4">
        <v>0</v>
      </c>
      <c r="AM28" s="4">
        <f t="shared" si="17"/>
        <v>0</v>
      </c>
      <c r="AN28" s="4">
        <v>0</v>
      </c>
      <c r="AO28" s="4">
        <f t="shared" si="18"/>
        <v>0</v>
      </c>
      <c r="AP28" s="4">
        <v>0</v>
      </c>
      <c r="AQ28" s="4">
        <f t="shared" si="19"/>
        <v>0</v>
      </c>
      <c r="AR28" s="4">
        <v>0</v>
      </c>
      <c r="AS28" s="4">
        <f t="shared" si="20"/>
        <v>0</v>
      </c>
      <c r="AT28" s="4"/>
      <c r="AU28" s="4">
        <f t="shared" si="21"/>
        <v>0</v>
      </c>
      <c r="AV28" s="4">
        <v>0</v>
      </c>
      <c r="AW28" s="4">
        <f t="shared" si="22"/>
        <v>0</v>
      </c>
      <c r="AX28" s="4">
        <v>0</v>
      </c>
      <c r="AY28" s="4">
        <f t="shared" si="23"/>
        <v>0</v>
      </c>
      <c r="AZ28" s="14">
        <v>0</v>
      </c>
      <c r="BA28" s="4">
        <f t="shared" si="24"/>
        <v>0</v>
      </c>
      <c r="BB28" s="29">
        <v>0</v>
      </c>
      <c r="BC28" s="4">
        <f t="shared" si="25"/>
        <v>0</v>
      </c>
      <c r="BD28" s="27">
        <v>0</v>
      </c>
      <c r="BE28" s="4">
        <f t="shared" si="26"/>
        <v>0</v>
      </c>
      <c r="BF28" s="29">
        <v>0</v>
      </c>
      <c r="BG28" s="4">
        <f t="shared" si="27"/>
        <v>0</v>
      </c>
      <c r="BH28" s="21">
        <v>0</v>
      </c>
      <c r="BI28" s="4">
        <f t="shared" si="28"/>
        <v>0</v>
      </c>
      <c r="BJ28" s="22">
        <v>0</v>
      </c>
      <c r="BK28" s="4">
        <f t="shared" si="29"/>
        <v>0</v>
      </c>
      <c r="BL28" s="22">
        <v>0</v>
      </c>
      <c r="BM28" s="4">
        <f t="shared" si="30"/>
        <v>0</v>
      </c>
      <c r="BN28" s="23">
        <v>0</v>
      </c>
      <c r="BO28" s="4">
        <f t="shared" si="31"/>
        <v>0</v>
      </c>
      <c r="BP28" s="27">
        <v>0</v>
      </c>
      <c r="BQ28" s="4">
        <f t="shared" si="32"/>
        <v>0</v>
      </c>
      <c r="BR28" s="24">
        <v>0</v>
      </c>
      <c r="BS28" s="4">
        <f t="shared" si="33"/>
        <v>0</v>
      </c>
      <c r="BT28" s="22">
        <v>0</v>
      </c>
      <c r="BU28" s="4">
        <f t="shared" si="34"/>
        <v>0</v>
      </c>
      <c r="BV28" s="22">
        <v>0</v>
      </c>
      <c r="BW28" s="4">
        <f t="shared" si="35"/>
        <v>0</v>
      </c>
      <c r="BX28" s="22">
        <v>0</v>
      </c>
      <c r="BY28" s="4">
        <f t="shared" si="36"/>
        <v>0</v>
      </c>
      <c r="BZ28" s="22">
        <v>0</v>
      </c>
      <c r="CA28" s="4">
        <f t="shared" si="37"/>
        <v>0</v>
      </c>
      <c r="CB28" s="22">
        <v>0</v>
      </c>
      <c r="CC28" s="4">
        <f t="shared" si="38"/>
        <v>0</v>
      </c>
      <c r="CD28" s="22">
        <v>0</v>
      </c>
      <c r="CE28" s="4">
        <f t="shared" si="39"/>
        <v>0</v>
      </c>
      <c r="CF28" s="22">
        <v>0</v>
      </c>
      <c r="CG28" s="4">
        <f t="shared" si="40"/>
        <v>0</v>
      </c>
      <c r="CH28" s="22">
        <v>0</v>
      </c>
      <c r="CI28" s="4">
        <f t="shared" si="41"/>
        <v>0</v>
      </c>
      <c r="CJ28" s="22">
        <v>0</v>
      </c>
      <c r="CK28" s="4">
        <f t="shared" si="42"/>
        <v>0</v>
      </c>
      <c r="CL28" s="22">
        <v>0</v>
      </c>
      <c r="CM28" s="4">
        <f t="shared" si="43"/>
        <v>0</v>
      </c>
      <c r="CN28" s="22">
        <v>0</v>
      </c>
      <c r="CO28" s="4">
        <f t="shared" si="44"/>
        <v>0</v>
      </c>
      <c r="CP28" s="22">
        <v>0</v>
      </c>
      <c r="CQ28" s="4">
        <f t="shared" si="45"/>
        <v>0</v>
      </c>
    </row>
    <row r="29" spans="1:95" x14ac:dyDescent="0.35">
      <c r="A29" s="3" t="s">
        <v>57</v>
      </c>
      <c r="B29" s="3" t="s">
        <v>58</v>
      </c>
      <c r="C29">
        <v>0</v>
      </c>
      <c r="D29" s="4">
        <v>0</v>
      </c>
      <c r="E29" s="4">
        <f t="shared" si="0"/>
        <v>0</v>
      </c>
      <c r="F29" s="4">
        <v>0</v>
      </c>
      <c r="G29" s="4">
        <f t="shared" si="1"/>
        <v>0</v>
      </c>
      <c r="H29" s="4">
        <v>0</v>
      </c>
      <c r="I29" s="4">
        <f t="shared" si="2"/>
        <v>0</v>
      </c>
      <c r="J29" s="4">
        <v>0</v>
      </c>
      <c r="K29" s="4">
        <f t="shared" si="3"/>
        <v>0</v>
      </c>
      <c r="L29" s="4">
        <v>0</v>
      </c>
      <c r="M29" s="4">
        <f t="shared" si="4"/>
        <v>0</v>
      </c>
      <c r="N29" s="4">
        <v>0</v>
      </c>
      <c r="O29" s="4">
        <f t="shared" si="5"/>
        <v>0</v>
      </c>
      <c r="P29" s="4">
        <v>0</v>
      </c>
      <c r="Q29" s="4">
        <f t="shared" si="6"/>
        <v>0</v>
      </c>
      <c r="R29" s="4">
        <v>0</v>
      </c>
      <c r="S29" s="4">
        <f t="shared" si="7"/>
        <v>0</v>
      </c>
      <c r="T29" s="4">
        <v>0</v>
      </c>
      <c r="U29" s="4">
        <f t="shared" si="8"/>
        <v>0</v>
      </c>
      <c r="V29" s="4">
        <v>0</v>
      </c>
      <c r="W29" s="4">
        <f t="shared" si="9"/>
        <v>0</v>
      </c>
      <c r="X29" s="4">
        <v>0</v>
      </c>
      <c r="Y29" s="4">
        <f t="shared" si="10"/>
        <v>0</v>
      </c>
      <c r="Z29" s="4">
        <v>0</v>
      </c>
      <c r="AA29" s="4">
        <f t="shared" si="11"/>
        <v>0</v>
      </c>
      <c r="AB29" s="4">
        <v>0</v>
      </c>
      <c r="AC29" s="4">
        <f t="shared" si="12"/>
        <v>0</v>
      </c>
      <c r="AD29" s="4">
        <v>0</v>
      </c>
      <c r="AE29" s="4">
        <f t="shared" si="13"/>
        <v>0</v>
      </c>
      <c r="AF29" s="4">
        <v>0</v>
      </c>
      <c r="AG29" s="4">
        <f t="shared" si="14"/>
        <v>0</v>
      </c>
      <c r="AH29" s="4">
        <v>0</v>
      </c>
      <c r="AI29" s="4">
        <f t="shared" si="15"/>
        <v>0</v>
      </c>
      <c r="AJ29" s="4">
        <v>0</v>
      </c>
      <c r="AK29" s="4">
        <f t="shared" si="16"/>
        <v>0</v>
      </c>
      <c r="AL29" s="4">
        <v>0</v>
      </c>
      <c r="AM29" s="4">
        <f t="shared" si="17"/>
        <v>0</v>
      </c>
      <c r="AN29" s="4">
        <v>0</v>
      </c>
      <c r="AO29" s="4">
        <f t="shared" si="18"/>
        <v>0</v>
      </c>
      <c r="AP29" s="4">
        <v>0</v>
      </c>
      <c r="AQ29" s="4">
        <f t="shared" si="19"/>
        <v>0</v>
      </c>
      <c r="AR29" s="4">
        <v>0</v>
      </c>
      <c r="AS29" s="4">
        <f t="shared" si="20"/>
        <v>0</v>
      </c>
      <c r="AT29" s="4"/>
      <c r="AU29" s="4">
        <f t="shared" si="21"/>
        <v>0</v>
      </c>
      <c r="AV29" s="4">
        <v>0</v>
      </c>
      <c r="AW29" s="4">
        <f t="shared" si="22"/>
        <v>0</v>
      </c>
      <c r="AX29" s="4">
        <v>0</v>
      </c>
      <c r="AY29" s="4">
        <f t="shared" si="23"/>
        <v>0</v>
      </c>
      <c r="AZ29" s="14">
        <v>0</v>
      </c>
      <c r="BA29" s="4">
        <f t="shared" si="24"/>
        <v>0</v>
      </c>
      <c r="BB29" s="29">
        <v>0</v>
      </c>
      <c r="BC29" s="4">
        <f t="shared" si="25"/>
        <v>0</v>
      </c>
      <c r="BD29" s="27">
        <v>0</v>
      </c>
      <c r="BE29" s="4">
        <f t="shared" si="26"/>
        <v>0</v>
      </c>
      <c r="BF29" s="29">
        <v>0</v>
      </c>
      <c r="BG29" s="4">
        <f t="shared" si="27"/>
        <v>0</v>
      </c>
      <c r="BH29" s="21">
        <v>0</v>
      </c>
      <c r="BI29" s="4">
        <f t="shared" si="28"/>
        <v>0</v>
      </c>
      <c r="BJ29" s="22">
        <v>0</v>
      </c>
      <c r="BK29" s="4">
        <f t="shared" si="29"/>
        <v>0</v>
      </c>
      <c r="BL29" s="22">
        <v>0</v>
      </c>
      <c r="BM29" s="4">
        <f t="shared" si="30"/>
        <v>0</v>
      </c>
      <c r="BN29" s="23">
        <v>0</v>
      </c>
      <c r="BO29" s="4">
        <f t="shared" si="31"/>
        <v>0</v>
      </c>
      <c r="BP29" s="27">
        <v>0</v>
      </c>
      <c r="BQ29" s="4">
        <f t="shared" si="32"/>
        <v>0</v>
      </c>
      <c r="BR29" s="24">
        <v>0</v>
      </c>
      <c r="BS29" s="4">
        <f t="shared" si="33"/>
        <v>0</v>
      </c>
      <c r="BT29" s="22">
        <v>0</v>
      </c>
      <c r="BU29" s="4">
        <f t="shared" si="34"/>
        <v>0</v>
      </c>
      <c r="BV29" s="22">
        <v>0</v>
      </c>
      <c r="BW29" s="4">
        <f t="shared" si="35"/>
        <v>0</v>
      </c>
      <c r="BX29" s="22">
        <v>0</v>
      </c>
      <c r="BY29" s="4">
        <f t="shared" si="36"/>
        <v>0</v>
      </c>
      <c r="BZ29" s="22">
        <v>0</v>
      </c>
      <c r="CA29" s="4">
        <f t="shared" si="37"/>
        <v>0</v>
      </c>
      <c r="CB29" s="22">
        <v>0</v>
      </c>
      <c r="CC29" s="4">
        <f t="shared" si="38"/>
        <v>0</v>
      </c>
      <c r="CD29" s="22">
        <v>0</v>
      </c>
      <c r="CE29" s="4">
        <f t="shared" si="39"/>
        <v>0</v>
      </c>
      <c r="CF29" s="22">
        <v>0</v>
      </c>
      <c r="CG29" s="4">
        <f t="shared" si="40"/>
        <v>0</v>
      </c>
      <c r="CH29" s="22">
        <v>0</v>
      </c>
      <c r="CI29" s="4">
        <f t="shared" si="41"/>
        <v>0</v>
      </c>
      <c r="CJ29" s="22">
        <v>0</v>
      </c>
      <c r="CK29" s="4">
        <f t="shared" si="42"/>
        <v>0</v>
      </c>
      <c r="CL29" s="22">
        <v>0</v>
      </c>
      <c r="CM29" s="4">
        <f t="shared" si="43"/>
        <v>0</v>
      </c>
      <c r="CN29" s="22">
        <v>0</v>
      </c>
      <c r="CO29" s="4">
        <f t="shared" si="44"/>
        <v>0</v>
      </c>
      <c r="CP29" s="22">
        <v>0</v>
      </c>
      <c r="CQ29" s="4">
        <f t="shared" si="45"/>
        <v>0</v>
      </c>
    </row>
    <row r="30" spans="1:95" ht="15" thickBot="1" x14ac:dyDescent="0.4">
      <c r="A30" s="7" t="s">
        <v>59</v>
      </c>
      <c r="B30" s="3" t="s">
        <v>60</v>
      </c>
      <c r="C30">
        <v>0</v>
      </c>
      <c r="D30" s="4">
        <v>0</v>
      </c>
      <c r="E30" s="4">
        <f t="shared" si="0"/>
        <v>0</v>
      </c>
      <c r="F30" s="4">
        <v>0</v>
      </c>
      <c r="G30" s="4">
        <f t="shared" si="1"/>
        <v>0</v>
      </c>
      <c r="H30" s="4">
        <v>0</v>
      </c>
      <c r="I30" s="4">
        <f t="shared" si="2"/>
        <v>0</v>
      </c>
      <c r="J30" s="4">
        <v>0</v>
      </c>
      <c r="K30" s="4">
        <f t="shared" si="3"/>
        <v>0</v>
      </c>
      <c r="L30" s="4">
        <v>0</v>
      </c>
      <c r="M30" s="4">
        <f t="shared" si="4"/>
        <v>0</v>
      </c>
      <c r="N30" s="4">
        <v>0</v>
      </c>
      <c r="O30" s="4">
        <f t="shared" si="5"/>
        <v>0</v>
      </c>
      <c r="P30" s="4">
        <v>0</v>
      </c>
      <c r="Q30" s="4">
        <f t="shared" si="6"/>
        <v>0</v>
      </c>
      <c r="R30" s="4">
        <v>0</v>
      </c>
      <c r="S30" s="4">
        <f t="shared" si="7"/>
        <v>0</v>
      </c>
      <c r="T30" s="4">
        <v>0</v>
      </c>
      <c r="U30" s="4">
        <f t="shared" si="8"/>
        <v>0</v>
      </c>
      <c r="V30" s="4">
        <v>0</v>
      </c>
      <c r="W30" s="4">
        <f t="shared" si="9"/>
        <v>0</v>
      </c>
      <c r="X30" s="4">
        <v>0</v>
      </c>
      <c r="Y30" s="4">
        <f t="shared" si="10"/>
        <v>0</v>
      </c>
      <c r="Z30" s="4">
        <v>0</v>
      </c>
      <c r="AA30" s="4">
        <f t="shared" si="11"/>
        <v>0</v>
      </c>
      <c r="AB30" s="4">
        <v>0</v>
      </c>
      <c r="AC30" s="4">
        <f t="shared" si="12"/>
        <v>0</v>
      </c>
      <c r="AD30" s="4">
        <v>0</v>
      </c>
      <c r="AE30" s="4">
        <f t="shared" si="13"/>
        <v>0</v>
      </c>
      <c r="AF30" s="4">
        <v>0</v>
      </c>
      <c r="AG30" s="4">
        <f t="shared" si="14"/>
        <v>0</v>
      </c>
      <c r="AH30" s="4">
        <v>0</v>
      </c>
      <c r="AI30" s="4">
        <f t="shared" si="15"/>
        <v>0</v>
      </c>
      <c r="AJ30" s="4">
        <v>0</v>
      </c>
      <c r="AK30" s="4">
        <f t="shared" si="16"/>
        <v>0</v>
      </c>
      <c r="AL30" s="4">
        <v>0</v>
      </c>
      <c r="AM30" s="4">
        <f t="shared" si="17"/>
        <v>0</v>
      </c>
      <c r="AN30" s="4">
        <v>0</v>
      </c>
      <c r="AO30" s="4">
        <f t="shared" si="18"/>
        <v>0</v>
      </c>
      <c r="AP30" s="4">
        <v>0</v>
      </c>
      <c r="AQ30" s="4">
        <f t="shared" si="19"/>
        <v>0</v>
      </c>
      <c r="AR30" s="4">
        <v>0</v>
      </c>
      <c r="AS30" s="4">
        <f t="shared" si="20"/>
        <v>0</v>
      </c>
      <c r="AT30" s="4"/>
      <c r="AU30" s="4">
        <f t="shared" si="21"/>
        <v>0</v>
      </c>
      <c r="AV30" s="4">
        <v>0</v>
      </c>
      <c r="AW30" s="4">
        <f t="shared" si="22"/>
        <v>0</v>
      </c>
      <c r="AX30" s="4">
        <v>0</v>
      </c>
      <c r="AY30" s="4">
        <f t="shared" si="23"/>
        <v>0</v>
      </c>
      <c r="AZ30" s="14">
        <v>0</v>
      </c>
      <c r="BA30" s="4">
        <f t="shared" si="24"/>
        <v>0</v>
      </c>
      <c r="BB30" s="44">
        <v>0</v>
      </c>
      <c r="BC30" s="4">
        <f t="shared" si="25"/>
        <v>0</v>
      </c>
      <c r="BD30" s="47">
        <v>0</v>
      </c>
      <c r="BE30" s="4">
        <f t="shared" si="26"/>
        <v>0</v>
      </c>
      <c r="BF30" s="44">
        <v>0</v>
      </c>
      <c r="BG30" s="4">
        <f t="shared" si="27"/>
        <v>0</v>
      </c>
      <c r="BH30" s="21">
        <v>0</v>
      </c>
      <c r="BI30" s="4">
        <f t="shared" si="28"/>
        <v>0</v>
      </c>
      <c r="BJ30" s="22">
        <v>0</v>
      </c>
      <c r="BK30" s="4">
        <f t="shared" si="29"/>
        <v>0</v>
      </c>
      <c r="BL30" s="22">
        <v>0</v>
      </c>
      <c r="BM30" s="4">
        <f t="shared" si="30"/>
        <v>0</v>
      </c>
      <c r="BN30" s="23">
        <v>0</v>
      </c>
      <c r="BO30" s="4">
        <f t="shared" si="31"/>
        <v>0</v>
      </c>
      <c r="BP30" s="47">
        <v>0</v>
      </c>
      <c r="BQ30" s="4">
        <f t="shared" si="32"/>
        <v>0</v>
      </c>
      <c r="BR30" s="24">
        <v>0</v>
      </c>
      <c r="BS30" s="4">
        <f t="shared" si="33"/>
        <v>0</v>
      </c>
      <c r="BT30" s="22">
        <v>0</v>
      </c>
      <c r="BU30" s="4">
        <f t="shared" si="34"/>
        <v>0</v>
      </c>
      <c r="BV30" s="22">
        <v>0</v>
      </c>
      <c r="BW30" s="4">
        <f t="shared" si="35"/>
        <v>0</v>
      </c>
      <c r="BX30" s="22">
        <v>0</v>
      </c>
      <c r="BY30" s="4">
        <f t="shared" si="36"/>
        <v>0</v>
      </c>
      <c r="BZ30" s="22">
        <v>0</v>
      </c>
      <c r="CA30" s="4">
        <f t="shared" si="37"/>
        <v>0</v>
      </c>
      <c r="CB30" s="22">
        <v>0</v>
      </c>
      <c r="CC30" s="4">
        <f t="shared" si="38"/>
        <v>0</v>
      </c>
      <c r="CD30" s="22">
        <v>0</v>
      </c>
      <c r="CE30" s="4">
        <f t="shared" si="39"/>
        <v>0</v>
      </c>
      <c r="CF30" s="22">
        <v>0</v>
      </c>
      <c r="CG30" s="4">
        <f t="shared" si="40"/>
        <v>0</v>
      </c>
      <c r="CH30" s="22">
        <v>0</v>
      </c>
      <c r="CI30" s="4">
        <f t="shared" si="41"/>
        <v>0</v>
      </c>
      <c r="CJ30" s="22">
        <v>0</v>
      </c>
      <c r="CK30" s="4">
        <f t="shared" si="42"/>
        <v>0</v>
      </c>
      <c r="CL30" s="22">
        <v>0</v>
      </c>
      <c r="CM30" s="4">
        <f t="shared" si="43"/>
        <v>0</v>
      </c>
      <c r="CN30" s="22">
        <v>0</v>
      </c>
      <c r="CO30" s="4">
        <f t="shared" si="44"/>
        <v>0</v>
      </c>
      <c r="CP30" s="22">
        <v>0</v>
      </c>
      <c r="CQ30" s="4">
        <f t="shared" si="45"/>
        <v>0</v>
      </c>
    </row>
    <row r="31" spans="1:95" x14ac:dyDescent="0.35">
      <c r="C31">
        <v>28.298000000000002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1D34-2A2F-45F1-A163-D76D753E6B2F}">
  <dimension ref="A1:CS38"/>
  <sheetViews>
    <sheetView tabSelected="1" topLeftCell="Q1" zoomScale="70" zoomScaleNormal="70" workbookViewId="0">
      <selection activeCell="AN22" sqref="AN22"/>
    </sheetView>
  </sheetViews>
  <sheetFormatPr defaultRowHeight="14.5" x14ac:dyDescent="0.35"/>
  <cols>
    <col min="53" max="53" width="9.453125" bestFit="1" customWidth="1"/>
    <col min="54" max="54" width="9.453125" customWidth="1"/>
    <col min="55" max="55" width="9.453125" bestFit="1" customWidth="1"/>
    <col min="56" max="56" width="9.453125" customWidth="1"/>
    <col min="57" max="57" width="9.453125" bestFit="1" customWidth="1"/>
    <col min="58" max="58" width="9.453125" customWidth="1"/>
    <col min="67" max="67" width="9.453125" bestFit="1" customWidth="1"/>
    <col min="68" max="68" width="9.453125" customWidth="1"/>
    <col min="96" max="96" width="12.81640625" bestFit="1" customWidth="1"/>
  </cols>
  <sheetData>
    <row r="1" spans="1:97" x14ac:dyDescent="0.35">
      <c r="A1" t="s">
        <v>0</v>
      </c>
      <c r="M1">
        <v>0</v>
      </c>
      <c r="O1">
        <v>1</v>
      </c>
      <c r="Q1">
        <v>2</v>
      </c>
      <c r="S1">
        <v>3</v>
      </c>
      <c r="U1">
        <v>4</v>
      </c>
      <c r="W1">
        <v>5</v>
      </c>
      <c r="Y1">
        <v>6</v>
      </c>
      <c r="AA1">
        <v>7</v>
      </c>
      <c r="AC1">
        <v>8</v>
      </c>
      <c r="AE1">
        <v>9</v>
      </c>
      <c r="AG1">
        <v>10</v>
      </c>
      <c r="AI1">
        <v>11</v>
      </c>
      <c r="AK1">
        <v>12</v>
      </c>
      <c r="AM1">
        <v>13</v>
      </c>
      <c r="AO1">
        <v>14</v>
      </c>
      <c r="AQ1">
        <v>15</v>
      </c>
      <c r="AS1">
        <v>16</v>
      </c>
      <c r="AU1">
        <v>17</v>
      </c>
      <c r="AW1">
        <v>18</v>
      </c>
      <c r="AY1">
        <v>19</v>
      </c>
      <c r="BA1">
        <v>20</v>
      </c>
      <c r="BC1">
        <v>21</v>
      </c>
      <c r="BE1">
        <v>22</v>
      </c>
      <c r="BG1">
        <v>23</v>
      </c>
      <c r="BI1">
        <v>24</v>
      </c>
      <c r="BK1">
        <v>25</v>
      </c>
      <c r="BM1">
        <v>26</v>
      </c>
      <c r="BO1">
        <v>27</v>
      </c>
      <c r="BQ1">
        <v>28</v>
      </c>
      <c r="BS1">
        <v>29</v>
      </c>
      <c r="BU1">
        <v>30</v>
      </c>
      <c r="BW1">
        <v>31</v>
      </c>
      <c r="BY1">
        <v>32</v>
      </c>
      <c r="CA1">
        <v>33</v>
      </c>
      <c r="CC1">
        <v>34</v>
      </c>
      <c r="CE1">
        <v>35</v>
      </c>
      <c r="CG1">
        <v>36</v>
      </c>
      <c r="CI1">
        <v>37</v>
      </c>
      <c r="CK1">
        <v>38</v>
      </c>
      <c r="CM1">
        <v>39</v>
      </c>
      <c r="CO1">
        <v>40</v>
      </c>
    </row>
    <row r="2" spans="1:97" x14ac:dyDescent="0.35">
      <c r="C2">
        <v>0.182</v>
      </c>
      <c r="E2">
        <v>0.19500000000000001</v>
      </c>
      <c r="G2">
        <v>0.2</v>
      </c>
      <c r="I2">
        <v>0.20399999999999999</v>
      </c>
      <c r="K2">
        <v>0.17199999999999999</v>
      </c>
      <c r="M2">
        <v>0.17299999999999999</v>
      </c>
      <c r="O2">
        <v>0.17399999999999999</v>
      </c>
      <c r="Q2">
        <v>0.16800000000000001</v>
      </c>
      <c r="S2">
        <v>0.17</v>
      </c>
      <c r="U2">
        <v>0.184</v>
      </c>
      <c r="W2">
        <v>0.182</v>
      </c>
      <c r="Y2">
        <v>0.17599999999999999</v>
      </c>
      <c r="AA2">
        <v>0.16300000000000001</v>
      </c>
      <c r="AC2">
        <v>0.156</v>
      </c>
      <c r="AE2">
        <v>0.17100000000000001</v>
      </c>
      <c r="AG2">
        <v>0.186</v>
      </c>
      <c r="AI2">
        <v>0.21299999999999999</v>
      </c>
      <c r="AK2">
        <v>0.184</v>
      </c>
      <c r="AM2">
        <v>0.182</v>
      </c>
      <c r="AO2">
        <v>0.16700000000000001</v>
      </c>
      <c r="AQ2">
        <v>0.16700000000000001</v>
      </c>
      <c r="AS2">
        <v>0.16600000000000001</v>
      </c>
      <c r="AU2">
        <v>0.182</v>
      </c>
      <c r="AW2">
        <v>0.19800000000000001</v>
      </c>
      <c r="AY2">
        <v>0.192</v>
      </c>
      <c r="BA2" s="11">
        <v>0.16900000000000001</v>
      </c>
      <c r="BB2" s="2"/>
      <c r="BC2" s="11">
        <v>0.159</v>
      </c>
      <c r="BD2" s="2"/>
      <c r="BE2" s="11">
        <v>0.16400000000000001</v>
      </c>
      <c r="BF2" s="2"/>
      <c r="BG2">
        <v>0.16500000000000001</v>
      </c>
      <c r="BI2">
        <v>0.17</v>
      </c>
      <c r="BK2">
        <v>0.20200000000000001</v>
      </c>
      <c r="BM2">
        <v>0.17199999999999999</v>
      </c>
      <c r="BO2" s="48">
        <v>0.18</v>
      </c>
      <c r="BP2" s="49"/>
      <c r="BQ2" s="50">
        <v>0.18</v>
      </c>
      <c r="BS2">
        <v>0.157</v>
      </c>
      <c r="BU2">
        <v>0.16700000000000001</v>
      </c>
      <c r="BW2">
        <v>0.193</v>
      </c>
      <c r="BY2">
        <v>0.223</v>
      </c>
      <c r="CA2">
        <v>0.21299999999999999</v>
      </c>
      <c r="CC2">
        <v>0.18</v>
      </c>
      <c r="CE2">
        <v>0.17199999999999999</v>
      </c>
      <c r="CG2">
        <v>0.16800000000000001</v>
      </c>
      <c r="CI2">
        <v>0.17899999999999999</v>
      </c>
      <c r="CK2">
        <v>0.183</v>
      </c>
      <c r="CM2">
        <v>0.159</v>
      </c>
      <c r="CO2" t="s">
        <v>61</v>
      </c>
      <c r="CP2">
        <v>0.185</v>
      </c>
      <c r="CR2" s="5">
        <f>AVERAGE(C2,E2,G2,I2,K2,M2,O2,Q2,S2,U2,W2,Y2,AA2,AC2,AE2,AG2,AI2,AK2,AM2,AO2,AQ2,AS2,AU2,AW2,AY2,BA2,BC2,BE2,BG2,BI2,BK2,BM2,BS2,BU2,BW2,BY2,CA2,CC2,CE2,CG2,CI2,CK2,CM2,CP2)</f>
        <v>0.17924999999999994</v>
      </c>
    </row>
    <row r="3" spans="1:97" x14ac:dyDescent="0.35">
      <c r="A3" t="s">
        <v>1</v>
      </c>
      <c r="C3" s="2">
        <v>44280</v>
      </c>
      <c r="D3" s="2"/>
      <c r="E3" s="2">
        <v>44281</v>
      </c>
      <c r="F3" s="2"/>
      <c r="G3" s="2">
        <v>44282</v>
      </c>
      <c r="H3" s="2"/>
      <c r="I3" s="2">
        <v>44283</v>
      </c>
      <c r="J3" s="2"/>
      <c r="K3" s="2">
        <v>44284</v>
      </c>
      <c r="L3" s="2"/>
      <c r="M3" s="2">
        <v>44285</v>
      </c>
      <c r="N3" s="2"/>
      <c r="O3" s="2">
        <v>44286</v>
      </c>
      <c r="P3" s="2"/>
      <c r="Q3" s="2">
        <v>44287</v>
      </c>
      <c r="R3" s="2"/>
      <c r="S3" s="2">
        <v>44288</v>
      </c>
      <c r="T3" s="2"/>
      <c r="U3" s="2">
        <v>44289</v>
      </c>
      <c r="V3" s="2"/>
      <c r="W3" s="2">
        <v>44290</v>
      </c>
      <c r="X3" s="2"/>
      <c r="Y3" s="2">
        <v>44291</v>
      </c>
      <c r="Z3" s="2"/>
      <c r="AA3" s="2">
        <v>44292</v>
      </c>
      <c r="AB3" s="2"/>
      <c r="AC3" s="2">
        <v>44293</v>
      </c>
      <c r="AD3" s="2"/>
      <c r="AE3" s="2">
        <v>44294</v>
      </c>
      <c r="AF3" s="2"/>
      <c r="AG3" s="2">
        <v>44295</v>
      </c>
      <c r="AH3" s="2"/>
      <c r="AI3" s="2">
        <v>44296</v>
      </c>
      <c r="AJ3" s="2"/>
      <c r="AK3" s="2">
        <v>44297</v>
      </c>
      <c r="AL3" s="2"/>
      <c r="AM3" s="2">
        <v>44298</v>
      </c>
      <c r="AN3" s="2"/>
      <c r="AO3" s="2">
        <v>44299</v>
      </c>
      <c r="AP3" s="2"/>
      <c r="AQ3" s="2">
        <v>44300</v>
      </c>
      <c r="AR3" s="2"/>
      <c r="AS3" s="2">
        <v>44301</v>
      </c>
      <c r="AT3" s="2"/>
      <c r="AU3" s="2">
        <v>44302</v>
      </c>
      <c r="AV3" s="2"/>
      <c r="AW3" s="2">
        <v>44303</v>
      </c>
      <c r="AX3" s="2"/>
      <c r="AY3" s="2">
        <v>44304</v>
      </c>
      <c r="AZ3" s="2"/>
      <c r="BA3" s="1">
        <v>44305</v>
      </c>
      <c r="BB3" s="1"/>
      <c r="BC3" s="1">
        <v>44306</v>
      </c>
      <c r="BD3" s="1"/>
      <c r="BE3" s="1">
        <v>44307</v>
      </c>
      <c r="BF3" s="1"/>
      <c r="BG3" s="2">
        <v>44308</v>
      </c>
      <c r="BH3" s="2"/>
      <c r="BI3" s="2">
        <v>44309</v>
      </c>
      <c r="BJ3" s="2"/>
      <c r="BK3" s="2">
        <v>44310</v>
      </c>
      <c r="BL3" s="2"/>
      <c r="BM3" s="2">
        <v>44311</v>
      </c>
      <c r="BN3" s="2"/>
      <c r="BO3" s="1">
        <v>44312</v>
      </c>
      <c r="BP3" s="1"/>
      <c r="BQ3" s="2">
        <v>44313</v>
      </c>
      <c r="BR3" s="2"/>
      <c r="BS3" s="2">
        <v>44314</v>
      </c>
      <c r="BT3" s="2"/>
      <c r="BU3" s="2">
        <v>44315</v>
      </c>
      <c r="BV3" s="2"/>
      <c r="BW3" s="2">
        <v>44316</v>
      </c>
      <c r="BX3" s="2"/>
      <c r="BY3" s="2">
        <v>44317</v>
      </c>
      <c r="BZ3" s="2"/>
      <c r="CA3" s="2">
        <v>44318</v>
      </c>
      <c r="CB3" s="2"/>
      <c r="CC3" s="2">
        <v>44319</v>
      </c>
      <c r="CD3" s="2"/>
      <c r="CE3" s="2">
        <v>44320</v>
      </c>
      <c r="CF3" s="2"/>
      <c r="CG3" s="2">
        <v>44321</v>
      </c>
      <c r="CH3" s="2"/>
      <c r="CI3" s="2">
        <v>44322</v>
      </c>
      <c r="CJ3" s="2"/>
      <c r="CK3" s="2">
        <v>44323</v>
      </c>
      <c r="CL3" s="2"/>
      <c r="CM3" s="2">
        <v>44324</v>
      </c>
      <c r="CN3" s="2"/>
      <c r="CO3" s="1">
        <v>44325</v>
      </c>
    </row>
    <row r="4" spans="1:97" x14ac:dyDescent="0.35">
      <c r="A4" t="s">
        <v>2</v>
      </c>
      <c r="C4">
        <v>270</v>
      </c>
      <c r="E4">
        <v>320</v>
      </c>
      <c r="G4">
        <v>0</v>
      </c>
      <c r="I4">
        <v>0</v>
      </c>
      <c r="K4">
        <v>269</v>
      </c>
      <c r="M4">
        <v>321</v>
      </c>
      <c r="O4">
        <v>317</v>
      </c>
      <c r="Q4">
        <v>266</v>
      </c>
      <c r="S4">
        <v>379</v>
      </c>
      <c r="U4">
        <v>0</v>
      </c>
      <c r="W4">
        <v>0</v>
      </c>
      <c r="Y4">
        <v>266</v>
      </c>
      <c r="AA4">
        <v>321</v>
      </c>
      <c r="AC4">
        <v>325</v>
      </c>
      <c r="AE4">
        <v>322</v>
      </c>
      <c r="AG4">
        <v>317</v>
      </c>
      <c r="AI4">
        <v>0</v>
      </c>
      <c r="AK4">
        <v>0</v>
      </c>
      <c r="AM4">
        <v>314</v>
      </c>
      <c r="AO4">
        <v>210</v>
      </c>
      <c r="AQ4">
        <v>320</v>
      </c>
      <c r="AS4">
        <v>273</v>
      </c>
      <c r="AU4">
        <v>314</v>
      </c>
      <c r="AW4">
        <v>0</v>
      </c>
      <c r="AY4">
        <v>0</v>
      </c>
      <c r="BA4">
        <v>307</v>
      </c>
      <c r="BC4">
        <v>269</v>
      </c>
      <c r="BE4">
        <v>322</v>
      </c>
      <c r="BG4">
        <v>313</v>
      </c>
      <c r="BI4">
        <v>317</v>
      </c>
      <c r="BK4">
        <v>0</v>
      </c>
      <c r="BM4">
        <v>0</v>
      </c>
      <c r="BO4">
        <v>271</v>
      </c>
      <c r="BQ4">
        <v>211</v>
      </c>
      <c r="BS4">
        <v>169</v>
      </c>
      <c r="BU4">
        <v>314</v>
      </c>
      <c r="BW4">
        <v>214</v>
      </c>
      <c r="BY4">
        <v>0</v>
      </c>
      <c r="CA4">
        <v>0</v>
      </c>
      <c r="CC4">
        <v>305</v>
      </c>
      <c r="CE4">
        <v>221</v>
      </c>
      <c r="CG4">
        <v>358</v>
      </c>
      <c r="CI4">
        <v>358</v>
      </c>
      <c r="CK4">
        <v>320</v>
      </c>
      <c r="CM4">
        <v>55</v>
      </c>
      <c r="CO4">
        <v>0</v>
      </c>
      <c r="CQ4">
        <v>0</v>
      </c>
    </row>
    <row r="5" spans="1:97" x14ac:dyDescent="0.35">
      <c r="A5" t="s">
        <v>3</v>
      </c>
      <c r="C5">
        <f>907.185*C4</f>
        <v>244939.94999999998</v>
      </c>
      <c r="E5">
        <f>907.185*E4</f>
        <v>290299.19999999995</v>
      </c>
      <c r="G5">
        <f>907.185*G4</f>
        <v>0</v>
      </c>
      <c r="I5">
        <f>907.185*I4</f>
        <v>0</v>
      </c>
      <c r="K5">
        <f>907.185*K4</f>
        <v>244032.76499999998</v>
      </c>
      <c r="M5">
        <f>907.185*M4</f>
        <v>291206.38500000001</v>
      </c>
      <c r="O5">
        <f>907.185*O4</f>
        <v>287577.64499999996</v>
      </c>
      <c r="Q5">
        <f>907.185*Q4</f>
        <v>241311.21</v>
      </c>
      <c r="S5">
        <f>907.185*S4</f>
        <v>343823.11499999999</v>
      </c>
      <c r="U5">
        <f>907.185*U4</f>
        <v>0</v>
      </c>
      <c r="W5">
        <f>907.185*W4</f>
        <v>0</v>
      </c>
      <c r="Y5">
        <f>907.185*Y4</f>
        <v>241311.21</v>
      </c>
      <c r="AA5">
        <f>907.185*AA4</f>
        <v>291206.38500000001</v>
      </c>
      <c r="AC5">
        <f>907.185*AC4</f>
        <v>294835.125</v>
      </c>
      <c r="AE5">
        <f>907.185*AE4</f>
        <v>292113.57</v>
      </c>
      <c r="AG5">
        <f>907.185*AG4</f>
        <v>287577.64499999996</v>
      </c>
      <c r="AI5">
        <f>907.185*AI4</f>
        <v>0</v>
      </c>
      <c r="AK5">
        <f>907.185*AK4</f>
        <v>0</v>
      </c>
      <c r="AM5">
        <f>907.185*AM4</f>
        <v>284856.08999999997</v>
      </c>
      <c r="AO5">
        <f>907.185*AO4</f>
        <v>190508.84999999998</v>
      </c>
      <c r="AQ5">
        <f>907.185*AQ4</f>
        <v>290299.19999999995</v>
      </c>
      <c r="AS5">
        <f>907.185*AS4</f>
        <v>247661.50499999998</v>
      </c>
      <c r="AU5">
        <f>907.185*AU4</f>
        <v>284856.08999999997</v>
      </c>
      <c r="AW5">
        <f>907.185*AW4</f>
        <v>0</v>
      </c>
      <c r="AY5">
        <f>907.185*AY4</f>
        <v>0</v>
      </c>
      <c r="BA5">
        <f>907.185*BA4</f>
        <v>278505.79499999998</v>
      </c>
      <c r="BC5">
        <f>907.185*BC4</f>
        <v>244032.76499999998</v>
      </c>
      <c r="BE5">
        <f>907.185*BE4</f>
        <v>292113.57</v>
      </c>
      <c r="BG5">
        <f>907.185*BG4</f>
        <v>283948.90499999997</v>
      </c>
      <c r="BI5">
        <f>907.185*BI4</f>
        <v>287577.64499999996</v>
      </c>
      <c r="BK5">
        <f>907.185*BK4</f>
        <v>0</v>
      </c>
      <c r="BM5">
        <f>907.185*BM4</f>
        <v>0</v>
      </c>
      <c r="BO5">
        <f>907.185*BO4</f>
        <v>245847.13499999998</v>
      </c>
      <c r="BQ5">
        <f>907.185*BQ4</f>
        <v>191416.03499999997</v>
      </c>
      <c r="BS5">
        <f>907.185*BS4</f>
        <v>153314.26499999998</v>
      </c>
      <c r="BU5">
        <f>907.185*BU4</f>
        <v>284856.08999999997</v>
      </c>
      <c r="BW5">
        <f>907.185*BW4</f>
        <v>194137.59</v>
      </c>
      <c r="BY5">
        <f>907.185*BY4</f>
        <v>0</v>
      </c>
      <c r="CA5">
        <f>907.185*CA4</f>
        <v>0</v>
      </c>
      <c r="CC5">
        <f>907.185*CC4</f>
        <v>276691.42499999999</v>
      </c>
      <c r="CE5">
        <f>907.185*CE4</f>
        <v>200487.88499999998</v>
      </c>
      <c r="CG5">
        <f>907.185*CG4</f>
        <v>324772.23</v>
      </c>
      <c r="CI5">
        <f>907.185*CI4</f>
        <v>324772.23</v>
      </c>
      <c r="CK5">
        <f>907.185*CK4</f>
        <v>290299.19999999995</v>
      </c>
      <c r="CM5">
        <f>907.185*CM4</f>
        <v>49895.174999999996</v>
      </c>
      <c r="CO5">
        <f>907.185*CO4</f>
        <v>0</v>
      </c>
      <c r="CQ5">
        <f>907.185*CQ4</f>
        <v>0</v>
      </c>
    </row>
    <row r="6" spans="1:97" x14ac:dyDescent="0.35">
      <c r="A6" t="s">
        <v>4</v>
      </c>
      <c r="C6">
        <f>C5*1000</f>
        <v>244939949.99999997</v>
      </c>
      <c r="D6" t="s">
        <v>5</v>
      </c>
      <c r="E6">
        <f>E5*1000</f>
        <v>290299199.99999994</v>
      </c>
      <c r="G6">
        <f>G5*1000</f>
        <v>0</v>
      </c>
      <c r="I6">
        <f>I5*1000</f>
        <v>0</v>
      </c>
      <c r="K6">
        <f>K5*1000</f>
        <v>244032764.99999997</v>
      </c>
      <c r="M6">
        <f>M5*1000</f>
        <v>291206385</v>
      </c>
      <c r="O6">
        <f>O5*1000</f>
        <v>287577644.99999994</v>
      </c>
      <c r="Q6">
        <f>Q5*1000</f>
        <v>241311210</v>
      </c>
      <c r="S6">
        <f>S5*1000</f>
        <v>343823115</v>
      </c>
      <c r="U6">
        <f>U5*1000</f>
        <v>0</v>
      </c>
      <c r="W6">
        <f>W5*1000</f>
        <v>0</v>
      </c>
      <c r="Y6">
        <f>Y5*1000</f>
        <v>241311210</v>
      </c>
      <c r="AA6">
        <f>AA5*1000</f>
        <v>291206385</v>
      </c>
      <c r="AC6">
        <f>AC5*1000</f>
        <v>294835125</v>
      </c>
      <c r="AE6">
        <f>AE5*1000</f>
        <v>292113570</v>
      </c>
      <c r="AG6">
        <f>AG5*1000</f>
        <v>287577644.99999994</v>
      </c>
      <c r="AI6">
        <f>AI5*1000</f>
        <v>0</v>
      </c>
      <c r="AK6">
        <f>AK5*1000</f>
        <v>0</v>
      </c>
      <c r="AM6">
        <f>AM5*1000</f>
        <v>284856089.99999994</v>
      </c>
      <c r="AO6">
        <f>AO5*1000</f>
        <v>190508849.99999997</v>
      </c>
      <c r="AQ6">
        <f>AQ5*1000</f>
        <v>290299199.99999994</v>
      </c>
      <c r="AS6">
        <f>AS5*1000</f>
        <v>247661504.99999997</v>
      </c>
      <c r="AU6">
        <f>AU5*1000</f>
        <v>284856089.99999994</v>
      </c>
      <c r="AW6">
        <f>AW5*1000</f>
        <v>0</v>
      </c>
      <c r="AY6">
        <f>AY5*1000</f>
        <v>0</v>
      </c>
      <c r="BA6">
        <f>BA5*1000</f>
        <v>278505795</v>
      </c>
      <c r="BC6">
        <f>BC5*1000</f>
        <v>244032764.99999997</v>
      </c>
      <c r="BE6">
        <f>BE5*1000</f>
        <v>292113570</v>
      </c>
      <c r="BG6">
        <f>BG5*1000</f>
        <v>283948904.99999994</v>
      </c>
      <c r="BI6">
        <f>BI5*1000</f>
        <v>287577644.99999994</v>
      </c>
      <c r="BK6">
        <f>BK5*1000</f>
        <v>0</v>
      </c>
      <c r="BM6">
        <f>BM5*1000</f>
        <v>0</v>
      </c>
      <c r="BO6">
        <f>BO5*1000</f>
        <v>245847134.99999997</v>
      </c>
      <c r="BQ6">
        <f>BQ5*1000</f>
        <v>191416034.99999997</v>
      </c>
      <c r="BS6">
        <f>BS5*1000</f>
        <v>153314264.99999997</v>
      </c>
      <c r="BU6">
        <f>BU5*1000</f>
        <v>284856089.99999994</v>
      </c>
      <c r="BW6">
        <f>BW5*1000</f>
        <v>194137590</v>
      </c>
      <c r="BY6">
        <f>BY5*1000</f>
        <v>0</v>
      </c>
      <c r="CA6">
        <f>CA5*1000</f>
        <v>0</v>
      </c>
      <c r="CC6">
        <f>CC5*1000</f>
        <v>276691425</v>
      </c>
      <c r="CE6">
        <f>CE5*1000</f>
        <v>200487884.99999997</v>
      </c>
      <c r="CG6">
        <f>CG5*1000</f>
        <v>324772230</v>
      </c>
      <c r="CI6">
        <f>CI5*1000</f>
        <v>324772230</v>
      </c>
      <c r="CK6">
        <f>CK5*1000</f>
        <v>290299199.99999994</v>
      </c>
      <c r="CM6">
        <f>CM5*1000</f>
        <v>49895174.999999993</v>
      </c>
      <c r="CO6">
        <f>CO5*1000</f>
        <v>0</v>
      </c>
      <c r="CQ6">
        <f>CQ5*1000</f>
        <v>0</v>
      </c>
      <c r="CR6">
        <f>SUM(E6:CO6)</f>
        <v>8326143930</v>
      </c>
      <c r="CS6">
        <f>(CR6*2.43)/10^9</f>
        <v>20.232529749900003</v>
      </c>
    </row>
    <row r="7" spans="1:97" x14ac:dyDescent="0.35">
      <c r="A7" s="3">
        <v>37502204</v>
      </c>
      <c r="B7" s="3" t="s">
        <v>6</v>
      </c>
      <c r="C7" s="4">
        <v>0</v>
      </c>
      <c r="D7" s="4" t="s">
        <v>92</v>
      </c>
      <c r="E7" s="4">
        <v>0</v>
      </c>
      <c r="F7" s="4">
        <f>((E7*E$6)/10^9)*E$2</f>
        <v>0</v>
      </c>
      <c r="G7" s="4">
        <v>0</v>
      </c>
      <c r="H7" s="4">
        <f>((G7*G$6)/10^9)*G$2</f>
        <v>0</v>
      </c>
      <c r="I7" s="4">
        <v>0</v>
      </c>
      <c r="J7" s="4">
        <f>((I7*I$6)/10^9)*I$2</f>
        <v>0</v>
      </c>
      <c r="K7" s="4">
        <v>0</v>
      </c>
      <c r="L7" s="4">
        <f>((K7*K$6)/10^9)*K$2</f>
        <v>0</v>
      </c>
      <c r="M7" s="4">
        <v>0</v>
      </c>
      <c r="N7" s="4">
        <f>((M7*M$6)/10^9)*M$2</f>
        <v>0</v>
      </c>
      <c r="O7" s="4">
        <v>0</v>
      </c>
      <c r="P7" s="4">
        <f>((O7*O$6)/10^9)*O$2</f>
        <v>0</v>
      </c>
      <c r="Q7" s="4">
        <v>1.1499999999999999</v>
      </c>
      <c r="R7" s="4">
        <f>((Q7*Q$6)/10^9)*Q$2</f>
        <v>4.6621325772000004E-2</v>
      </c>
      <c r="S7" s="4">
        <v>1.06</v>
      </c>
      <c r="T7" s="4">
        <f>((S7*S$6)/10^9)*S$2</f>
        <v>6.1956925323000012E-2</v>
      </c>
      <c r="U7" s="4">
        <v>0</v>
      </c>
      <c r="V7" s="4">
        <f>((U7*U$6)/10^9)*U$2</f>
        <v>0</v>
      </c>
      <c r="W7" s="4">
        <v>0</v>
      </c>
      <c r="X7" s="4">
        <f>((W7*W$6)/10^9)*W$2</f>
        <v>0</v>
      </c>
      <c r="Y7" s="4">
        <v>0</v>
      </c>
      <c r="Z7" s="4">
        <f>((Y7*Y$6)/10^9)*Y$2</f>
        <v>0</v>
      </c>
      <c r="AA7" s="4">
        <v>1</v>
      </c>
      <c r="AB7" s="4">
        <f>((AA7*AA$6)/10^9)*AA$2</f>
        <v>4.7466640755000004E-2</v>
      </c>
      <c r="AC7" s="4">
        <v>0</v>
      </c>
      <c r="AD7" s="4">
        <f>((AC7*AC$6)/10^9)*AC$2</f>
        <v>0</v>
      </c>
      <c r="AE7" s="4">
        <v>0</v>
      </c>
      <c r="AF7" s="4">
        <f>((AE7*AE$6)/10^9)*AE$2</f>
        <v>0</v>
      </c>
      <c r="AG7" s="4">
        <v>1.28</v>
      </c>
      <c r="AH7" s="4">
        <f>((AG7*AG$6)/10^9)*AG$2</f>
        <v>6.8466485721599982E-2</v>
      </c>
      <c r="AI7" s="4">
        <v>0</v>
      </c>
      <c r="AJ7" s="4">
        <f>((AI7*AI$6)/10^9)*AI$2</f>
        <v>0</v>
      </c>
      <c r="AK7" s="4">
        <v>0</v>
      </c>
      <c r="AL7" s="4">
        <f>((AK7*AK$6)/10^9)*AK$2</f>
        <v>0</v>
      </c>
      <c r="AM7" s="4">
        <v>0</v>
      </c>
      <c r="AN7" s="4">
        <f>((AM7*AM$6)/10^9)*AM$2</f>
        <v>0</v>
      </c>
      <c r="AO7" s="4">
        <v>0</v>
      </c>
      <c r="AP7" s="4">
        <f>((AO7*AO$6)/10^9)*AO$2</f>
        <v>0</v>
      </c>
      <c r="AQ7" s="4">
        <v>0</v>
      </c>
      <c r="AR7" s="4">
        <f>((AQ7*AQ$6)/10^9)*AQ$2</f>
        <v>0</v>
      </c>
      <c r="AS7" s="4">
        <v>0</v>
      </c>
      <c r="AT7" s="4">
        <f>((AS7*AS$6)/10^9)*AS$2</f>
        <v>0</v>
      </c>
      <c r="AU7" s="4">
        <v>0</v>
      </c>
      <c r="AV7" s="4">
        <f>((AU7*AU$6)/10^9)*AU$2</f>
        <v>0</v>
      </c>
      <c r="AW7" s="4">
        <v>0</v>
      </c>
      <c r="AX7" s="4">
        <f>((AW7*AW$6)/10^9)*AW$2</f>
        <v>0</v>
      </c>
      <c r="AY7" s="4">
        <v>0</v>
      </c>
      <c r="AZ7" s="4">
        <f>((AY7*AY$6)/10^9)*AY$2</f>
        <v>0</v>
      </c>
      <c r="BA7" s="4">
        <v>0</v>
      </c>
      <c r="BB7" s="4">
        <f>((BA7*BA$6)/10^9)*BA$2</f>
        <v>0</v>
      </c>
      <c r="BC7" s="4">
        <v>0</v>
      </c>
      <c r="BD7" s="4">
        <f>((BC7*BC$6)/10^9)*BC$2</f>
        <v>0</v>
      </c>
      <c r="BE7" s="4">
        <v>0</v>
      </c>
      <c r="BF7" s="4">
        <f>((BE7*BE$6)/10^9)*BE$2</f>
        <v>0</v>
      </c>
      <c r="BG7" s="4">
        <v>0</v>
      </c>
      <c r="BH7" s="4">
        <f>((BG7*BG$6)/10^9)*BG$2</f>
        <v>0</v>
      </c>
      <c r="BI7" s="4">
        <v>0</v>
      </c>
      <c r="BJ7" s="4">
        <f>((BI7*BI$6)/10^9)*BI$2</f>
        <v>0</v>
      </c>
      <c r="BK7" s="4">
        <v>0</v>
      </c>
      <c r="BL7" s="4">
        <f>((BK7*BK$6)/10^9)*BK$2</f>
        <v>0</v>
      </c>
      <c r="BM7" s="4">
        <v>0</v>
      </c>
      <c r="BN7" s="4">
        <f>((BM7*BM$6)/10^9)*BM$2</f>
        <v>0</v>
      </c>
      <c r="BO7" s="4">
        <v>0.6</v>
      </c>
      <c r="BP7" s="4">
        <f>((BO7*BO$6)/10^9)*BO$2</f>
        <v>2.6551490579999993E-2</v>
      </c>
      <c r="BQ7" s="4">
        <v>0</v>
      </c>
      <c r="BR7" s="4">
        <f>((BQ7*BQ$6)/10^9)*BQ$2</f>
        <v>0</v>
      </c>
      <c r="BS7" s="4">
        <v>0</v>
      </c>
      <c r="BT7" s="4">
        <f>((BS7*BS$6)/10^9)*BS$2</f>
        <v>0</v>
      </c>
      <c r="BU7" s="4">
        <v>0</v>
      </c>
      <c r="BV7" s="4">
        <f>((BU7*BU$6)/10^9)*BU$2</f>
        <v>0</v>
      </c>
      <c r="BW7" s="4">
        <v>0</v>
      </c>
      <c r="BX7" s="4">
        <f>((BW7*BW$6)/10^9)*BW$2</f>
        <v>0</v>
      </c>
      <c r="BY7" s="4">
        <v>0</v>
      </c>
      <c r="BZ7" s="4">
        <f>((BY7*BY$6)/10^9)*BY$2</f>
        <v>0</v>
      </c>
      <c r="CA7" s="4">
        <v>0</v>
      </c>
      <c r="CB7" s="4">
        <f>((CA7*CA$6)/10^9)*CA$2</f>
        <v>0</v>
      </c>
      <c r="CC7" s="4">
        <v>0</v>
      </c>
      <c r="CD7" s="4">
        <f>((CC7*CC$6)/10^9)*CC$2</f>
        <v>0</v>
      </c>
      <c r="CE7" s="4">
        <v>0</v>
      </c>
      <c r="CF7" s="4">
        <f>((CE7*CE$6)/10^9)*CE$2</f>
        <v>0</v>
      </c>
      <c r="CG7" s="4">
        <v>0</v>
      </c>
      <c r="CH7" s="4">
        <f>((CG7*CG$6)/10^9)*CG$2</f>
        <v>0</v>
      </c>
      <c r="CI7" s="4">
        <v>0</v>
      </c>
      <c r="CJ7" s="4">
        <f>((CI7*CI$6)/10^9)*CI$2</f>
        <v>0</v>
      </c>
      <c r="CK7" s="4">
        <v>0</v>
      </c>
      <c r="CL7" s="4">
        <f>((CK7*CK$6)/10^9)*CK$2</f>
        <v>0</v>
      </c>
      <c r="CM7" s="4">
        <v>0</v>
      </c>
      <c r="CN7" s="4">
        <f>((CM7*CM$6)/10^9)*CM$2</f>
        <v>0</v>
      </c>
      <c r="CO7" s="4">
        <f>(CN7*CN$6)/10^9</f>
        <v>0</v>
      </c>
      <c r="CP7" s="4">
        <f>((CO7*CO$6)/10^9)*CP$2</f>
        <v>0</v>
      </c>
      <c r="CQ7" s="5">
        <f t="shared" ref="CQ7:CQ34" si="0">SUM(D7,F7,H7,J7,L7,N7,P7,R7,T7,V7,X7,Z7,AB7,AD7,AF7,AH7,AJ7,AL7,AN7,AP7,AT7,AV7,AX7,AZ7,BB7,BD7,BF7,BH7,BJ7,BL7,BN7,BP7,BR7,BT7,BV7,BX7,BZ7,CB7,CD7,CF7,CH7,CJ7,CL7,CN7,CP7,AR7)</f>
        <v>0.2510628681516</v>
      </c>
    </row>
    <row r="8" spans="1:97" x14ac:dyDescent="0.35">
      <c r="A8" s="3" t="s">
        <v>7</v>
      </c>
      <c r="B8" s="3" t="s">
        <v>8</v>
      </c>
      <c r="C8" s="4">
        <v>1.5800000000000005</v>
      </c>
      <c r="D8" s="4">
        <f t="shared" ref="D8:D34" si="1">((C8*C$6)/10^9)*C$2</f>
        <v>7.0434932022000005E-2</v>
      </c>
      <c r="E8" s="4">
        <v>1.35</v>
      </c>
      <c r="F8" s="4">
        <f t="shared" ref="F8:F34" si="2">((E8*E$6)/10^9)*E$2</f>
        <v>7.6421264399999994E-2</v>
      </c>
      <c r="G8" s="4">
        <v>0</v>
      </c>
      <c r="H8" s="4">
        <f t="shared" ref="H8:H34" si="3">((G8*G$6)/10^9)*G$2</f>
        <v>0</v>
      </c>
      <c r="I8" s="4">
        <v>0.19000000000000039</v>
      </c>
      <c r="J8" s="4">
        <f t="shared" ref="J8:J34" si="4">((I8*I$6)/10^9)*I$2</f>
        <v>0</v>
      </c>
      <c r="K8" s="4">
        <v>0.37000000000000011</v>
      </c>
      <c r="L8" s="4">
        <f t="shared" ref="L8:L34" si="5">((K8*K$6)/10^9)*K$2</f>
        <v>1.55302451646E-2</v>
      </c>
      <c r="M8" s="4">
        <v>5.65</v>
      </c>
      <c r="N8" s="4">
        <f t="shared" ref="N8:N34" si="6">((M8*M$6)/10^9)*M$2</f>
        <v>0.28463968101824999</v>
      </c>
      <c r="O8" s="4">
        <v>13.51</v>
      </c>
      <c r="P8" s="4">
        <f t="shared" ref="P8:P34" si="7">((O8*O$6)/10^9)*O$2</f>
        <v>0.67602027320729985</v>
      </c>
      <c r="Q8" s="4">
        <v>68.510000000000005</v>
      </c>
      <c r="R8" s="4">
        <f t="shared" ref="R8:R34" si="8">((Q8*Q$6)/10^9)*Q$2</f>
        <v>2.7774148075128005</v>
      </c>
      <c r="S8" s="4">
        <v>30.51</v>
      </c>
      <c r="T8" s="4">
        <f t="shared" ref="T8:T34" si="9">((S8*S$6)/10^9)*S$2</f>
        <v>1.7833073505704999</v>
      </c>
      <c r="U8" s="4">
        <v>15.209999999999999</v>
      </c>
      <c r="V8" s="4">
        <f t="shared" ref="V8:V34" si="10">((U8*U$6)/10^9)*U$2</f>
        <v>0</v>
      </c>
      <c r="W8" s="4">
        <v>6.34</v>
      </c>
      <c r="X8" s="4">
        <f t="shared" ref="X8:X34" si="11">((W8*W$6)/10^9)*W$2</f>
        <v>0</v>
      </c>
      <c r="Y8" s="4">
        <v>8.61</v>
      </c>
      <c r="Z8" s="4">
        <f t="shared" ref="Z8:Z34" si="12">((Y8*Y$6)/10^9)*Y$2</f>
        <v>0.3656733551855999</v>
      </c>
      <c r="AA8" s="4">
        <v>29.610000000000003</v>
      </c>
      <c r="AB8" s="4">
        <f t="shared" ref="AB8:AB34" si="13">((AA8*AA$6)/10^9)*AA$2</f>
        <v>1.4054872327555503</v>
      </c>
      <c r="AC8" s="4">
        <v>14.81</v>
      </c>
      <c r="AD8" s="4">
        <f t="shared" ref="AD8:AD34" si="14">((AC8*AC$6)/10^9)*AC$2</f>
        <v>0.681175279395</v>
      </c>
      <c r="AE8" s="4">
        <v>7.41</v>
      </c>
      <c r="AF8" s="4">
        <f t="shared" ref="AF8:AF34" si="15">((AE8*AE$6)/10^9)*AE$2</f>
        <v>0.37014002568270005</v>
      </c>
      <c r="AG8" s="4">
        <v>25.610000000000003</v>
      </c>
      <c r="AH8" s="4">
        <f t="shared" ref="AH8:AH34" si="16">((AG8*AG$6)/10^9)*AG$2</f>
        <v>1.3698646088516999</v>
      </c>
      <c r="AI8" s="4">
        <v>0</v>
      </c>
      <c r="AJ8" s="4">
        <f t="shared" ref="AJ8:AJ34" si="17">((AI8*AI$6)/10^9)*AI$2</f>
        <v>0</v>
      </c>
      <c r="AK8" s="4">
        <v>0.89000000000000012</v>
      </c>
      <c r="AL8" s="4">
        <f t="shared" ref="AL8:AL34" si="18">((AK8*AK$6)/10^9)*AK$2</f>
        <v>0</v>
      </c>
      <c r="AM8" s="4">
        <v>0</v>
      </c>
      <c r="AN8" s="4">
        <f t="shared" ref="AN8:AN34" si="19">((AM8*AM$6)/10^9)*AM$2</f>
        <v>0</v>
      </c>
      <c r="AO8" s="4">
        <v>1.4700000000000002</v>
      </c>
      <c r="AP8" s="4">
        <f t="shared" ref="AP8:AP34" si="20">((AO8*AO$6)/10^9)*AO$2</f>
        <v>4.6768017586499996E-2</v>
      </c>
      <c r="AQ8" s="4">
        <v>2.4600000000000004</v>
      </c>
      <c r="AR8" s="4">
        <f t="shared" ref="AR8:AR34" si="21">((AQ8*AQ$6)/10^9)*AQ$2</f>
        <v>0.119260717344</v>
      </c>
      <c r="AS8" s="4">
        <v>3.5250000000000004</v>
      </c>
      <c r="AT8" s="4">
        <f t="shared" ref="AT8:AT34" si="22">((AS8*AS$6)/10^9)*AS$2</f>
        <v>0.14491912965074999</v>
      </c>
      <c r="AU8" s="4">
        <v>4.59</v>
      </c>
      <c r="AV8" s="4">
        <f t="shared" ref="AV8:AV34" si="23">((AU8*AU$6)/10^9)*AU$2</f>
        <v>0.23796308046419992</v>
      </c>
      <c r="AW8" s="4">
        <v>0</v>
      </c>
      <c r="AX8" s="4">
        <f t="shared" ref="AX8:AX34" si="24">((AW8*AW$6)/10^9)*AW$2</f>
        <v>0</v>
      </c>
      <c r="AY8" s="4">
        <v>0</v>
      </c>
      <c r="AZ8" s="4">
        <f t="shared" ref="AZ8:AZ34" si="25">((AY8*AY$6)/10^9)*AY$2</f>
        <v>0</v>
      </c>
      <c r="BA8" s="4">
        <v>0</v>
      </c>
      <c r="BB8" s="4">
        <f t="shared" ref="BB8:BB34" si="26">((BA8*BA$6)/10^9)*BA$2</f>
        <v>0</v>
      </c>
      <c r="BC8" s="4">
        <v>13.390000000000002</v>
      </c>
      <c r="BD8" s="4">
        <f t="shared" ref="BD8:BD34" si="27">((BC8*BC$6)/10^9)*BC$2</f>
        <v>0.51954819701265009</v>
      </c>
      <c r="BE8" s="4">
        <v>3.2550000000000003</v>
      </c>
      <c r="BF8" s="4">
        <f t="shared" ref="BF8:BF34" si="28">((BE8*BE$6)/10^9)*BE$2</f>
        <v>0.15593606593740003</v>
      </c>
      <c r="BG8" s="4">
        <v>0</v>
      </c>
      <c r="BH8" s="4">
        <f t="shared" ref="BH8:BH34" si="29">((BG8*BG$6)/10^9)*BG$2</f>
        <v>0</v>
      </c>
      <c r="BI8" s="4">
        <v>0</v>
      </c>
      <c r="BJ8" s="4">
        <f t="shared" ref="BJ8:BJ34" si="30">((BI8*BI$6)/10^9)*BI$2</f>
        <v>0</v>
      </c>
      <c r="BK8" s="4">
        <v>0</v>
      </c>
      <c r="BL8" s="4">
        <f t="shared" ref="BL8:BL34" si="31">((BK8*BK$6)/10^9)*BK$2</f>
        <v>0</v>
      </c>
      <c r="BM8" s="4">
        <v>0</v>
      </c>
      <c r="BN8" s="4">
        <f t="shared" ref="BN8:BN34" si="32">((BM8*BM$6)/10^9)*BM$2</f>
        <v>0</v>
      </c>
      <c r="BO8" s="4">
        <v>1.7850000000000006</v>
      </c>
      <c r="BP8" s="4">
        <f t="shared" ref="BP8:BP34" si="33">((BO8*BO$6)/10^9)*BO$2</f>
        <v>7.8990684475500006E-2</v>
      </c>
      <c r="BQ8" s="4">
        <v>1.9500000000000006</v>
      </c>
      <c r="BR8" s="4">
        <f t="shared" ref="BR8:BR34" si="34">((BQ8*BQ$6)/10^9)*BQ$2</f>
        <v>6.7187028285000006E-2</v>
      </c>
      <c r="BS8" s="4">
        <v>2.0800000000000005</v>
      </c>
      <c r="BT8" s="4">
        <f t="shared" ref="BT8:BT34" si="35">((BS8*BS$6)/10^9)*BS$2</f>
        <v>5.0066306378400004E-2</v>
      </c>
      <c r="BU8" s="4">
        <v>0</v>
      </c>
      <c r="BV8" s="4">
        <f t="shared" ref="BV8:BV34" si="36">((BU8*BU$6)/10^9)*BU$2</f>
        <v>0</v>
      </c>
      <c r="BW8" s="4">
        <v>0</v>
      </c>
      <c r="BX8" s="4">
        <f t="shared" ref="BX8:BX34" si="37">((BW8*BW$6)/10^9)*BW$2</f>
        <v>0</v>
      </c>
      <c r="BY8" s="4">
        <v>0</v>
      </c>
      <c r="BZ8" s="4">
        <f t="shared" ref="BZ8:BZ34" si="38">((BY8*BY$6)/10^9)*BY$2</f>
        <v>0</v>
      </c>
      <c r="CA8" s="4">
        <v>0</v>
      </c>
      <c r="CB8" s="4">
        <f t="shared" ref="CB8:CB34" si="39">((CA8*CA$6)/10^9)*CA$2</f>
        <v>0</v>
      </c>
      <c r="CC8" s="4">
        <v>0</v>
      </c>
      <c r="CD8" s="4">
        <f t="shared" ref="CD8:CD34" si="40">((CC8*CC$6)/10^9)*CC$2</f>
        <v>0</v>
      </c>
      <c r="CE8" s="4">
        <v>0</v>
      </c>
      <c r="CF8" s="4">
        <f t="shared" ref="CF8:CF34" si="41">((CE8*CE$6)/10^9)*CE$2</f>
        <v>0</v>
      </c>
      <c r="CG8" s="4">
        <v>0</v>
      </c>
      <c r="CH8" s="4">
        <f t="shared" ref="CH8:CH34" si="42">((CG8*CG$6)/10^9)*CG$2</f>
        <v>0</v>
      </c>
      <c r="CI8" s="4">
        <v>0</v>
      </c>
      <c r="CJ8" s="4">
        <f t="shared" ref="CJ8:CJ34" si="43">((CI8*CI$6)/10^9)*CI$2</f>
        <v>0</v>
      </c>
      <c r="CK8" s="4">
        <v>0</v>
      </c>
      <c r="CL8" s="4">
        <f t="shared" ref="CL8:CL34" si="44">((CK8*CK$6)/10^9)*CK$2</f>
        <v>0</v>
      </c>
      <c r="CM8" s="4">
        <v>0</v>
      </c>
      <c r="CN8" s="4">
        <f t="shared" ref="CN8:CN34" si="45">((CM8*CM$6)/10^9)*CM$2</f>
        <v>0</v>
      </c>
      <c r="CO8" s="4">
        <v>0</v>
      </c>
      <c r="CP8" s="4">
        <f t="shared" ref="CP8:CP34" si="46">((CO8*CO$6)/10^9)*CP$2</f>
        <v>0</v>
      </c>
      <c r="CQ8" s="5">
        <f t="shared" si="0"/>
        <v>11.296748282900397</v>
      </c>
    </row>
    <row r="9" spans="1:97" x14ac:dyDescent="0.35">
      <c r="A9" s="3" t="s">
        <v>9</v>
      </c>
      <c r="B9" s="3" t="s">
        <v>10</v>
      </c>
      <c r="C9" s="4">
        <v>1.3380000000000001</v>
      </c>
      <c r="D9" s="4">
        <f t="shared" si="1"/>
        <v>5.9646796864199991E-2</v>
      </c>
      <c r="E9" s="4">
        <v>0.64800000000000002</v>
      </c>
      <c r="F9" s="4">
        <f t="shared" si="2"/>
        <v>3.6682206911999998E-2</v>
      </c>
      <c r="G9" s="4">
        <v>0</v>
      </c>
      <c r="H9" s="4">
        <f t="shared" si="3"/>
        <v>0</v>
      </c>
      <c r="I9" s="4">
        <v>0</v>
      </c>
      <c r="J9" s="4">
        <f t="shared" si="4"/>
        <v>0</v>
      </c>
      <c r="K9" s="4">
        <v>0</v>
      </c>
      <c r="L9" s="4">
        <f t="shared" si="5"/>
        <v>0</v>
      </c>
      <c r="M9" s="4">
        <v>0.68800000000000006</v>
      </c>
      <c r="N9" s="4">
        <f t="shared" si="6"/>
        <v>3.4660548768239999E-2</v>
      </c>
      <c r="O9" s="4">
        <v>0</v>
      </c>
      <c r="P9" s="4">
        <f t="shared" si="7"/>
        <v>0</v>
      </c>
      <c r="Q9" s="4">
        <v>0</v>
      </c>
      <c r="R9" s="4">
        <f t="shared" si="8"/>
        <v>0</v>
      </c>
      <c r="S9" s="4">
        <v>0</v>
      </c>
      <c r="T9" s="4">
        <f t="shared" si="9"/>
        <v>0</v>
      </c>
      <c r="U9" s="4">
        <v>0</v>
      </c>
      <c r="V9" s="4">
        <f t="shared" si="10"/>
        <v>0</v>
      </c>
      <c r="W9" s="4">
        <v>0</v>
      </c>
      <c r="X9" s="4">
        <f t="shared" si="11"/>
        <v>0</v>
      </c>
      <c r="Y9" s="4">
        <v>0</v>
      </c>
      <c r="Z9" s="4">
        <f t="shared" si="12"/>
        <v>0</v>
      </c>
      <c r="AA9" s="4">
        <v>0</v>
      </c>
      <c r="AB9" s="4">
        <f t="shared" si="13"/>
        <v>0</v>
      </c>
      <c r="AC9" s="4">
        <v>0</v>
      </c>
      <c r="AD9" s="4">
        <f t="shared" si="14"/>
        <v>0</v>
      </c>
      <c r="AE9" s="4">
        <v>0</v>
      </c>
      <c r="AF9" s="4">
        <f t="shared" si="15"/>
        <v>0</v>
      </c>
      <c r="AG9" s="4">
        <v>0</v>
      </c>
      <c r="AH9" s="4">
        <f t="shared" si="16"/>
        <v>0</v>
      </c>
      <c r="AI9" s="4">
        <v>0</v>
      </c>
      <c r="AJ9" s="4">
        <f t="shared" si="17"/>
        <v>0</v>
      </c>
      <c r="AK9" s="4">
        <v>0</v>
      </c>
      <c r="AL9" s="4">
        <f t="shared" si="18"/>
        <v>0</v>
      </c>
      <c r="AM9" s="4">
        <v>0</v>
      </c>
      <c r="AN9" s="4">
        <f t="shared" si="19"/>
        <v>0</v>
      </c>
      <c r="AO9" s="4">
        <v>0</v>
      </c>
      <c r="AP9" s="4">
        <f t="shared" si="20"/>
        <v>0</v>
      </c>
      <c r="AQ9" s="4">
        <v>0</v>
      </c>
      <c r="AR9" s="4">
        <f t="shared" si="21"/>
        <v>0</v>
      </c>
      <c r="AS9" s="4">
        <v>0</v>
      </c>
      <c r="AT9" s="4">
        <f t="shared" si="22"/>
        <v>0</v>
      </c>
      <c r="AU9" s="4">
        <v>0</v>
      </c>
      <c r="AV9" s="4">
        <f t="shared" si="23"/>
        <v>0</v>
      </c>
      <c r="AW9" s="4">
        <v>0</v>
      </c>
      <c r="AX9" s="4">
        <f t="shared" si="24"/>
        <v>0</v>
      </c>
      <c r="AY9" s="4">
        <v>0</v>
      </c>
      <c r="AZ9" s="4">
        <f t="shared" si="25"/>
        <v>0</v>
      </c>
      <c r="BA9" s="4">
        <v>0</v>
      </c>
      <c r="BB9" s="4">
        <f t="shared" si="26"/>
        <v>0</v>
      </c>
      <c r="BC9" s="4">
        <v>0.34799999999999998</v>
      </c>
      <c r="BD9" s="4">
        <f t="shared" si="27"/>
        <v>1.3502820952979997E-2</v>
      </c>
      <c r="BE9" s="4">
        <v>0</v>
      </c>
      <c r="BF9" s="4">
        <f t="shared" si="28"/>
        <v>0</v>
      </c>
      <c r="BG9" s="4">
        <v>0</v>
      </c>
      <c r="BH9" s="4">
        <f t="shared" si="29"/>
        <v>0</v>
      </c>
      <c r="BI9" s="4">
        <v>0</v>
      </c>
      <c r="BJ9" s="4">
        <f t="shared" si="30"/>
        <v>0</v>
      </c>
      <c r="BK9" s="4">
        <v>0</v>
      </c>
      <c r="BL9" s="4">
        <f t="shared" si="31"/>
        <v>0</v>
      </c>
      <c r="BM9" s="4">
        <v>0</v>
      </c>
      <c r="BN9" s="4">
        <f t="shared" si="32"/>
        <v>0</v>
      </c>
      <c r="BO9" s="4">
        <v>0</v>
      </c>
      <c r="BP9" s="4">
        <f t="shared" si="33"/>
        <v>0</v>
      </c>
      <c r="BQ9" s="4">
        <v>0</v>
      </c>
      <c r="BR9" s="4">
        <f t="shared" si="34"/>
        <v>0</v>
      </c>
      <c r="BS9" s="4">
        <v>0</v>
      </c>
      <c r="BT9" s="4">
        <f t="shared" si="35"/>
        <v>0</v>
      </c>
      <c r="BU9" s="4">
        <v>0</v>
      </c>
      <c r="BV9" s="4">
        <f t="shared" si="36"/>
        <v>0</v>
      </c>
      <c r="BW9" s="4">
        <v>0</v>
      </c>
      <c r="BX9" s="4">
        <f t="shared" si="37"/>
        <v>0</v>
      </c>
      <c r="BY9" s="4">
        <v>0</v>
      </c>
      <c r="BZ9" s="4">
        <f t="shared" si="38"/>
        <v>0</v>
      </c>
      <c r="CA9" s="4">
        <v>0</v>
      </c>
      <c r="CB9" s="4">
        <f t="shared" si="39"/>
        <v>0</v>
      </c>
      <c r="CC9" s="4">
        <v>0</v>
      </c>
      <c r="CD9" s="4">
        <f t="shared" si="40"/>
        <v>0</v>
      </c>
      <c r="CE9" s="4">
        <v>0</v>
      </c>
      <c r="CF9" s="4">
        <f t="shared" si="41"/>
        <v>0</v>
      </c>
      <c r="CG9" s="4">
        <v>0</v>
      </c>
      <c r="CH9" s="4">
        <f t="shared" si="42"/>
        <v>0</v>
      </c>
      <c r="CI9" s="4">
        <v>0</v>
      </c>
      <c r="CJ9" s="4">
        <f t="shared" si="43"/>
        <v>0</v>
      </c>
      <c r="CK9" s="4">
        <v>0</v>
      </c>
      <c r="CL9" s="4">
        <f t="shared" si="44"/>
        <v>0</v>
      </c>
      <c r="CM9" s="4">
        <v>0</v>
      </c>
      <c r="CN9" s="4">
        <f t="shared" si="45"/>
        <v>0</v>
      </c>
      <c r="CO9" s="4">
        <v>0</v>
      </c>
      <c r="CP9" s="4">
        <f t="shared" si="46"/>
        <v>0</v>
      </c>
      <c r="CQ9" s="5">
        <f t="shared" si="0"/>
        <v>0.14449237349742</v>
      </c>
    </row>
    <row r="10" spans="1:97" x14ac:dyDescent="0.35">
      <c r="A10" s="3" t="s">
        <v>11</v>
      </c>
      <c r="B10" s="3" t="s">
        <v>12</v>
      </c>
      <c r="C10" s="4">
        <v>0</v>
      </c>
      <c r="D10" s="4">
        <f t="shared" si="1"/>
        <v>0</v>
      </c>
      <c r="E10" s="4">
        <v>0</v>
      </c>
      <c r="F10" s="4">
        <f t="shared" si="2"/>
        <v>0</v>
      </c>
      <c r="G10" s="4">
        <v>0</v>
      </c>
      <c r="H10" s="4">
        <f t="shared" si="3"/>
        <v>0</v>
      </c>
      <c r="I10" s="4">
        <v>0</v>
      </c>
      <c r="J10" s="4">
        <f t="shared" si="4"/>
        <v>0</v>
      </c>
      <c r="K10" s="4">
        <v>0</v>
      </c>
      <c r="L10" s="4">
        <f t="shared" si="5"/>
        <v>0</v>
      </c>
      <c r="M10" s="4">
        <v>0</v>
      </c>
      <c r="N10" s="4">
        <f t="shared" si="6"/>
        <v>0</v>
      </c>
      <c r="O10" s="4">
        <v>0</v>
      </c>
      <c r="P10" s="4">
        <f t="shared" si="7"/>
        <v>0</v>
      </c>
      <c r="Q10" s="4">
        <v>0</v>
      </c>
      <c r="R10" s="4">
        <f t="shared" si="8"/>
        <v>0</v>
      </c>
      <c r="S10" s="4">
        <v>0</v>
      </c>
      <c r="T10" s="4">
        <f t="shared" si="9"/>
        <v>0</v>
      </c>
      <c r="U10" s="4">
        <v>0</v>
      </c>
      <c r="V10" s="4">
        <f t="shared" si="10"/>
        <v>0</v>
      </c>
      <c r="W10" s="4">
        <v>0</v>
      </c>
      <c r="X10" s="4">
        <f t="shared" si="11"/>
        <v>0</v>
      </c>
      <c r="Y10" s="4">
        <v>0</v>
      </c>
      <c r="Z10" s="4">
        <f t="shared" si="12"/>
        <v>0</v>
      </c>
      <c r="AA10" s="4">
        <v>0</v>
      </c>
      <c r="AB10" s="4">
        <f t="shared" si="13"/>
        <v>0</v>
      </c>
      <c r="AC10" s="4">
        <v>0</v>
      </c>
      <c r="AD10" s="4">
        <f t="shared" si="14"/>
        <v>0</v>
      </c>
      <c r="AE10" s="4">
        <v>0</v>
      </c>
      <c r="AF10" s="4">
        <f t="shared" si="15"/>
        <v>0</v>
      </c>
      <c r="AG10" s="4">
        <v>0</v>
      </c>
      <c r="AH10" s="4">
        <f t="shared" si="16"/>
        <v>0</v>
      </c>
      <c r="AI10" s="4">
        <v>0</v>
      </c>
      <c r="AJ10" s="4">
        <f t="shared" si="17"/>
        <v>0</v>
      </c>
      <c r="AK10" s="4">
        <v>0</v>
      </c>
      <c r="AL10" s="4">
        <f t="shared" si="18"/>
        <v>0</v>
      </c>
      <c r="AM10" s="4">
        <v>0</v>
      </c>
      <c r="AN10" s="4">
        <f t="shared" si="19"/>
        <v>0</v>
      </c>
      <c r="AO10" s="4">
        <v>0</v>
      </c>
      <c r="AP10" s="4">
        <f t="shared" si="20"/>
        <v>0</v>
      </c>
      <c r="AQ10" s="4">
        <v>0</v>
      </c>
      <c r="AR10" s="4">
        <f t="shared" si="21"/>
        <v>0</v>
      </c>
      <c r="AS10" s="4">
        <v>0</v>
      </c>
      <c r="AT10" s="4">
        <f t="shared" si="22"/>
        <v>0</v>
      </c>
      <c r="AU10" s="4">
        <v>0</v>
      </c>
      <c r="AV10" s="4">
        <f t="shared" si="23"/>
        <v>0</v>
      </c>
      <c r="AW10" s="4">
        <v>0</v>
      </c>
      <c r="AX10" s="4">
        <f t="shared" si="24"/>
        <v>0</v>
      </c>
      <c r="AY10" s="4">
        <v>0</v>
      </c>
      <c r="AZ10" s="4">
        <f t="shared" si="25"/>
        <v>0</v>
      </c>
      <c r="BA10" s="4">
        <v>0</v>
      </c>
      <c r="BB10" s="4">
        <f t="shared" si="26"/>
        <v>0</v>
      </c>
      <c r="BC10" s="4">
        <v>0</v>
      </c>
      <c r="BD10" s="4">
        <f t="shared" si="27"/>
        <v>0</v>
      </c>
      <c r="BE10" s="4">
        <v>0</v>
      </c>
      <c r="BF10" s="4">
        <f t="shared" si="28"/>
        <v>0</v>
      </c>
      <c r="BG10" s="4">
        <v>0</v>
      </c>
      <c r="BH10" s="4">
        <f t="shared" si="29"/>
        <v>0</v>
      </c>
      <c r="BI10" s="4">
        <v>0</v>
      </c>
      <c r="BJ10" s="4">
        <f t="shared" si="30"/>
        <v>0</v>
      </c>
      <c r="BK10" s="4">
        <v>0</v>
      </c>
      <c r="BL10" s="4">
        <f t="shared" si="31"/>
        <v>0</v>
      </c>
      <c r="BM10" s="4">
        <v>0</v>
      </c>
      <c r="BN10" s="4">
        <f t="shared" si="32"/>
        <v>0</v>
      </c>
      <c r="BO10" s="4">
        <v>0</v>
      </c>
      <c r="BP10" s="4">
        <f t="shared" si="33"/>
        <v>0</v>
      </c>
      <c r="BQ10" s="4">
        <v>0</v>
      </c>
      <c r="BR10" s="4">
        <f t="shared" si="34"/>
        <v>0</v>
      </c>
      <c r="BS10" s="4">
        <v>0</v>
      </c>
      <c r="BT10" s="4">
        <f t="shared" si="35"/>
        <v>0</v>
      </c>
      <c r="BU10" s="4">
        <v>0</v>
      </c>
      <c r="BV10" s="4">
        <f t="shared" si="36"/>
        <v>0</v>
      </c>
      <c r="BW10" s="4">
        <v>0</v>
      </c>
      <c r="BX10" s="4">
        <f t="shared" si="37"/>
        <v>0</v>
      </c>
      <c r="BY10" s="4">
        <v>0</v>
      </c>
      <c r="BZ10" s="4">
        <f t="shared" si="38"/>
        <v>0</v>
      </c>
      <c r="CA10" s="4">
        <v>0</v>
      </c>
      <c r="CB10" s="4">
        <f t="shared" si="39"/>
        <v>0</v>
      </c>
      <c r="CC10" s="4">
        <v>0</v>
      </c>
      <c r="CD10" s="4">
        <f t="shared" si="40"/>
        <v>0</v>
      </c>
      <c r="CE10" s="4">
        <v>0</v>
      </c>
      <c r="CF10" s="4">
        <f t="shared" si="41"/>
        <v>0</v>
      </c>
      <c r="CG10" s="4">
        <v>0</v>
      </c>
      <c r="CH10" s="4">
        <f t="shared" si="42"/>
        <v>0</v>
      </c>
      <c r="CI10" s="4">
        <v>0</v>
      </c>
      <c r="CJ10" s="4">
        <f t="shared" si="43"/>
        <v>0</v>
      </c>
      <c r="CK10" s="4">
        <v>0</v>
      </c>
      <c r="CL10" s="4">
        <f t="shared" si="44"/>
        <v>0</v>
      </c>
      <c r="CM10" s="4">
        <v>0</v>
      </c>
      <c r="CN10" s="4">
        <f t="shared" si="45"/>
        <v>0</v>
      </c>
      <c r="CO10" s="4">
        <v>0</v>
      </c>
      <c r="CP10" s="4">
        <f t="shared" si="46"/>
        <v>0</v>
      </c>
      <c r="CQ10" s="5">
        <f t="shared" si="0"/>
        <v>0</v>
      </c>
    </row>
    <row r="11" spans="1:97" x14ac:dyDescent="0.35">
      <c r="A11" s="3" t="s">
        <v>13</v>
      </c>
      <c r="B11" s="3" t="s">
        <v>14</v>
      </c>
      <c r="C11" s="4">
        <v>0</v>
      </c>
      <c r="D11" s="4">
        <f t="shared" si="1"/>
        <v>0</v>
      </c>
      <c r="E11" s="4">
        <v>0.30600000000000005</v>
      </c>
      <c r="F11" s="4">
        <f t="shared" si="2"/>
        <v>1.7322153264000002E-2</v>
      </c>
      <c r="G11" s="4">
        <v>0</v>
      </c>
      <c r="H11" s="4">
        <f t="shared" si="3"/>
        <v>0</v>
      </c>
      <c r="I11" s="4">
        <v>0.15600000000000014</v>
      </c>
      <c r="J11" s="4">
        <f t="shared" si="4"/>
        <v>0</v>
      </c>
      <c r="K11" s="4">
        <v>0.78600000000000003</v>
      </c>
      <c r="L11" s="4">
        <f t="shared" si="5"/>
        <v>3.2991277565879995E-2</v>
      </c>
      <c r="M11" s="4">
        <v>2.016</v>
      </c>
      <c r="N11" s="4">
        <f t="shared" si="6"/>
        <v>0.10156346848367999</v>
      </c>
      <c r="O11" s="4">
        <v>4.6959999999999997</v>
      </c>
      <c r="P11" s="4">
        <f t="shared" si="7"/>
        <v>0.23498084404007991</v>
      </c>
      <c r="Q11" s="4">
        <v>14.286</v>
      </c>
      <c r="R11" s="4">
        <f t="shared" si="8"/>
        <v>0.57915848693808003</v>
      </c>
      <c r="S11" s="4">
        <v>14.086</v>
      </c>
      <c r="T11" s="4">
        <f t="shared" si="9"/>
        <v>0.82332570764130009</v>
      </c>
      <c r="U11" s="4">
        <v>10.385999999999999</v>
      </c>
      <c r="V11" s="4">
        <f t="shared" si="10"/>
        <v>0</v>
      </c>
      <c r="W11" s="4">
        <v>6.5359999999999996</v>
      </c>
      <c r="X11" s="4">
        <f t="shared" si="11"/>
        <v>0</v>
      </c>
      <c r="Y11" s="4">
        <v>8.0759999999999987</v>
      </c>
      <c r="Z11" s="4">
        <f t="shared" si="12"/>
        <v>0.34299396242495994</v>
      </c>
      <c r="AA11" s="4">
        <v>11.385999999999999</v>
      </c>
      <c r="AB11" s="4">
        <f t="shared" si="13"/>
        <v>0.54045517163642998</v>
      </c>
      <c r="AC11" s="4">
        <v>8.7359999999999989</v>
      </c>
      <c r="AD11" s="4">
        <f t="shared" si="14"/>
        <v>0.40180602571199991</v>
      </c>
      <c r="AE11" s="4">
        <v>6.0459999999999994</v>
      </c>
      <c r="AF11" s="4">
        <f t="shared" si="15"/>
        <v>0.30200628816162001</v>
      </c>
      <c r="AG11" s="4">
        <v>8.0559999999999992</v>
      </c>
      <c r="AH11" s="4">
        <f t="shared" si="16"/>
        <v>0.43091094451031986</v>
      </c>
      <c r="AI11" s="4">
        <v>3.3359999999999999</v>
      </c>
      <c r="AJ11" s="4">
        <f t="shared" si="17"/>
        <v>0</v>
      </c>
      <c r="AK11" s="4">
        <v>3.246</v>
      </c>
      <c r="AL11" s="4">
        <f t="shared" si="18"/>
        <v>0</v>
      </c>
      <c r="AM11" s="4">
        <v>3.8759999999999999</v>
      </c>
      <c r="AN11" s="4">
        <f t="shared" si="19"/>
        <v>0.20094660128087996</v>
      </c>
      <c r="AO11" s="4">
        <v>3.4259999999999997</v>
      </c>
      <c r="AP11" s="4">
        <f t="shared" si="20"/>
        <v>0.10899811445669996</v>
      </c>
      <c r="AQ11" s="4">
        <v>4.2859999999999996</v>
      </c>
      <c r="AR11" s="4">
        <f t="shared" si="21"/>
        <v>0.20778513599039994</v>
      </c>
      <c r="AS11" s="4">
        <v>3.8209999999999997</v>
      </c>
      <c r="AT11" s="4">
        <f t="shared" si="22"/>
        <v>0.15708822536042996</v>
      </c>
      <c r="AU11" s="4">
        <v>3.3560000000000003</v>
      </c>
      <c r="AV11" s="4">
        <f t="shared" si="23"/>
        <v>0.17398782092327997</v>
      </c>
      <c r="AW11" s="4">
        <v>2.1160000000000001</v>
      </c>
      <c r="AX11" s="4">
        <f t="shared" si="24"/>
        <v>0</v>
      </c>
      <c r="AY11" s="4">
        <v>2.1760000000000002</v>
      </c>
      <c r="AZ11" s="4">
        <f t="shared" si="25"/>
        <v>0</v>
      </c>
      <c r="BA11" s="4">
        <v>4.0410000000000004</v>
      </c>
      <c r="BB11" s="4">
        <f t="shared" si="26"/>
        <v>0.19019968407355503</v>
      </c>
      <c r="BC11" s="4">
        <v>6.395999999999999</v>
      </c>
      <c r="BD11" s="4">
        <f t="shared" si="27"/>
        <v>0.24817253682545995</v>
      </c>
      <c r="BE11" s="4">
        <v>4.1509999999999998</v>
      </c>
      <c r="BF11" s="4">
        <f t="shared" si="28"/>
        <v>0.19886040236748001</v>
      </c>
      <c r="BG11" s="4">
        <v>2.3559999999999999</v>
      </c>
      <c r="BH11" s="4">
        <f t="shared" si="29"/>
        <v>0.11038229732969997</v>
      </c>
      <c r="BI11" s="4">
        <v>2.0260000000000002</v>
      </c>
      <c r="BJ11" s="4">
        <f t="shared" si="30"/>
        <v>9.9047492490900002E-2</v>
      </c>
      <c r="BK11" s="4">
        <v>1.7160000000000002</v>
      </c>
      <c r="BL11" s="4">
        <f t="shared" si="31"/>
        <v>0</v>
      </c>
      <c r="BM11" s="4">
        <v>1.4260000000000002</v>
      </c>
      <c r="BN11" s="4">
        <f t="shared" si="32"/>
        <v>0</v>
      </c>
      <c r="BO11" s="4">
        <v>3.9010000000000002</v>
      </c>
      <c r="BP11" s="4">
        <f t="shared" si="33"/>
        <v>0.17262894125430001</v>
      </c>
      <c r="BQ11" s="4">
        <v>4.8960000000000008</v>
      </c>
      <c r="BR11" s="4">
        <f t="shared" si="34"/>
        <v>0.16869112332479999</v>
      </c>
      <c r="BS11" s="4">
        <v>2.1360000000000001</v>
      </c>
      <c r="BT11" s="4">
        <f t="shared" si="35"/>
        <v>5.1414245396279992E-2</v>
      </c>
      <c r="BU11" s="4">
        <v>1.016</v>
      </c>
      <c r="BV11" s="4">
        <f t="shared" si="36"/>
        <v>4.8332102502479997E-2</v>
      </c>
      <c r="BW11" s="4">
        <v>0.84600000000000009</v>
      </c>
      <c r="BX11" s="4">
        <f t="shared" si="37"/>
        <v>3.1698397420020008E-2</v>
      </c>
      <c r="BY11" s="4">
        <v>0.33600000000000008</v>
      </c>
      <c r="BZ11" s="4">
        <f t="shared" si="38"/>
        <v>0</v>
      </c>
      <c r="CA11" s="4">
        <v>0.12600000000000011</v>
      </c>
      <c r="CB11" s="4">
        <f t="shared" si="39"/>
        <v>0</v>
      </c>
      <c r="CC11" s="4">
        <v>0.88600000000000012</v>
      </c>
      <c r="CD11" s="4">
        <f t="shared" si="40"/>
        <v>4.4126748459000005E-2</v>
      </c>
      <c r="CE11" s="4">
        <v>0.88600000000000012</v>
      </c>
      <c r="CF11" s="4">
        <f t="shared" si="41"/>
        <v>3.0552749770919995E-2</v>
      </c>
      <c r="CG11" s="4">
        <v>0.72599999999999998</v>
      </c>
      <c r="CH11" s="4">
        <f t="shared" si="42"/>
        <v>3.9611819348639998E-2</v>
      </c>
      <c r="CI11" s="4">
        <v>0.37600000000000011</v>
      </c>
      <c r="CJ11" s="4">
        <f t="shared" si="43"/>
        <v>2.1858470167920006E-2</v>
      </c>
      <c r="CK11" s="4">
        <v>1.4060000000000001</v>
      </c>
      <c r="CL11" s="4">
        <f t="shared" si="44"/>
        <v>7.469340356159998E-2</v>
      </c>
      <c r="CM11" s="4">
        <v>1.2160000000000002</v>
      </c>
      <c r="CN11" s="4">
        <f t="shared" si="45"/>
        <v>9.6469327152000003E-3</v>
      </c>
      <c r="CO11" s="4">
        <v>0.72599999999999998</v>
      </c>
      <c r="CP11" s="4">
        <f t="shared" si="46"/>
        <v>0</v>
      </c>
      <c r="CQ11" s="5">
        <f t="shared" si="0"/>
        <v>6.1962375753982935</v>
      </c>
    </row>
    <row r="12" spans="1:97" x14ac:dyDescent="0.35">
      <c r="A12" s="3" t="s">
        <v>15</v>
      </c>
      <c r="B12" s="3" t="s">
        <v>16</v>
      </c>
      <c r="C12" s="4">
        <v>0</v>
      </c>
      <c r="D12" s="4">
        <f t="shared" si="1"/>
        <v>0</v>
      </c>
      <c r="E12" s="4">
        <v>0</v>
      </c>
      <c r="F12" s="4">
        <f t="shared" si="2"/>
        <v>0</v>
      </c>
      <c r="G12" s="4">
        <v>0</v>
      </c>
      <c r="H12" s="4">
        <f t="shared" si="3"/>
        <v>0</v>
      </c>
      <c r="I12" s="4">
        <v>0</v>
      </c>
      <c r="J12" s="4">
        <f t="shared" si="4"/>
        <v>0</v>
      </c>
      <c r="K12" s="4">
        <v>0</v>
      </c>
      <c r="L12" s="4">
        <f t="shared" si="5"/>
        <v>0</v>
      </c>
      <c r="M12" s="4">
        <v>0</v>
      </c>
      <c r="N12" s="4">
        <f t="shared" si="6"/>
        <v>0</v>
      </c>
      <c r="O12" s="4">
        <v>0</v>
      </c>
      <c r="P12" s="4">
        <f t="shared" si="7"/>
        <v>0</v>
      </c>
      <c r="Q12" s="4">
        <v>1.53</v>
      </c>
      <c r="R12" s="4">
        <f t="shared" si="8"/>
        <v>6.2026633418400007E-2</v>
      </c>
      <c r="S12" s="4">
        <v>0</v>
      </c>
      <c r="T12" s="4">
        <f t="shared" si="9"/>
        <v>0</v>
      </c>
      <c r="U12" s="4">
        <v>0</v>
      </c>
      <c r="V12" s="4">
        <f t="shared" si="10"/>
        <v>0</v>
      </c>
      <c r="W12" s="4">
        <v>0</v>
      </c>
      <c r="X12" s="4">
        <f t="shared" si="11"/>
        <v>0</v>
      </c>
      <c r="Y12" s="4">
        <v>0</v>
      </c>
      <c r="Z12" s="4">
        <f t="shared" si="12"/>
        <v>0</v>
      </c>
      <c r="AA12" s="4">
        <v>0</v>
      </c>
      <c r="AB12" s="4">
        <f t="shared" si="13"/>
        <v>0</v>
      </c>
      <c r="AC12" s="4">
        <v>0</v>
      </c>
      <c r="AD12" s="4">
        <f t="shared" si="14"/>
        <v>0</v>
      </c>
      <c r="AE12" s="4">
        <v>0</v>
      </c>
      <c r="AF12" s="4">
        <f t="shared" si="15"/>
        <v>0</v>
      </c>
      <c r="AG12" s="4">
        <v>0</v>
      </c>
      <c r="AH12" s="4">
        <f t="shared" si="16"/>
        <v>0</v>
      </c>
      <c r="AI12" s="4">
        <v>0</v>
      </c>
      <c r="AJ12" s="4">
        <f t="shared" si="17"/>
        <v>0</v>
      </c>
      <c r="AK12" s="4">
        <v>0</v>
      </c>
      <c r="AL12" s="4">
        <f t="shared" si="18"/>
        <v>0</v>
      </c>
      <c r="AM12" s="4">
        <v>0</v>
      </c>
      <c r="AN12" s="4">
        <f t="shared" si="19"/>
        <v>0</v>
      </c>
      <c r="AO12" s="4">
        <v>0</v>
      </c>
      <c r="AP12" s="4">
        <f t="shared" si="20"/>
        <v>0</v>
      </c>
      <c r="AQ12" s="4">
        <v>0</v>
      </c>
      <c r="AR12" s="4">
        <f t="shared" si="21"/>
        <v>0</v>
      </c>
      <c r="AS12" s="4">
        <v>0</v>
      </c>
      <c r="AT12" s="4">
        <f t="shared" si="22"/>
        <v>0</v>
      </c>
      <c r="AU12" s="4">
        <v>0</v>
      </c>
      <c r="AV12" s="4">
        <f t="shared" si="23"/>
        <v>0</v>
      </c>
      <c r="AW12" s="4">
        <v>0</v>
      </c>
      <c r="AX12" s="4">
        <f t="shared" si="24"/>
        <v>0</v>
      </c>
      <c r="AY12" s="4">
        <v>0</v>
      </c>
      <c r="AZ12" s="4">
        <f t="shared" si="25"/>
        <v>0</v>
      </c>
      <c r="BA12" s="4">
        <v>0</v>
      </c>
      <c r="BB12" s="4">
        <f t="shared" si="26"/>
        <v>0</v>
      </c>
      <c r="BC12" s="4">
        <v>0</v>
      </c>
      <c r="BD12" s="4">
        <f t="shared" si="27"/>
        <v>0</v>
      </c>
      <c r="BE12" s="4">
        <v>0</v>
      </c>
      <c r="BF12" s="4">
        <f t="shared" si="28"/>
        <v>0</v>
      </c>
      <c r="BG12" s="4">
        <v>0</v>
      </c>
      <c r="BH12" s="4">
        <f t="shared" si="29"/>
        <v>0</v>
      </c>
      <c r="BI12" s="4">
        <v>0</v>
      </c>
      <c r="BJ12" s="4">
        <f t="shared" si="30"/>
        <v>0</v>
      </c>
      <c r="BK12" s="4">
        <v>0</v>
      </c>
      <c r="BL12" s="4">
        <f t="shared" si="31"/>
        <v>0</v>
      </c>
      <c r="BM12" s="4">
        <v>0</v>
      </c>
      <c r="BN12" s="4">
        <f t="shared" si="32"/>
        <v>0</v>
      </c>
      <c r="BO12" s="4">
        <v>0</v>
      </c>
      <c r="BP12" s="4">
        <f t="shared" si="33"/>
        <v>0</v>
      </c>
      <c r="BQ12" s="4">
        <v>0</v>
      </c>
      <c r="BR12" s="4">
        <f t="shared" si="34"/>
        <v>0</v>
      </c>
      <c r="BS12" s="4">
        <v>0</v>
      </c>
      <c r="BT12" s="4">
        <f t="shared" si="35"/>
        <v>0</v>
      </c>
      <c r="BU12" s="4">
        <v>0</v>
      </c>
      <c r="BV12" s="4">
        <f t="shared" si="36"/>
        <v>0</v>
      </c>
      <c r="BW12" s="4">
        <v>0</v>
      </c>
      <c r="BX12" s="4">
        <f t="shared" si="37"/>
        <v>0</v>
      </c>
      <c r="BY12" s="4">
        <v>0</v>
      </c>
      <c r="BZ12" s="4">
        <f t="shared" si="38"/>
        <v>0</v>
      </c>
      <c r="CA12" s="4">
        <v>0</v>
      </c>
      <c r="CB12" s="4">
        <f t="shared" si="39"/>
        <v>0</v>
      </c>
      <c r="CC12" s="4">
        <v>0</v>
      </c>
      <c r="CD12" s="4">
        <f t="shared" si="40"/>
        <v>0</v>
      </c>
      <c r="CE12" s="4">
        <v>0</v>
      </c>
      <c r="CF12" s="4">
        <f t="shared" si="41"/>
        <v>0</v>
      </c>
      <c r="CG12" s="4">
        <v>0</v>
      </c>
      <c r="CH12" s="4">
        <f t="shared" si="42"/>
        <v>0</v>
      </c>
      <c r="CI12" s="4">
        <v>0</v>
      </c>
      <c r="CJ12" s="4">
        <f t="shared" si="43"/>
        <v>0</v>
      </c>
      <c r="CK12" s="4">
        <v>0</v>
      </c>
      <c r="CL12" s="4">
        <f t="shared" si="44"/>
        <v>0</v>
      </c>
      <c r="CM12" s="4">
        <v>0</v>
      </c>
      <c r="CN12" s="4">
        <f t="shared" si="45"/>
        <v>0</v>
      </c>
      <c r="CO12" s="4">
        <v>0</v>
      </c>
      <c r="CP12" s="4">
        <f t="shared" si="46"/>
        <v>0</v>
      </c>
      <c r="CQ12" s="5">
        <f t="shared" si="0"/>
        <v>6.2026633418400007E-2</v>
      </c>
    </row>
    <row r="13" spans="1:97" x14ac:dyDescent="0.35">
      <c r="A13" s="3" t="s">
        <v>17</v>
      </c>
      <c r="B13" s="3" t="s">
        <v>18</v>
      </c>
      <c r="C13" s="4">
        <v>0</v>
      </c>
      <c r="D13" s="4">
        <f t="shared" si="1"/>
        <v>0</v>
      </c>
      <c r="E13" s="4">
        <v>0</v>
      </c>
      <c r="F13" s="4">
        <f t="shared" si="2"/>
        <v>0</v>
      </c>
      <c r="G13" s="4">
        <v>0</v>
      </c>
      <c r="H13" s="4">
        <f t="shared" si="3"/>
        <v>0</v>
      </c>
      <c r="I13" s="4">
        <v>0</v>
      </c>
      <c r="J13" s="4">
        <f t="shared" si="4"/>
        <v>0</v>
      </c>
      <c r="K13" s="4">
        <v>0</v>
      </c>
      <c r="L13" s="4">
        <f t="shared" si="5"/>
        <v>0</v>
      </c>
      <c r="M13" s="4">
        <v>0</v>
      </c>
      <c r="N13" s="4">
        <f t="shared" si="6"/>
        <v>0</v>
      </c>
      <c r="O13" s="4">
        <v>0</v>
      </c>
      <c r="P13" s="4">
        <f t="shared" si="7"/>
        <v>0</v>
      </c>
      <c r="Q13" s="4">
        <v>0</v>
      </c>
      <c r="R13" s="4">
        <f t="shared" si="8"/>
        <v>0</v>
      </c>
      <c r="S13" s="4">
        <v>0</v>
      </c>
      <c r="T13" s="4">
        <f t="shared" si="9"/>
        <v>0</v>
      </c>
      <c r="U13" s="4">
        <v>0</v>
      </c>
      <c r="V13" s="4">
        <f t="shared" si="10"/>
        <v>0</v>
      </c>
      <c r="W13" s="4">
        <v>0</v>
      </c>
      <c r="X13" s="4">
        <f t="shared" si="11"/>
        <v>0</v>
      </c>
      <c r="Y13" s="4">
        <v>0</v>
      </c>
      <c r="Z13" s="4">
        <f t="shared" si="12"/>
        <v>0</v>
      </c>
      <c r="AA13" s="4">
        <v>0</v>
      </c>
      <c r="AB13" s="4">
        <f t="shared" si="13"/>
        <v>0</v>
      </c>
      <c r="AC13" s="4">
        <v>0</v>
      </c>
      <c r="AD13" s="4">
        <f t="shared" si="14"/>
        <v>0</v>
      </c>
      <c r="AE13" s="4">
        <v>0</v>
      </c>
      <c r="AF13" s="4">
        <f t="shared" si="15"/>
        <v>0</v>
      </c>
      <c r="AG13" s="4">
        <v>0</v>
      </c>
      <c r="AH13" s="4">
        <f t="shared" si="16"/>
        <v>0</v>
      </c>
      <c r="AI13" s="4">
        <v>0</v>
      </c>
      <c r="AJ13" s="4">
        <f t="shared" si="17"/>
        <v>0</v>
      </c>
      <c r="AK13" s="4">
        <v>0</v>
      </c>
      <c r="AL13" s="4">
        <f t="shared" si="18"/>
        <v>0</v>
      </c>
      <c r="AM13" s="4">
        <v>0</v>
      </c>
      <c r="AN13" s="4">
        <f t="shared" si="19"/>
        <v>0</v>
      </c>
      <c r="AO13" s="4">
        <v>0</v>
      </c>
      <c r="AP13" s="4">
        <f t="shared" si="20"/>
        <v>0</v>
      </c>
      <c r="AQ13" s="4">
        <v>0</v>
      </c>
      <c r="AR13" s="4">
        <f t="shared" si="21"/>
        <v>0</v>
      </c>
      <c r="AS13" s="4">
        <v>0</v>
      </c>
      <c r="AT13" s="4">
        <f t="shared" si="22"/>
        <v>0</v>
      </c>
      <c r="AU13" s="4">
        <v>0</v>
      </c>
      <c r="AV13" s="4">
        <f t="shared" si="23"/>
        <v>0</v>
      </c>
      <c r="AW13" s="4">
        <v>0</v>
      </c>
      <c r="AX13" s="4">
        <f t="shared" si="24"/>
        <v>0</v>
      </c>
      <c r="AY13" s="4">
        <v>0</v>
      </c>
      <c r="AZ13" s="4">
        <f t="shared" si="25"/>
        <v>0</v>
      </c>
      <c r="BA13" s="4">
        <v>0</v>
      </c>
      <c r="BB13" s="4">
        <f t="shared" si="26"/>
        <v>0</v>
      </c>
      <c r="BC13" s="4">
        <v>0</v>
      </c>
      <c r="BD13" s="4">
        <f t="shared" si="27"/>
        <v>0</v>
      </c>
      <c r="BE13" s="4">
        <v>0</v>
      </c>
      <c r="BF13" s="4">
        <f t="shared" si="28"/>
        <v>0</v>
      </c>
      <c r="BG13" s="4">
        <v>0</v>
      </c>
      <c r="BH13" s="4">
        <f t="shared" si="29"/>
        <v>0</v>
      </c>
      <c r="BI13" s="4">
        <v>0</v>
      </c>
      <c r="BJ13" s="4">
        <f t="shared" si="30"/>
        <v>0</v>
      </c>
      <c r="BK13" s="4">
        <v>0</v>
      </c>
      <c r="BL13" s="4">
        <f t="shared" si="31"/>
        <v>0</v>
      </c>
      <c r="BM13" s="4">
        <v>0</v>
      </c>
      <c r="BN13" s="4">
        <f t="shared" si="32"/>
        <v>0</v>
      </c>
      <c r="BO13" s="4">
        <v>0</v>
      </c>
      <c r="BP13" s="4">
        <f t="shared" si="33"/>
        <v>0</v>
      </c>
      <c r="BQ13" s="4">
        <v>0</v>
      </c>
      <c r="BR13" s="4">
        <f t="shared" si="34"/>
        <v>0</v>
      </c>
      <c r="BS13" s="4">
        <v>0</v>
      </c>
      <c r="BT13" s="4">
        <f t="shared" si="35"/>
        <v>0</v>
      </c>
      <c r="BU13" s="4">
        <v>0</v>
      </c>
      <c r="BV13" s="4">
        <f t="shared" si="36"/>
        <v>0</v>
      </c>
      <c r="BW13" s="4">
        <v>0</v>
      </c>
      <c r="BX13" s="4">
        <f t="shared" si="37"/>
        <v>0</v>
      </c>
      <c r="BY13" s="4">
        <v>0</v>
      </c>
      <c r="BZ13" s="4">
        <f t="shared" si="38"/>
        <v>0</v>
      </c>
      <c r="CA13" s="4">
        <v>0</v>
      </c>
      <c r="CB13" s="4">
        <f t="shared" si="39"/>
        <v>0</v>
      </c>
      <c r="CC13" s="4">
        <v>0</v>
      </c>
      <c r="CD13" s="4">
        <f t="shared" si="40"/>
        <v>0</v>
      </c>
      <c r="CE13" s="4">
        <v>0</v>
      </c>
      <c r="CF13" s="4">
        <f t="shared" si="41"/>
        <v>0</v>
      </c>
      <c r="CG13" s="4">
        <v>0</v>
      </c>
      <c r="CH13" s="4">
        <f t="shared" si="42"/>
        <v>0</v>
      </c>
      <c r="CI13" s="4">
        <v>0</v>
      </c>
      <c r="CJ13" s="4">
        <f t="shared" si="43"/>
        <v>0</v>
      </c>
      <c r="CK13" s="4">
        <v>0</v>
      </c>
      <c r="CL13" s="4">
        <f t="shared" si="44"/>
        <v>0</v>
      </c>
      <c r="CM13" s="4">
        <v>0</v>
      </c>
      <c r="CN13" s="4">
        <f t="shared" si="45"/>
        <v>0</v>
      </c>
      <c r="CO13" s="4">
        <v>0</v>
      </c>
      <c r="CP13" s="4">
        <f t="shared" si="46"/>
        <v>0</v>
      </c>
      <c r="CQ13" s="5">
        <f t="shared" si="0"/>
        <v>0</v>
      </c>
    </row>
    <row r="14" spans="1:97" x14ac:dyDescent="0.35">
      <c r="A14" s="3" t="s">
        <v>19</v>
      </c>
      <c r="B14" s="3" t="s">
        <v>20</v>
      </c>
      <c r="C14" s="4">
        <v>0</v>
      </c>
      <c r="D14" s="4">
        <f t="shared" si="1"/>
        <v>0</v>
      </c>
      <c r="E14" s="4">
        <v>0</v>
      </c>
      <c r="F14" s="4">
        <f t="shared" si="2"/>
        <v>0</v>
      </c>
      <c r="G14" s="4">
        <v>0</v>
      </c>
      <c r="H14" s="4">
        <f t="shared" si="3"/>
        <v>0</v>
      </c>
      <c r="I14" s="4">
        <v>0</v>
      </c>
      <c r="J14" s="4">
        <f t="shared" si="4"/>
        <v>0</v>
      </c>
      <c r="K14" s="4">
        <v>0</v>
      </c>
      <c r="L14" s="4">
        <f t="shared" si="5"/>
        <v>0</v>
      </c>
      <c r="M14" s="4">
        <v>0</v>
      </c>
      <c r="N14" s="4">
        <f t="shared" si="6"/>
        <v>0</v>
      </c>
      <c r="O14" s="4">
        <v>0</v>
      </c>
      <c r="P14" s="4">
        <f t="shared" si="7"/>
        <v>0</v>
      </c>
      <c r="Q14" s="4">
        <v>2.87</v>
      </c>
      <c r="R14" s="4">
        <f t="shared" si="8"/>
        <v>0.1163506130136</v>
      </c>
      <c r="S14" s="4">
        <v>2.06</v>
      </c>
      <c r="T14" s="4">
        <f t="shared" si="9"/>
        <v>0.120406854873</v>
      </c>
      <c r="U14" s="4">
        <v>1.32</v>
      </c>
      <c r="V14" s="4">
        <f t="shared" si="10"/>
        <v>0</v>
      </c>
      <c r="W14" s="4">
        <v>0</v>
      </c>
      <c r="X14" s="4">
        <f t="shared" si="11"/>
        <v>0</v>
      </c>
      <c r="Y14" s="4">
        <v>0</v>
      </c>
      <c r="Z14" s="4">
        <f t="shared" si="12"/>
        <v>0</v>
      </c>
      <c r="AA14" s="4">
        <v>1.19</v>
      </c>
      <c r="AB14" s="4">
        <f t="shared" si="13"/>
        <v>5.6485302498449998E-2</v>
      </c>
      <c r="AC14" s="4">
        <v>0</v>
      </c>
      <c r="AD14" s="4">
        <f t="shared" si="14"/>
        <v>0</v>
      </c>
      <c r="AE14" s="4">
        <v>0</v>
      </c>
      <c r="AF14" s="4">
        <f t="shared" si="15"/>
        <v>0</v>
      </c>
      <c r="AG14" s="4">
        <v>3.45</v>
      </c>
      <c r="AH14" s="4">
        <f t="shared" si="16"/>
        <v>0.18453857479649999</v>
      </c>
      <c r="AI14" s="4">
        <v>0</v>
      </c>
      <c r="AJ14" s="4">
        <f t="shared" si="17"/>
        <v>0</v>
      </c>
      <c r="AK14" s="4">
        <v>0</v>
      </c>
      <c r="AL14" s="4">
        <f t="shared" si="18"/>
        <v>0</v>
      </c>
      <c r="AM14" s="4">
        <v>0</v>
      </c>
      <c r="AN14" s="4">
        <f t="shared" si="19"/>
        <v>0</v>
      </c>
      <c r="AO14" s="4">
        <v>2.78</v>
      </c>
      <c r="AP14" s="4">
        <f t="shared" si="20"/>
        <v>8.8445638700999973E-2</v>
      </c>
      <c r="AQ14" s="4">
        <v>0</v>
      </c>
      <c r="AR14" s="4">
        <f t="shared" si="21"/>
        <v>0</v>
      </c>
      <c r="AS14" s="4">
        <v>0</v>
      </c>
      <c r="AT14" s="4">
        <f t="shared" si="22"/>
        <v>0</v>
      </c>
      <c r="AU14" s="4">
        <v>0</v>
      </c>
      <c r="AV14" s="4">
        <f t="shared" si="23"/>
        <v>0</v>
      </c>
      <c r="AW14" s="4">
        <v>0</v>
      </c>
      <c r="AX14" s="4">
        <f t="shared" si="24"/>
        <v>0</v>
      </c>
      <c r="AY14" s="4">
        <v>0</v>
      </c>
      <c r="AZ14" s="4">
        <f t="shared" si="25"/>
        <v>0</v>
      </c>
      <c r="BA14" s="4">
        <v>0</v>
      </c>
      <c r="BB14" s="4">
        <f t="shared" si="26"/>
        <v>0</v>
      </c>
      <c r="BC14" s="4">
        <v>0</v>
      </c>
      <c r="BD14" s="4">
        <f t="shared" si="27"/>
        <v>0</v>
      </c>
      <c r="BE14" s="4">
        <v>0</v>
      </c>
      <c r="BF14" s="4">
        <f t="shared" si="28"/>
        <v>0</v>
      </c>
      <c r="BG14" s="4">
        <v>0</v>
      </c>
      <c r="BH14" s="4">
        <f t="shared" si="29"/>
        <v>0</v>
      </c>
      <c r="BI14" s="4">
        <v>0</v>
      </c>
      <c r="BJ14" s="4">
        <f t="shared" si="30"/>
        <v>0</v>
      </c>
      <c r="BK14" s="4">
        <v>0</v>
      </c>
      <c r="BL14" s="4">
        <f t="shared" si="31"/>
        <v>0</v>
      </c>
      <c r="BM14" s="4">
        <v>0</v>
      </c>
      <c r="BN14" s="4">
        <f t="shared" si="32"/>
        <v>0</v>
      </c>
      <c r="BO14" s="4">
        <v>0</v>
      </c>
      <c r="BP14" s="4">
        <f t="shared" si="33"/>
        <v>0</v>
      </c>
      <c r="BQ14" s="4">
        <v>0</v>
      </c>
      <c r="BR14" s="4">
        <f t="shared" si="34"/>
        <v>0</v>
      </c>
      <c r="BS14" s="4">
        <v>1.25</v>
      </c>
      <c r="BT14" s="4">
        <f t="shared" si="35"/>
        <v>3.0087924506249995E-2</v>
      </c>
      <c r="BU14" s="4">
        <v>0</v>
      </c>
      <c r="BV14" s="4">
        <f t="shared" si="36"/>
        <v>0</v>
      </c>
      <c r="BW14" s="4">
        <v>0</v>
      </c>
      <c r="BX14" s="4">
        <f t="shared" si="37"/>
        <v>0</v>
      </c>
      <c r="BY14" s="4">
        <v>0</v>
      </c>
      <c r="BZ14" s="4">
        <f t="shared" si="38"/>
        <v>0</v>
      </c>
      <c r="CA14" s="4">
        <v>0</v>
      </c>
      <c r="CB14" s="4">
        <f t="shared" si="39"/>
        <v>0</v>
      </c>
      <c r="CC14" s="4">
        <v>0</v>
      </c>
      <c r="CD14" s="4">
        <f t="shared" si="40"/>
        <v>0</v>
      </c>
      <c r="CE14" s="4">
        <v>0</v>
      </c>
      <c r="CF14" s="4">
        <f t="shared" si="41"/>
        <v>0</v>
      </c>
      <c r="CG14" s="4">
        <v>0</v>
      </c>
      <c r="CH14" s="4">
        <f t="shared" si="42"/>
        <v>0</v>
      </c>
      <c r="CI14" s="4">
        <v>0</v>
      </c>
      <c r="CJ14" s="4">
        <f t="shared" si="43"/>
        <v>0</v>
      </c>
      <c r="CK14" s="4">
        <v>0</v>
      </c>
      <c r="CL14" s="4">
        <f t="shared" si="44"/>
        <v>0</v>
      </c>
      <c r="CM14" s="4">
        <v>0</v>
      </c>
      <c r="CN14" s="4">
        <f t="shared" si="45"/>
        <v>0</v>
      </c>
      <c r="CO14" s="4">
        <v>0</v>
      </c>
      <c r="CP14" s="4">
        <f t="shared" si="46"/>
        <v>0</v>
      </c>
      <c r="CQ14" s="5">
        <f t="shared" si="0"/>
        <v>0.59631490838879997</v>
      </c>
    </row>
    <row r="15" spans="1:97" x14ac:dyDescent="0.35">
      <c r="A15" s="3" t="s">
        <v>21</v>
      </c>
      <c r="B15" s="3" t="s">
        <v>22</v>
      </c>
      <c r="C15" s="4">
        <v>0</v>
      </c>
      <c r="D15" s="4">
        <f t="shared" si="1"/>
        <v>0</v>
      </c>
      <c r="E15" s="4">
        <v>0</v>
      </c>
      <c r="F15" s="4">
        <f t="shared" si="2"/>
        <v>0</v>
      </c>
      <c r="G15" s="4">
        <v>0</v>
      </c>
      <c r="H15" s="4">
        <f t="shared" si="3"/>
        <v>0</v>
      </c>
      <c r="I15" s="4">
        <v>0</v>
      </c>
      <c r="J15" s="4">
        <f t="shared" si="4"/>
        <v>0</v>
      </c>
      <c r="K15" s="4">
        <v>0</v>
      </c>
      <c r="L15" s="4">
        <f t="shared" si="5"/>
        <v>0</v>
      </c>
      <c r="M15" s="4">
        <v>0</v>
      </c>
      <c r="N15" s="4">
        <f t="shared" si="6"/>
        <v>0</v>
      </c>
      <c r="O15" s="4">
        <v>0</v>
      </c>
      <c r="P15" s="4">
        <f t="shared" si="7"/>
        <v>0</v>
      </c>
      <c r="Q15" s="4">
        <v>0</v>
      </c>
      <c r="R15" s="4">
        <f t="shared" si="8"/>
        <v>0</v>
      </c>
      <c r="S15" s="4">
        <v>0</v>
      </c>
      <c r="T15" s="4">
        <f t="shared" si="9"/>
        <v>0</v>
      </c>
      <c r="U15" s="4">
        <v>0</v>
      </c>
      <c r="V15" s="4">
        <f t="shared" si="10"/>
        <v>0</v>
      </c>
      <c r="W15" s="4">
        <v>0</v>
      </c>
      <c r="X15" s="4">
        <f t="shared" si="11"/>
        <v>0</v>
      </c>
      <c r="Y15" s="4">
        <v>0</v>
      </c>
      <c r="Z15" s="4">
        <f t="shared" si="12"/>
        <v>0</v>
      </c>
      <c r="AA15" s="4">
        <v>0</v>
      </c>
      <c r="AB15" s="4">
        <f t="shared" si="13"/>
        <v>0</v>
      </c>
      <c r="AC15" s="4">
        <v>0</v>
      </c>
      <c r="AD15" s="4">
        <f t="shared" si="14"/>
        <v>0</v>
      </c>
      <c r="AE15" s="4">
        <v>0</v>
      </c>
      <c r="AF15" s="4">
        <f t="shared" si="15"/>
        <v>0</v>
      </c>
      <c r="AG15" s="4">
        <v>0</v>
      </c>
      <c r="AH15" s="4">
        <f t="shared" si="16"/>
        <v>0</v>
      </c>
      <c r="AI15" s="4">
        <v>0</v>
      </c>
      <c r="AJ15" s="4">
        <f t="shared" si="17"/>
        <v>0</v>
      </c>
      <c r="AK15" s="4">
        <v>0</v>
      </c>
      <c r="AL15" s="4">
        <f t="shared" si="18"/>
        <v>0</v>
      </c>
      <c r="AM15" s="4">
        <v>0</v>
      </c>
      <c r="AN15" s="4">
        <f t="shared" si="19"/>
        <v>0</v>
      </c>
      <c r="AO15" s="4">
        <v>0</v>
      </c>
      <c r="AP15" s="4">
        <f t="shared" si="20"/>
        <v>0</v>
      </c>
      <c r="AQ15" s="4">
        <v>0</v>
      </c>
      <c r="AR15" s="4">
        <f t="shared" si="21"/>
        <v>0</v>
      </c>
      <c r="AS15" s="4">
        <v>0</v>
      </c>
      <c r="AT15" s="4">
        <f t="shared" si="22"/>
        <v>0</v>
      </c>
      <c r="AU15" s="4">
        <v>0</v>
      </c>
      <c r="AV15" s="4">
        <f t="shared" si="23"/>
        <v>0</v>
      </c>
      <c r="AW15" s="4">
        <v>0</v>
      </c>
      <c r="AX15" s="4">
        <f t="shared" si="24"/>
        <v>0</v>
      </c>
      <c r="AY15" s="4">
        <v>0</v>
      </c>
      <c r="AZ15" s="4">
        <f t="shared" si="25"/>
        <v>0</v>
      </c>
      <c r="BA15" s="4">
        <v>0</v>
      </c>
      <c r="BB15" s="4">
        <f t="shared" si="26"/>
        <v>0</v>
      </c>
      <c r="BC15" s="4">
        <v>0</v>
      </c>
      <c r="BD15" s="4">
        <f t="shared" si="27"/>
        <v>0</v>
      </c>
      <c r="BE15" s="4">
        <v>0</v>
      </c>
      <c r="BF15" s="4">
        <f t="shared" si="28"/>
        <v>0</v>
      </c>
      <c r="BG15" s="4">
        <v>0</v>
      </c>
      <c r="BH15" s="4">
        <f t="shared" si="29"/>
        <v>0</v>
      </c>
      <c r="BI15" s="4">
        <v>0</v>
      </c>
      <c r="BJ15" s="4">
        <f t="shared" si="30"/>
        <v>0</v>
      </c>
      <c r="BK15" s="4">
        <v>0</v>
      </c>
      <c r="BL15" s="4">
        <f t="shared" si="31"/>
        <v>0</v>
      </c>
      <c r="BM15" s="4">
        <v>0</v>
      </c>
      <c r="BN15" s="4">
        <f t="shared" si="32"/>
        <v>0</v>
      </c>
      <c r="BO15" s="4">
        <v>0</v>
      </c>
      <c r="BP15" s="4">
        <f t="shared" si="33"/>
        <v>0</v>
      </c>
      <c r="BQ15" s="4">
        <v>0</v>
      </c>
      <c r="BR15" s="4">
        <f t="shared" si="34"/>
        <v>0</v>
      </c>
      <c r="BS15" s="4">
        <v>0</v>
      </c>
      <c r="BT15" s="4">
        <f t="shared" si="35"/>
        <v>0</v>
      </c>
      <c r="BU15" s="4">
        <v>0</v>
      </c>
      <c r="BV15" s="4">
        <f t="shared" si="36"/>
        <v>0</v>
      </c>
      <c r="BW15" s="4">
        <v>0</v>
      </c>
      <c r="BX15" s="4">
        <f t="shared" si="37"/>
        <v>0</v>
      </c>
      <c r="BY15" s="4">
        <v>0</v>
      </c>
      <c r="BZ15" s="4">
        <f t="shared" si="38"/>
        <v>0</v>
      </c>
      <c r="CA15" s="4">
        <v>0</v>
      </c>
      <c r="CB15" s="4">
        <f t="shared" si="39"/>
        <v>0</v>
      </c>
      <c r="CC15" s="4">
        <v>0</v>
      </c>
      <c r="CD15" s="4">
        <f t="shared" si="40"/>
        <v>0</v>
      </c>
      <c r="CE15" s="4">
        <v>0</v>
      </c>
      <c r="CF15" s="4">
        <f t="shared" si="41"/>
        <v>0</v>
      </c>
      <c r="CG15" s="4">
        <v>0</v>
      </c>
      <c r="CH15" s="4">
        <f t="shared" si="42"/>
        <v>0</v>
      </c>
      <c r="CI15" s="4">
        <v>0</v>
      </c>
      <c r="CJ15" s="4">
        <f t="shared" si="43"/>
        <v>0</v>
      </c>
      <c r="CK15" s="4">
        <v>0</v>
      </c>
      <c r="CL15" s="4">
        <f t="shared" si="44"/>
        <v>0</v>
      </c>
      <c r="CM15" s="4">
        <v>0</v>
      </c>
      <c r="CN15" s="4">
        <f t="shared" si="45"/>
        <v>0</v>
      </c>
      <c r="CO15" s="4">
        <v>0</v>
      </c>
      <c r="CP15" s="4">
        <f t="shared" si="46"/>
        <v>0</v>
      </c>
      <c r="CQ15" s="5">
        <f t="shared" si="0"/>
        <v>0</v>
      </c>
    </row>
    <row r="16" spans="1:97" x14ac:dyDescent="0.35">
      <c r="A16" s="3" t="s">
        <v>23</v>
      </c>
      <c r="B16" s="3" t="s">
        <v>24</v>
      </c>
      <c r="C16" s="4">
        <v>0</v>
      </c>
      <c r="D16" s="4">
        <f t="shared" si="1"/>
        <v>0</v>
      </c>
      <c r="E16" s="4">
        <v>0</v>
      </c>
      <c r="F16" s="4">
        <f t="shared" si="2"/>
        <v>0</v>
      </c>
      <c r="G16" s="4">
        <v>0</v>
      </c>
      <c r="H16" s="4">
        <f t="shared" si="3"/>
        <v>0</v>
      </c>
      <c r="I16" s="4">
        <v>0</v>
      </c>
      <c r="J16" s="4">
        <f t="shared" si="4"/>
        <v>0</v>
      </c>
      <c r="K16" s="4">
        <v>0</v>
      </c>
      <c r="L16" s="4">
        <f t="shared" si="5"/>
        <v>0</v>
      </c>
      <c r="M16" s="4">
        <v>5.51</v>
      </c>
      <c r="N16" s="4">
        <f t="shared" si="6"/>
        <v>0.27758666237354995</v>
      </c>
      <c r="O16" s="4">
        <v>10.4</v>
      </c>
      <c r="P16" s="4">
        <f t="shared" si="7"/>
        <v>0.52040050639199986</v>
      </c>
      <c r="Q16" s="4">
        <v>26.3</v>
      </c>
      <c r="R16" s="4">
        <f t="shared" si="8"/>
        <v>1.066209450264</v>
      </c>
      <c r="S16" s="4">
        <v>19</v>
      </c>
      <c r="T16" s="4">
        <f t="shared" si="9"/>
        <v>1.11054866145</v>
      </c>
      <c r="U16" s="4">
        <v>9.6300000000000008</v>
      </c>
      <c r="V16" s="4">
        <f t="shared" si="10"/>
        <v>0</v>
      </c>
      <c r="W16" s="4">
        <v>6.29</v>
      </c>
      <c r="X16" s="4">
        <f t="shared" si="11"/>
        <v>0</v>
      </c>
      <c r="Y16" s="4">
        <v>6.12</v>
      </c>
      <c r="Z16" s="4">
        <f t="shared" si="12"/>
        <v>0.25992113051519999</v>
      </c>
      <c r="AA16" s="4">
        <v>4.7699999999999996</v>
      </c>
      <c r="AB16" s="4">
        <f t="shared" si="13"/>
        <v>0.22641587640134997</v>
      </c>
      <c r="AC16" s="4">
        <v>4.99</v>
      </c>
      <c r="AD16" s="4">
        <f t="shared" si="14"/>
        <v>0.22951145470500001</v>
      </c>
      <c r="AE16" s="4">
        <v>3.01</v>
      </c>
      <c r="AF16" s="4">
        <f t="shared" si="15"/>
        <v>0.15035377561469998</v>
      </c>
      <c r="AG16" s="4">
        <v>0</v>
      </c>
      <c r="AH16" s="4">
        <f t="shared" si="16"/>
        <v>0</v>
      </c>
      <c r="AI16" s="4">
        <v>0</v>
      </c>
      <c r="AJ16" s="4">
        <f t="shared" si="17"/>
        <v>0</v>
      </c>
      <c r="AK16" s="4">
        <v>0</v>
      </c>
      <c r="AL16" s="4">
        <f t="shared" si="18"/>
        <v>0</v>
      </c>
      <c r="AM16" s="4">
        <v>0</v>
      </c>
      <c r="AN16" s="4">
        <f t="shared" si="19"/>
        <v>0</v>
      </c>
      <c r="AO16" s="4">
        <v>0</v>
      </c>
      <c r="AP16" s="4">
        <f t="shared" si="20"/>
        <v>0</v>
      </c>
      <c r="AQ16" s="4">
        <v>0</v>
      </c>
      <c r="AR16" s="4">
        <f t="shared" si="21"/>
        <v>0</v>
      </c>
      <c r="AS16" s="4">
        <v>0</v>
      </c>
      <c r="AT16" s="4">
        <f t="shared" si="22"/>
        <v>0</v>
      </c>
      <c r="AU16" s="4">
        <v>0</v>
      </c>
      <c r="AV16" s="4">
        <f t="shared" si="23"/>
        <v>0</v>
      </c>
      <c r="AW16" s="4">
        <v>0</v>
      </c>
      <c r="AX16" s="4">
        <f t="shared" si="24"/>
        <v>0</v>
      </c>
      <c r="AY16" s="4">
        <v>0</v>
      </c>
      <c r="AZ16" s="4">
        <f t="shared" si="25"/>
        <v>0</v>
      </c>
      <c r="BA16" s="4">
        <v>0</v>
      </c>
      <c r="BB16" s="4">
        <f t="shared" si="26"/>
        <v>0</v>
      </c>
      <c r="BC16" s="4">
        <v>0</v>
      </c>
      <c r="BD16" s="4">
        <f t="shared" si="27"/>
        <v>0</v>
      </c>
      <c r="BE16" s="4">
        <v>0</v>
      </c>
      <c r="BF16" s="4">
        <f t="shared" si="28"/>
        <v>0</v>
      </c>
      <c r="BG16" s="4">
        <v>0</v>
      </c>
      <c r="BH16" s="4">
        <f t="shared" si="29"/>
        <v>0</v>
      </c>
      <c r="BI16" s="4">
        <v>0</v>
      </c>
      <c r="BJ16" s="4">
        <f t="shared" si="30"/>
        <v>0</v>
      </c>
      <c r="BK16" s="4">
        <v>0</v>
      </c>
      <c r="BL16" s="4">
        <f t="shared" si="31"/>
        <v>0</v>
      </c>
      <c r="BM16" s="4">
        <v>0</v>
      </c>
      <c r="BN16" s="4">
        <f t="shared" si="32"/>
        <v>0</v>
      </c>
      <c r="BO16" s="4">
        <v>0</v>
      </c>
      <c r="BP16" s="4">
        <f t="shared" si="33"/>
        <v>0</v>
      </c>
      <c r="BQ16" s="4">
        <v>0</v>
      </c>
      <c r="BR16" s="4">
        <f t="shared" si="34"/>
        <v>0</v>
      </c>
      <c r="BS16" s="4">
        <v>0</v>
      </c>
      <c r="BT16" s="4">
        <f t="shared" si="35"/>
        <v>0</v>
      </c>
      <c r="BU16" s="4">
        <v>0</v>
      </c>
      <c r="BV16" s="4">
        <f t="shared" si="36"/>
        <v>0</v>
      </c>
      <c r="BW16" s="4">
        <v>0</v>
      </c>
      <c r="BX16" s="4">
        <f t="shared" si="37"/>
        <v>0</v>
      </c>
      <c r="BY16" s="4">
        <v>0</v>
      </c>
      <c r="BZ16" s="4">
        <f t="shared" si="38"/>
        <v>0</v>
      </c>
      <c r="CA16" s="4">
        <v>0</v>
      </c>
      <c r="CB16" s="4">
        <f t="shared" si="39"/>
        <v>0</v>
      </c>
      <c r="CC16" s="4">
        <v>0</v>
      </c>
      <c r="CD16" s="4">
        <f t="shared" si="40"/>
        <v>0</v>
      </c>
      <c r="CE16" s="4">
        <v>0</v>
      </c>
      <c r="CF16" s="4">
        <f t="shared" si="41"/>
        <v>0</v>
      </c>
      <c r="CG16" s="4">
        <v>0</v>
      </c>
      <c r="CH16" s="4">
        <f t="shared" si="42"/>
        <v>0</v>
      </c>
      <c r="CI16" s="4">
        <v>0</v>
      </c>
      <c r="CJ16" s="4">
        <f t="shared" si="43"/>
        <v>0</v>
      </c>
      <c r="CK16" s="4">
        <v>0</v>
      </c>
      <c r="CL16" s="4">
        <f t="shared" si="44"/>
        <v>0</v>
      </c>
      <c r="CM16" s="4">
        <v>0</v>
      </c>
      <c r="CN16" s="4">
        <f t="shared" si="45"/>
        <v>0</v>
      </c>
      <c r="CO16" s="4">
        <v>0</v>
      </c>
      <c r="CP16" s="4">
        <f t="shared" si="46"/>
        <v>0</v>
      </c>
      <c r="CQ16" s="5">
        <f t="shared" si="0"/>
        <v>3.8409475177157995</v>
      </c>
    </row>
    <row r="17" spans="1:95" x14ac:dyDescent="0.35">
      <c r="A17" s="3" t="s">
        <v>25</v>
      </c>
      <c r="B17" s="3" t="s">
        <v>26</v>
      </c>
      <c r="C17" s="4">
        <v>0</v>
      </c>
      <c r="D17" s="4">
        <f t="shared" si="1"/>
        <v>0</v>
      </c>
      <c r="E17" s="4">
        <v>0</v>
      </c>
      <c r="F17" s="4">
        <f t="shared" si="2"/>
        <v>0</v>
      </c>
      <c r="G17" s="4">
        <v>0</v>
      </c>
      <c r="H17" s="4">
        <f t="shared" si="3"/>
        <v>0</v>
      </c>
      <c r="I17" s="4">
        <v>0</v>
      </c>
      <c r="J17" s="4">
        <f t="shared" si="4"/>
        <v>0</v>
      </c>
      <c r="K17" s="4">
        <v>0</v>
      </c>
      <c r="L17" s="4">
        <f t="shared" si="5"/>
        <v>0</v>
      </c>
      <c r="M17" s="4">
        <v>8.5299999999999994</v>
      </c>
      <c r="N17" s="4">
        <f t="shared" si="6"/>
        <v>0.42973035028064993</v>
      </c>
      <c r="O17" s="4">
        <v>34.9</v>
      </c>
      <c r="P17" s="4">
        <f t="shared" si="7"/>
        <v>1.7463440070269995</v>
      </c>
      <c r="Q17" s="4">
        <v>55.3</v>
      </c>
      <c r="R17" s="4">
        <f t="shared" si="8"/>
        <v>2.241877665384</v>
      </c>
      <c r="S17" s="4">
        <v>103</v>
      </c>
      <c r="T17" s="4">
        <f t="shared" si="9"/>
        <v>6.0203427436499997</v>
      </c>
      <c r="U17" s="4">
        <v>63.2</v>
      </c>
      <c r="V17" s="4">
        <f t="shared" si="10"/>
        <v>0</v>
      </c>
      <c r="W17" s="4">
        <v>61</v>
      </c>
      <c r="X17" s="4">
        <f t="shared" si="11"/>
        <v>0</v>
      </c>
      <c r="Y17" s="4">
        <v>55.4</v>
      </c>
      <c r="Z17" s="4">
        <f t="shared" si="12"/>
        <v>2.3528808219839998</v>
      </c>
      <c r="AA17" s="4">
        <v>44.3</v>
      </c>
      <c r="AB17" s="4">
        <f t="shared" si="13"/>
        <v>2.1027721854465002</v>
      </c>
      <c r="AC17" s="4">
        <v>25.9</v>
      </c>
      <c r="AD17" s="4">
        <f t="shared" si="14"/>
        <v>1.19125183905</v>
      </c>
      <c r="AE17" s="4">
        <v>20.7</v>
      </c>
      <c r="AF17" s="4">
        <f t="shared" si="15"/>
        <v>1.0339944037290001</v>
      </c>
      <c r="AG17" s="4">
        <v>10.3</v>
      </c>
      <c r="AH17" s="4">
        <f t="shared" si="16"/>
        <v>0.55094125229099999</v>
      </c>
      <c r="AI17" s="4">
        <v>8.48</v>
      </c>
      <c r="AJ17" s="4">
        <f t="shared" si="17"/>
        <v>0</v>
      </c>
      <c r="AK17" s="4">
        <v>11.6</v>
      </c>
      <c r="AL17" s="4">
        <f t="shared" si="18"/>
        <v>0</v>
      </c>
      <c r="AM17" s="4">
        <v>9.43</v>
      </c>
      <c r="AN17" s="4">
        <f t="shared" si="19"/>
        <v>0.48888711302339988</v>
      </c>
      <c r="AO17" s="4">
        <v>10.199999999999999</v>
      </c>
      <c r="AP17" s="4">
        <f t="shared" si="20"/>
        <v>0.32451277508999993</v>
      </c>
      <c r="AQ17" s="4">
        <v>6.22</v>
      </c>
      <c r="AR17" s="4">
        <f t="shared" si="21"/>
        <v>0.30154539100799993</v>
      </c>
      <c r="AS17" s="4">
        <v>5.4749999999999996</v>
      </c>
      <c r="AT17" s="4">
        <f t="shared" si="22"/>
        <v>0.22508715881924998</v>
      </c>
      <c r="AU17" s="4">
        <v>4.7300000000000004</v>
      </c>
      <c r="AV17" s="4">
        <f t="shared" si="23"/>
        <v>0.24522121363739996</v>
      </c>
      <c r="AW17" s="4">
        <v>2.95</v>
      </c>
      <c r="AX17" s="4">
        <f t="shared" si="24"/>
        <v>0</v>
      </c>
      <c r="AY17" s="4">
        <v>3.23</v>
      </c>
      <c r="AZ17" s="4">
        <f t="shared" si="25"/>
        <v>0</v>
      </c>
      <c r="BA17" s="4">
        <v>5.2949999999999999</v>
      </c>
      <c r="BB17" s="4">
        <f t="shared" si="26"/>
        <v>0.24922230318472505</v>
      </c>
      <c r="BC17" s="4">
        <v>3.7649999999999997</v>
      </c>
      <c r="BD17" s="4">
        <f t="shared" si="27"/>
        <v>0.14608655427577497</v>
      </c>
      <c r="BE17" s="4">
        <v>3.0999999999999996</v>
      </c>
      <c r="BF17" s="4">
        <f t="shared" si="28"/>
        <v>0.14851053898799998</v>
      </c>
      <c r="BG17" s="4">
        <v>3.03</v>
      </c>
      <c r="BH17" s="4">
        <f t="shared" si="29"/>
        <v>0.14196025505474996</v>
      </c>
      <c r="BI17" s="4">
        <v>2.2400000000000002</v>
      </c>
      <c r="BJ17" s="4">
        <f t="shared" si="30"/>
        <v>0.109509567216</v>
      </c>
      <c r="BK17" s="4">
        <v>1.05</v>
      </c>
      <c r="BL17" s="4">
        <f t="shared" si="31"/>
        <v>0</v>
      </c>
      <c r="BM17" s="4">
        <v>0.99</v>
      </c>
      <c r="BN17" s="4">
        <f t="shared" si="32"/>
        <v>0</v>
      </c>
      <c r="BO17" s="4">
        <v>2.8650000000000002</v>
      </c>
      <c r="BP17" s="4">
        <f t="shared" si="33"/>
        <v>0.12678336751950001</v>
      </c>
      <c r="BQ17" s="4">
        <v>1.98</v>
      </c>
      <c r="BR17" s="4">
        <f t="shared" si="34"/>
        <v>6.8220674873999992E-2</v>
      </c>
      <c r="BS17" s="4">
        <v>1.61</v>
      </c>
      <c r="BT17" s="4">
        <f t="shared" si="35"/>
        <v>3.8753246764049995E-2</v>
      </c>
      <c r="BU17" s="4">
        <v>1.69</v>
      </c>
      <c r="BV17" s="4">
        <f t="shared" si="36"/>
        <v>8.0394934280699992E-2</v>
      </c>
      <c r="BW17" s="4">
        <v>1.6</v>
      </c>
      <c r="BX17" s="4">
        <f t="shared" si="37"/>
        <v>5.9949687792000002E-2</v>
      </c>
      <c r="BY17" s="4">
        <v>1.62</v>
      </c>
      <c r="BZ17" s="4">
        <f t="shared" si="38"/>
        <v>0</v>
      </c>
      <c r="CA17" s="4">
        <v>1.44</v>
      </c>
      <c r="CB17" s="4">
        <f t="shared" si="39"/>
        <v>0</v>
      </c>
      <c r="CC17" s="4">
        <v>1.6</v>
      </c>
      <c r="CD17" s="4">
        <f t="shared" si="40"/>
        <v>7.96871304E-2</v>
      </c>
      <c r="CE17" s="4">
        <v>1.39</v>
      </c>
      <c r="CF17" s="4">
        <f t="shared" si="41"/>
        <v>4.7932643545799979E-2</v>
      </c>
      <c r="CG17" s="4">
        <v>1.1299999999999999</v>
      </c>
      <c r="CH17" s="4">
        <f t="shared" si="42"/>
        <v>6.1654760143200003E-2</v>
      </c>
      <c r="CI17" s="4">
        <v>1.66</v>
      </c>
      <c r="CJ17" s="4">
        <f t="shared" si="43"/>
        <v>9.6502820422199986E-2</v>
      </c>
      <c r="CK17" s="4">
        <v>2.48</v>
      </c>
      <c r="CL17" s="4">
        <f t="shared" si="44"/>
        <v>0.13174938892799998</v>
      </c>
      <c r="CM17" s="4">
        <v>2.2200000000000002</v>
      </c>
      <c r="CN17" s="4">
        <f t="shared" si="45"/>
        <v>1.7611998871500001E-2</v>
      </c>
      <c r="CO17" s="4">
        <v>1.71</v>
      </c>
      <c r="CP17" s="4">
        <f t="shared" si="46"/>
        <v>0</v>
      </c>
      <c r="CQ17" s="5">
        <f t="shared" si="0"/>
        <v>20.859918792680396</v>
      </c>
    </row>
    <row r="18" spans="1:95" x14ac:dyDescent="0.35">
      <c r="A18" s="6" t="s">
        <v>27</v>
      </c>
      <c r="B18" s="6" t="s">
        <v>28</v>
      </c>
      <c r="C18" s="4">
        <v>0.55200000000000005</v>
      </c>
      <c r="D18" s="4">
        <f t="shared" si="1"/>
        <v>2.4607647136799998E-2</v>
      </c>
      <c r="E18" s="4">
        <v>0</v>
      </c>
      <c r="F18" s="4">
        <f t="shared" si="2"/>
        <v>0</v>
      </c>
      <c r="G18" s="4">
        <v>0</v>
      </c>
      <c r="H18" s="4">
        <f t="shared" si="3"/>
        <v>0</v>
      </c>
      <c r="I18" s="4">
        <v>0</v>
      </c>
      <c r="J18" s="4">
        <f t="shared" si="4"/>
        <v>0</v>
      </c>
      <c r="K18" s="4">
        <v>0.40200000000000014</v>
      </c>
      <c r="L18" s="4">
        <f t="shared" si="5"/>
        <v>1.6873401503160003E-2</v>
      </c>
      <c r="M18" s="4">
        <v>1.4320000000000004</v>
      </c>
      <c r="N18" s="4">
        <f t="shared" si="6"/>
        <v>7.2142304994360015E-2</v>
      </c>
      <c r="O18" s="4">
        <v>2.5420000000000003</v>
      </c>
      <c r="P18" s="4">
        <f t="shared" si="7"/>
        <v>0.12719789300465997</v>
      </c>
      <c r="Q18" s="4">
        <v>5.8719999999999999</v>
      </c>
      <c r="R18" s="4">
        <f t="shared" si="8"/>
        <v>0.23805254342016</v>
      </c>
      <c r="S18" s="4">
        <v>5.402000000000001</v>
      </c>
      <c r="T18" s="4">
        <f t="shared" si="9"/>
        <v>0.31574651942910004</v>
      </c>
      <c r="U18" s="4">
        <v>2.5420000000000003</v>
      </c>
      <c r="V18" s="4">
        <f t="shared" si="10"/>
        <v>0</v>
      </c>
      <c r="W18" s="4">
        <v>1.262</v>
      </c>
      <c r="X18" s="4">
        <f t="shared" si="11"/>
        <v>0</v>
      </c>
      <c r="Y18" s="4">
        <v>2.1520000000000001</v>
      </c>
      <c r="Z18" s="4">
        <f t="shared" si="12"/>
        <v>9.1397103409920008E-2</v>
      </c>
      <c r="AA18" s="4">
        <v>2.0920000000000001</v>
      </c>
      <c r="AB18" s="4">
        <f t="shared" si="13"/>
        <v>9.9300212459460024E-2</v>
      </c>
      <c r="AC18" s="4">
        <v>1.9320000000000004</v>
      </c>
      <c r="AD18" s="4">
        <f t="shared" si="14"/>
        <v>8.8860947994000017E-2</v>
      </c>
      <c r="AE18" s="4">
        <v>1.1120000000000001</v>
      </c>
      <c r="AF18" s="4">
        <f t="shared" si="15"/>
        <v>5.5545979562640006E-2</v>
      </c>
      <c r="AG18" s="4">
        <v>2.012</v>
      </c>
      <c r="AH18" s="4">
        <f t="shared" si="16"/>
        <v>0.10762075724363998</v>
      </c>
      <c r="AI18" s="4">
        <v>1.2000000000000233E-2</v>
      </c>
      <c r="AJ18" s="4">
        <f t="shared" si="17"/>
        <v>0</v>
      </c>
      <c r="AK18" s="4">
        <v>0.33200000000000029</v>
      </c>
      <c r="AL18" s="4">
        <f t="shared" si="18"/>
        <v>0</v>
      </c>
      <c r="AM18" s="4">
        <v>0.57200000000000006</v>
      </c>
      <c r="AN18" s="4">
        <f t="shared" si="19"/>
        <v>2.9654658393359998E-2</v>
      </c>
      <c r="AO18" s="4">
        <v>0.55200000000000005</v>
      </c>
      <c r="AP18" s="4">
        <f t="shared" si="20"/>
        <v>1.75618678284E-2</v>
      </c>
      <c r="AQ18" s="4">
        <v>1.0220000000000002</v>
      </c>
      <c r="AR18" s="4">
        <f t="shared" si="21"/>
        <v>4.9546525660800013E-2</v>
      </c>
      <c r="AS18" s="4">
        <v>0.66700000000000026</v>
      </c>
      <c r="AT18" s="4">
        <f t="shared" si="22"/>
        <v>2.7421577156610009E-2</v>
      </c>
      <c r="AU18" s="4">
        <v>0.31200000000000028</v>
      </c>
      <c r="AV18" s="4">
        <f t="shared" si="23"/>
        <v>1.6175268214560012E-2</v>
      </c>
      <c r="AW18" s="4">
        <v>0</v>
      </c>
      <c r="AX18" s="4">
        <f t="shared" si="24"/>
        <v>0</v>
      </c>
      <c r="AY18" s="4">
        <v>0</v>
      </c>
      <c r="AZ18" s="4">
        <f t="shared" si="25"/>
        <v>0</v>
      </c>
      <c r="BA18" s="4">
        <v>0.71200000000000019</v>
      </c>
      <c r="BB18" s="4">
        <f t="shared" si="26"/>
        <v>3.3512045300760011E-2</v>
      </c>
      <c r="BC18" s="4">
        <v>2.1470000000000002</v>
      </c>
      <c r="BD18" s="4">
        <f t="shared" si="27"/>
        <v>8.3306197086345013E-2</v>
      </c>
      <c r="BE18" s="4">
        <v>0.84200000000000008</v>
      </c>
      <c r="BF18" s="4">
        <f t="shared" si="28"/>
        <v>4.0337378654160011E-2</v>
      </c>
      <c r="BG18" s="4">
        <v>0.18200000000000016</v>
      </c>
      <c r="BH18" s="4">
        <f t="shared" si="29"/>
        <v>8.5269856171500073E-3</v>
      </c>
      <c r="BI18" s="4">
        <v>5.2000000000000268E-2</v>
      </c>
      <c r="BJ18" s="4">
        <f t="shared" si="30"/>
        <v>2.5421863818000127E-3</v>
      </c>
      <c r="BK18" s="4">
        <v>0</v>
      </c>
      <c r="BL18" s="4">
        <f t="shared" si="31"/>
        <v>0</v>
      </c>
      <c r="BM18" s="4">
        <v>0</v>
      </c>
      <c r="BN18" s="4">
        <f t="shared" si="32"/>
        <v>0</v>
      </c>
      <c r="BO18" s="4">
        <v>1.3720000000000003</v>
      </c>
      <c r="BP18" s="4">
        <f t="shared" si="33"/>
        <v>6.0714408459600001E-2</v>
      </c>
      <c r="BQ18" s="4">
        <v>2.0920000000000001</v>
      </c>
      <c r="BR18" s="4">
        <f t="shared" si="34"/>
        <v>7.2079622139599994E-2</v>
      </c>
      <c r="BS18" s="4">
        <v>0.57200000000000006</v>
      </c>
      <c r="BT18" s="4">
        <f t="shared" si="35"/>
        <v>1.3768234254060001E-2</v>
      </c>
      <c r="BU18" s="4">
        <v>0</v>
      </c>
      <c r="BV18" s="4">
        <f t="shared" si="36"/>
        <v>0</v>
      </c>
      <c r="BW18" s="4">
        <v>0</v>
      </c>
      <c r="BX18" s="4">
        <f t="shared" si="37"/>
        <v>0</v>
      </c>
      <c r="BY18" s="4">
        <v>0</v>
      </c>
      <c r="BZ18" s="4">
        <f t="shared" si="38"/>
        <v>0</v>
      </c>
      <c r="CA18" s="4">
        <v>0</v>
      </c>
      <c r="CB18" s="4">
        <f t="shared" si="39"/>
        <v>0</v>
      </c>
      <c r="CC18" s="4">
        <v>0</v>
      </c>
      <c r="CD18" s="4">
        <f t="shared" si="40"/>
        <v>0</v>
      </c>
      <c r="CE18" s="4">
        <v>0</v>
      </c>
      <c r="CF18" s="4">
        <f t="shared" si="41"/>
        <v>0</v>
      </c>
      <c r="CG18" s="4">
        <v>2.0000000000002238E-3</v>
      </c>
      <c r="CH18" s="4">
        <f t="shared" si="42"/>
        <v>1.0912346928001222E-4</v>
      </c>
      <c r="CI18" s="4">
        <v>0</v>
      </c>
      <c r="CJ18" s="4">
        <f t="shared" si="43"/>
        <v>0</v>
      </c>
      <c r="CK18" s="4">
        <v>0</v>
      </c>
      <c r="CL18" s="4">
        <f t="shared" si="44"/>
        <v>0</v>
      </c>
      <c r="CM18" s="4">
        <v>0</v>
      </c>
      <c r="CN18" s="4">
        <f t="shared" si="45"/>
        <v>0</v>
      </c>
      <c r="CO18" s="4">
        <v>5.2000000000000268E-2</v>
      </c>
      <c r="CP18" s="4">
        <f t="shared" si="46"/>
        <v>0</v>
      </c>
      <c r="CQ18" s="5">
        <f t="shared" si="0"/>
        <v>1.6926013887743854</v>
      </c>
    </row>
    <row r="19" spans="1:95" x14ac:dyDescent="0.35">
      <c r="A19" s="3" t="s">
        <v>29</v>
      </c>
      <c r="B19" s="3" t="s">
        <v>30</v>
      </c>
      <c r="C19" s="4">
        <v>0</v>
      </c>
      <c r="D19" s="4">
        <f t="shared" si="1"/>
        <v>0</v>
      </c>
      <c r="E19" s="4">
        <v>0</v>
      </c>
      <c r="F19" s="4">
        <f t="shared" si="2"/>
        <v>0</v>
      </c>
      <c r="G19" s="4">
        <v>0</v>
      </c>
      <c r="H19" s="4">
        <f t="shared" si="3"/>
        <v>0</v>
      </c>
      <c r="I19" s="4">
        <v>0</v>
      </c>
      <c r="J19" s="4">
        <f t="shared" si="4"/>
        <v>0</v>
      </c>
      <c r="K19" s="4">
        <v>0</v>
      </c>
      <c r="L19" s="4">
        <f t="shared" si="5"/>
        <v>0</v>
      </c>
      <c r="M19" s="4">
        <v>0</v>
      </c>
      <c r="N19" s="4">
        <f t="shared" si="6"/>
        <v>0</v>
      </c>
      <c r="O19" s="4">
        <v>0</v>
      </c>
      <c r="P19" s="4">
        <f t="shared" si="7"/>
        <v>0</v>
      </c>
      <c r="Q19" s="4">
        <v>0</v>
      </c>
      <c r="R19" s="4">
        <f t="shared" si="8"/>
        <v>0</v>
      </c>
      <c r="S19" s="4">
        <v>0</v>
      </c>
      <c r="T19" s="4">
        <f t="shared" si="9"/>
        <v>0</v>
      </c>
      <c r="U19" s="4">
        <v>0</v>
      </c>
      <c r="V19" s="4">
        <f t="shared" si="10"/>
        <v>0</v>
      </c>
      <c r="W19" s="4">
        <v>0</v>
      </c>
      <c r="X19" s="4">
        <f t="shared" si="11"/>
        <v>0</v>
      </c>
      <c r="Y19" s="4">
        <v>0</v>
      </c>
      <c r="Z19" s="4">
        <f t="shared" si="12"/>
        <v>0</v>
      </c>
      <c r="AA19" s="4">
        <v>0</v>
      </c>
      <c r="AB19" s="4">
        <f t="shared" si="13"/>
        <v>0</v>
      </c>
      <c r="AC19" s="4">
        <v>0</v>
      </c>
      <c r="AD19" s="4">
        <f t="shared" si="14"/>
        <v>0</v>
      </c>
      <c r="AE19" s="4">
        <v>0</v>
      </c>
      <c r="AF19" s="4">
        <f t="shared" si="15"/>
        <v>0</v>
      </c>
      <c r="AG19" s="4">
        <v>0</v>
      </c>
      <c r="AH19" s="4">
        <f t="shared" si="16"/>
        <v>0</v>
      </c>
      <c r="AI19" s="4">
        <v>0</v>
      </c>
      <c r="AJ19" s="4">
        <f t="shared" si="17"/>
        <v>0</v>
      </c>
      <c r="AK19" s="4">
        <v>0</v>
      </c>
      <c r="AL19" s="4">
        <f t="shared" si="18"/>
        <v>0</v>
      </c>
      <c r="AM19" s="4">
        <v>0</v>
      </c>
      <c r="AN19" s="4">
        <f t="shared" si="19"/>
        <v>0</v>
      </c>
      <c r="AO19" s="4">
        <v>0</v>
      </c>
      <c r="AP19" s="4">
        <f t="shared" si="20"/>
        <v>0</v>
      </c>
      <c r="AQ19" s="4">
        <v>0</v>
      </c>
      <c r="AR19" s="4">
        <f t="shared" si="21"/>
        <v>0</v>
      </c>
      <c r="AS19" s="4">
        <v>0</v>
      </c>
      <c r="AT19" s="4">
        <f t="shared" si="22"/>
        <v>0</v>
      </c>
      <c r="AU19" s="4">
        <v>0</v>
      </c>
      <c r="AV19" s="4">
        <f t="shared" si="23"/>
        <v>0</v>
      </c>
      <c r="AW19" s="4">
        <v>0</v>
      </c>
      <c r="AX19" s="4">
        <f t="shared" si="24"/>
        <v>0</v>
      </c>
      <c r="AY19" s="4">
        <v>0</v>
      </c>
      <c r="AZ19" s="4">
        <f t="shared" si="25"/>
        <v>0</v>
      </c>
      <c r="BA19" s="4">
        <v>0</v>
      </c>
      <c r="BB19" s="4">
        <f t="shared" si="26"/>
        <v>0</v>
      </c>
      <c r="BC19" s="4">
        <v>0</v>
      </c>
      <c r="BD19" s="4">
        <f t="shared" si="27"/>
        <v>0</v>
      </c>
      <c r="BE19" s="4">
        <v>0</v>
      </c>
      <c r="BF19" s="4">
        <f t="shared" si="28"/>
        <v>0</v>
      </c>
      <c r="BG19" s="4">
        <v>0</v>
      </c>
      <c r="BH19" s="4">
        <f t="shared" si="29"/>
        <v>0</v>
      </c>
      <c r="BI19" s="4">
        <v>0</v>
      </c>
      <c r="BJ19" s="4">
        <f t="shared" si="30"/>
        <v>0</v>
      </c>
      <c r="BK19" s="4">
        <v>0</v>
      </c>
      <c r="BL19" s="4">
        <f t="shared" si="31"/>
        <v>0</v>
      </c>
      <c r="BM19" s="4">
        <v>0</v>
      </c>
      <c r="BN19" s="4">
        <f t="shared" si="32"/>
        <v>0</v>
      </c>
      <c r="BO19" s="4">
        <v>0</v>
      </c>
      <c r="BP19" s="4">
        <f t="shared" si="33"/>
        <v>0</v>
      </c>
      <c r="BQ19" s="4">
        <v>0</v>
      </c>
      <c r="BR19" s="4">
        <f t="shared" si="34"/>
        <v>0</v>
      </c>
      <c r="BS19" s="4">
        <v>0</v>
      </c>
      <c r="BT19" s="4">
        <f t="shared" si="35"/>
        <v>0</v>
      </c>
      <c r="BU19" s="4">
        <v>0</v>
      </c>
      <c r="BV19" s="4">
        <f t="shared" si="36"/>
        <v>0</v>
      </c>
      <c r="BW19" s="4">
        <v>0</v>
      </c>
      <c r="BX19" s="4">
        <f t="shared" si="37"/>
        <v>0</v>
      </c>
      <c r="BY19" s="4">
        <v>0</v>
      </c>
      <c r="BZ19" s="4">
        <f t="shared" si="38"/>
        <v>0</v>
      </c>
      <c r="CA19" s="4">
        <v>0</v>
      </c>
      <c r="CB19" s="4">
        <f t="shared" si="39"/>
        <v>0</v>
      </c>
      <c r="CC19" s="4">
        <v>0</v>
      </c>
      <c r="CD19" s="4">
        <f t="shared" si="40"/>
        <v>0</v>
      </c>
      <c r="CE19" s="4">
        <v>0</v>
      </c>
      <c r="CF19" s="4">
        <f t="shared" si="41"/>
        <v>0</v>
      </c>
      <c r="CG19" s="4">
        <v>0</v>
      </c>
      <c r="CH19" s="4">
        <f t="shared" si="42"/>
        <v>0</v>
      </c>
      <c r="CI19" s="4">
        <v>0</v>
      </c>
      <c r="CJ19" s="4">
        <f t="shared" si="43"/>
        <v>0</v>
      </c>
      <c r="CK19" s="4">
        <v>0</v>
      </c>
      <c r="CL19" s="4">
        <f t="shared" si="44"/>
        <v>0</v>
      </c>
      <c r="CM19" s="4">
        <v>0</v>
      </c>
      <c r="CN19" s="4">
        <f t="shared" si="45"/>
        <v>0</v>
      </c>
      <c r="CO19" s="4">
        <v>0</v>
      </c>
      <c r="CP19" s="4">
        <f t="shared" si="46"/>
        <v>0</v>
      </c>
      <c r="CQ19" s="5">
        <f t="shared" si="0"/>
        <v>0</v>
      </c>
    </row>
    <row r="20" spans="1:95" x14ac:dyDescent="0.35">
      <c r="A20" s="3" t="s">
        <v>31</v>
      </c>
      <c r="B20" s="3" t="s">
        <v>32</v>
      </c>
      <c r="C20" s="4">
        <v>0</v>
      </c>
      <c r="D20" s="4">
        <f t="shared" si="1"/>
        <v>0</v>
      </c>
      <c r="E20" s="4">
        <v>0</v>
      </c>
      <c r="F20" s="4">
        <f t="shared" si="2"/>
        <v>0</v>
      </c>
      <c r="G20" s="4">
        <v>0</v>
      </c>
      <c r="H20" s="4">
        <f t="shared" si="3"/>
        <v>0</v>
      </c>
      <c r="I20" s="4">
        <v>0</v>
      </c>
      <c r="J20" s="4">
        <f t="shared" si="4"/>
        <v>0</v>
      </c>
      <c r="K20" s="4">
        <v>0</v>
      </c>
      <c r="L20" s="4">
        <f t="shared" si="5"/>
        <v>0</v>
      </c>
      <c r="M20" s="4">
        <v>0</v>
      </c>
      <c r="N20" s="4">
        <f t="shared" si="6"/>
        <v>0</v>
      </c>
      <c r="O20" s="4">
        <v>0</v>
      </c>
      <c r="P20" s="4">
        <f t="shared" si="7"/>
        <v>0</v>
      </c>
      <c r="Q20" s="4">
        <v>0</v>
      </c>
      <c r="R20" s="4">
        <f t="shared" si="8"/>
        <v>0</v>
      </c>
      <c r="S20" s="4">
        <v>0</v>
      </c>
      <c r="T20" s="4">
        <f t="shared" si="9"/>
        <v>0</v>
      </c>
      <c r="U20" s="4">
        <v>0</v>
      </c>
      <c r="V20" s="4">
        <f t="shared" si="10"/>
        <v>0</v>
      </c>
      <c r="W20" s="4">
        <v>0</v>
      </c>
      <c r="X20" s="4">
        <f t="shared" si="11"/>
        <v>0</v>
      </c>
      <c r="Y20" s="4">
        <v>0</v>
      </c>
      <c r="Z20" s="4">
        <f t="shared" si="12"/>
        <v>0</v>
      </c>
      <c r="AA20" s="4">
        <v>0</v>
      </c>
      <c r="AB20" s="4">
        <f t="shared" si="13"/>
        <v>0</v>
      </c>
      <c r="AC20" s="4">
        <v>0</v>
      </c>
      <c r="AD20" s="4">
        <f t="shared" si="14"/>
        <v>0</v>
      </c>
      <c r="AE20" s="4">
        <v>1.47</v>
      </c>
      <c r="AF20" s="4">
        <f t="shared" si="15"/>
        <v>7.3428588090900013E-2</v>
      </c>
      <c r="AG20" s="4">
        <v>1.42</v>
      </c>
      <c r="AH20" s="4">
        <f t="shared" si="16"/>
        <v>7.5955007597399982E-2</v>
      </c>
      <c r="AI20" s="4">
        <v>0</v>
      </c>
      <c r="AJ20" s="4">
        <f t="shared" si="17"/>
        <v>0</v>
      </c>
      <c r="AK20" s="4">
        <v>0</v>
      </c>
      <c r="AL20" s="4">
        <f t="shared" si="18"/>
        <v>0</v>
      </c>
      <c r="AM20" s="4">
        <v>0</v>
      </c>
      <c r="AN20" s="4">
        <f t="shared" si="19"/>
        <v>0</v>
      </c>
      <c r="AO20" s="4">
        <v>0</v>
      </c>
      <c r="AP20" s="4">
        <f t="shared" si="20"/>
        <v>0</v>
      </c>
      <c r="AQ20" s="4">
        <v>1.01</v>
      </c>
      <c r="AR20" s="4">
        <f t="shared" si="21"/>
        <v>4.8964766063999986E-2</v>
      </c>
      <c r="AS20" s="4">
        <v>0.505</v>
      </c>
      <c r="AT20" s="4">
        <f t="shared" si="22"/>
        <v>2.0761463964149997E-2</v>
      </c>
      <c r="AU20" s="4">
        <v>0</v>
      </c>
      <c r="AV20" s="4">
        <f t="shared" si="23"/>
        <v>0</v>
      </c>
      <c r="AW20" s="4">
        <v>0</v>
      </c>
      <c r="AX20" s="4">
        <f t="shared" si="24"/>
        <v>0</v>
      </c>
      <c r="AY20" s="4">
        <v>0</v>
      </c>
      <c r="AZ20" s="4">
        <f t="shared" si="25"/>
        <v>0</v>
      </c>
      <c r="BA20" s="4">
        <v>1.47</v>
      </c>
      <c r="BB20" s="4">
        <f t="shared" si="26"/>
        <v>6.918919465185E-2</v>
      </c>
      <c r="BC20" s="4">
        <v>1.175</v>
      </c>
      <c r="BD20" s="4">
        <f t="shared" si="27"/>
        <v>4.5591421321125002E-2</v>
      </c>
      <c r="BE20" s="4">
        <v>0</v>
      </c>
      <c r="BF20" s="4">
        <f t="shared" si="28"/>
        <v>0</v>
      </c>
      <c r="BG20" s="4">
        <v>0</v>
      </c>
      <c r="BH20" s="4">
        <f t="shared" si="29"/>
        <v>0</v>
      </c>
      <c r="BI20" s="4">
        <v>0</v>
      </c>
      <c r="BJ20" s="4">
        <f t="shared" si="30"/>
        <v>0</v>
      </c>
      <c r="BK20" s="4">
        <v>0</v>
      </c>
      <c r="BL20" s="4">
        <f t="shared" si="31"/>
        <v>0</v>
      </c>
      <c r="BM20" s="4">
        <v>0</v>
      </c>
      <c r="BN20" s="4">
        <f t="shared" si="32"/>
        <v>0</v>
      </c>
      <c r="BO20" s="4">
        <v>0.53500000000000003</v>
      </c>
      <c r="BP20" s="4">
        <f t="shared" si="33"/>
        <v>2.3675079100499999E-2</v>
      </c>
      <c r="BQ20" s="4">
        <v>0.998</v>
      </c>
      <c r="BR20" s="4">
        <f t="shared" si="34"/>
        <v>3.4385976527399997E-2</v>
      </c>
      <c r="BS20" s="4">
        <v>1.74</v>
      </c>
      <c r="BT20" s="4">
        <f t="shared" si="35"/>
        <v>4.188239091269999E-2</v>
      </c>
      <c r="BU20" s="4">
        <v>1.75</v>
      </c>
      <c r="BV20" s="4">
        <f t="shared" si="36"/>
        <v>8.3249192302499983E-2</v>
      </c>
      <c r="BW20" s="4">
        <v>0</v>
      </c>
      <c r="BX20" s="4">
        <f t="shared" si="37"/>
        <v>0</v>
      </c>
      <c r="BY20" s="4">
        <v>0</v>
      </c>
      <c r="BZ20" s="4">
        <f t="shared" si="38"/>
        <v>0</v>
      </c>
      <c r="CA20" s="4">
        <v>0</v>
      </c>
      <c r="CB20" s="4">
        <f t="shared" si="39"/>
        <v>0</v>
      </c>
      <c r="CC20" s="4">
        <v>0</v>
      </c>
      <c r="CD20" s="4">
        <f t="shared" si="40"/>
        <v>0</v>
      </c>
      <c r="CE20" s="4">
        <v>0</v>
      </c>
      <c r="CF20" s="4">
        <f t="shared" si="41"/>
        <v>0</v>
      </c>
      <c r="CG20" s="4">
        <v>0</v>
      </c>
      <c r="CH20" s="4">
        <f t="shared" si="42"/>
        <v>0</v>
      </c>
      <c r="CI20" s="4">
        <v>0</v>
      </c>
      <c r="CJ20" s="4">
        <f t="shared" si="43"/>
        <v>0</v>
      </c>
      <c r="CK20" s="4">
        <v>0</v>
      </c>
      <c r="CL20" s="4">
        <f t="shared" si="44"/>
        <v>0</v>
      </c>
      <c r="CM20" s="4">
        <v>0</v>
      </c>
      <c r="CN20" s="4">
        <f t="shared" si="45"/>
        <v>0</v>
      </c>
      <c r="CO20" s="4">
        <v>0</v>
      </c>
      <c r="CP20" s="4">
        <f t="shared" si="46"/>
        <v>0</v>
      </c>
      <c r="CQ20" s="5">
        <f t="shared" si="0"/>
        <v>0.51708308053252494</v>
      </c>
    </row>
    <row r="21" spans="1:95" x14ac:dyDescent="0.35">
      <c r="A21" s="3" t="s">
        <v>33</v>
      </c>
      <c r="B21" s="3" t="s">
        <v>34</v>
      </c>
      <c r="C21" s="4">
        <v>0</v>
      </c>
      <c r="D21" s="4">
        <f t="shared" si="1"/>
        <v>0</v>
      </c>
      <c r="E21" s="4">
        <v>0</v>
      </c>
      <c r="F21" s="4">
        <f t="shared" si="2"/>
        <v>0</v>
      </c>
      <c r="G21" s="4">
        <v>0</v>
      </c>
      <c r="H21" s="4">
        <f t="shared" si="3"/>
        <v>0</v>
      </c>
      <c r="I21" s="4">
        <v>0</v>
      </c>
      <c r="J21" s="4">
        <f t="shared" si="4"/>
        <v>0</v>
      </c>
      <c r="K21" s="4">
        <v>0</v>
      </c>
      <c r="L21" s="4">
        <f t="shared" si="5"/>
        <v>0</v>
      </c>
      <c r="M21" s="4">
        <v>0</v>
      </c>
      <c r="N21" s="4">
        <f t="shared" si="6"/>
        <v>0</v>
      </c>
      <c r="O21" s="4">
        <v>0</v>
      </c>
      <c r="P21" s="4">
        <f t="shared" si="7"/>
        <v>0</v>
      </c>
      <c r="Q21" s="4">
        <v>0</v>
      </c>
      <c r="R21" s="4">
        <f t="shared" si="8"/>
        <v>0</v>
      </c>
      <c r="S21" s="4">
        <v>1.56</v>
      </c>
      <c r="T21" s="4">
        <f t="shared" si="9"/>
        <v>9.1181890097999999E-2</v>
      </c>
      <c r="U21" s="4">
        <v>0</v>
      </c>
      <c r="V21" s="4">
        <f t="shared" si="10"/>
        <v>0</v>
      </c>
      <c r="W21" s="4">
        <v>0</v>
      </c>
      <c r="X21" s="4">
        <f t="shared" si="11"/>
        <v>0</v>
      </c>
      <c r="Y21" s="4">
        <v>0</v>
      </c>
      <c r="Z21" s="4">
        <f t="shared" si="12"/>
        <v>0</v>
      </c>
      <c r="AA21" s="4">
        <v>2.73</v>
      </c>
      <c r="AB21" s="4">
        <f t="shared" si="13"/>
        <v>0.12958392926115</v>
      </c>
      <c r="AC21" s="4">
        <v>2.16</v>
      </c>
      <c r="AD21" s="4">
        <f t="shared" si="14"/>
        <v>9.9347643720000003E-2</v>
      </c>
      <c r="AE21" s="4">
        <v>0</v>
      </c>
      <c r="AF21" s="4">
        <f t="shared" si="15"/>
        <v>0</v>
      </c>
      <c r="AG21" s="4">
        <v>2.2400000000000002</v>
      </c>
      <c r="AH21" s="4">
        <f t="shared" si="16"/>
        <v>0.11981635001279999</v>
      </c>
      <c r="AI21" s="4">
        <v>1.23</v>
      </c>
      <c r="AJ21" s="4">
        <f t="shared" si="17"/>
        <v>0</v>
      </c>
      <c r="AK21" s="4">
        <v>0</v>
      </c>
      <c r="AL21" s="4">
        <f t="shared" si="18"/>
        <v>0</v>
      </c>
      <c r="AM21" s="4">
        <v>1.62</v>
      </c>
      <c r="AN21" s="4">
        <f t="shared" si="19"/>
        <v>8.3986969575599993E-2</v>
      </c>
      <c r="AO21" s="4">
        <v>2.25</v>
      </c>
      <c r="AP21" s="4">
        <f t="shared" si="20"/>
        <v>7.1583700387499991E-2</v>
      </c>
      <c r="AQ21" s="4">
        <v>2.19</v>
      </c>
      <c r="AR21" s="4">
        <f t="shared" si="21"/>
        <v>0.10617112641599998</v>
      </c>
      <c r="AS21" s="4">
        <v>1.8049999999999999</v>
      </c>
      <c r="AT21" s="4">
        <f t="shared" si="22"/>
        <v>7.4206816743149995E-2</v>
      </c>
      <c r="AU21" s="4">
        <v>1.42</v>
      </c>
      <c r="AV21" s="4">
        <f t="shared" si="23"/>
        <v>7.3618207899599983E-2</v>
      </c>
      <c r="AW21" s="4">
        <v>0</v>
      </c>
      <c r="AX21" s="4">
        <f t="shared" si="24"/>
        <v>0</v>
      </c>
      <c r="AY21" s="4">
        <v>1.61</v>
      </c>
      <c r="AZ21" s="4">
        <f t="shared" si="25"/>
        <v>0</v>
      </c>
      <c r="BA21" s="4">
        <v>1.4550000000000001</v>
      </c>
      <c r="BB21" s="4">
        <f t="shared" si="26"/>
        <v>6.8483182461525016E-2</v>
      </c>
      <c r="BC21" s="4">
        <v>0.51</v>
      </c>
      <c r="BD21" s="4">
        <f t="shared" si="27"/>
        <v>1.9788616913850001E-2</v>
      </c>
      <c r="BE21" s="4">
        <v>0</v>
      </c>
      <c r="BF21" s="4">
        <f t="shared" si="28"/>
        <v>0</v>
      </c>
      <c r="BG21" s="4">
        <v>0</v>
      </c>
      <c r="BH21" s="4">
        <f t="shared" si="29"/>
        <v>0</v>
      </c>
      <c r="BI21" s="4">
        <v>0</v>
      </c>
      <c r="BJ21" s="4">
        <f t="shared" si="30"/>
        <v>0</v>
      </c>
      <c r="BK21" s="4">
        <v>0</v>
      </c>
      <c r="BL21" s="4">
        <f t="shared" si="31"/>
        <v>0</v>
      </c>
      <c r="BM21" s="4">
        <v>0</v>
      </c>
      <c r="BN21" s="4">
        <f t="shared" si="32"/>
        <v>0</v>
      </c>
      <c r="BO21" s="4">
        <v>0.86</v>
      </c>
      <c r="BP21" s="4">
        <f t="shared" si="33"/>
        <v>3.8057136497999987E-2</v>
      </c>
      <c r="BQ21" s="4">
        <v>1.03</v>
      </c>
      <c r="BR21" s="4">
        <f t="shared" si="34"/>
        <v>3.5488532888999995E-2</v>
      </c>
      <c r="BS21" s="4">
        <v>0</v>
      </c>
      <c r="BT21" s="4">
        <f t="shared" si="35"/>
        <v>0</v>
      </c>
      <c r="BU21" s="4">
        <v>0</v>
      </c>
      <c r="BV21" s="4">
        <f t="shared" si="36"/>
        <v>0</v>
      </c>
      <c r="BW21" s="4">
        <v>0.98899999999999999</v>
      </c>
      <c r="BX21" s="4">
        <f t="shared" si="37"/>
        <v>3.7056400766429999E-2</v>
      </c>
      <c r="BY21" s="4">
        <v>0</v>
      </c>
      <c r="BZ21" s="4">
        <f t="shared" si="38"/>
        <v>0</v>
      </c>
      <c r="CA21" s="4">
        <v>0</v>
      </c>
      <c r="CB21" s="4">
        <f t="shared" si="39"/>
        <v>0</v>
      </c>
      <c r="CC21" s="4">
        <v>0</v>
      </c>
      <c r="CD21" s="4">
        <f t="shared" si="40"/>
        <v>0</v>
      </c>
      <c r="CE21" s="4">
        <v>0</v>
      </c>
      <c r="CF21" s="4">
        <f t="shared" si="41"/>
        <v>0</v>
      </c>
      <c r="CG21" s="4">
        <v>0</v>
      </c>
      <c r="CH21" s="4">
        <f t="shared" si="42"/>
        <v>0</v>
      </c>
      <c r="CI21" s="4">
        <v>0</v>
      </c>
      <c r="CJ21" s="4">
        <f t="shared" si="43"/>
        <v>0</v>
      </c>
      <c r="CK21" s="4">
        <v>0</v>
      </c>
      <c r="CL21" s="4">
        <f t="shared" si="44"/>
        <v>0</v>
      </c>
      <c r="CM21" s="4">
        <v>1.2</v>
      </c>
      <c r="CN21" s="4">
        <f t="shared" si="45"/>
        <v>9.5199993899999988E-3</v>
      </c>
      <c r="CO21" s="4">
        <v>0</v>
      </c>
      <c r="CP21" s="4">
        <f t="shared" si="46"/>
        <v>0</v>
      </c>
      <c r="CQ21" s="5">
        <f t="shared" si="0"/>
        <v>1.0578905030326049</v>
      </c>
    </row>
    <row r="22" spans="1:95" s="8" customFormat="1" x14ac:dyDescent="0.35">
      <c r="A22" s="6" t="s">
        <v>35</v>
      </c>
      <c r="B22" s="6" t="s">
        <v>36</v>
      </c>
      <c r="C22" s="9">
        <v>0</v>
      </c>
      <c r="D22" s="4">
        <f t="shared" si="1"/>
        <v>0</v>
      </c>
      <c r="E22" s="9">
        <v>0</v>
      </c>
      <c r="F22" s="4">
        <f t="shared" si="2"/>
        <v>0</v>
      </c>
      <c r="G22" s="9">
        <v>3.9999999999999147E-2</v>
      </c>
      <c r="H22" s="4">
        <f t="shared" si="3"/>
        <v>0</v>
      </c>
      <c r="I22" s="9">
        <v>1.0399999999999991</v>
      </c>
      <c r="J22" s="4">
        <f t="shared" si="4"/>
        <v>0</v>
      </c>
      <c r="K22" s="9">
        <v>2.34</v>
      </c>
      <c r="L22" s="4">
        <f t="shared" si="5"/>
        <v>9.8218307257199974E-2</v>
      </c>
      <c r="M22" s="9">
        <v>183.74</v>
      </c>
      <c r="N22" s="4">
        <f t="shared" si="6"/>
        <v>9.2565831841227002</v>
      </c>
      <c r="O22" s="9">
        <v>846.74</v>
      </c>
      <c r="P22" s="4">
        <f t="shared" si="7"/>
        <v>42.369608152150192</v>
      </c>
      <c r="Q22" s="9">
        <v>1135.74</v>
      </c>
      <c r="R22" s="4">
        <f t="shared" si="8"/>
        <v>46.043221332427194</v>
      </c>
      <c r="S22" s="9">
        <v>1945.74</v>
      </c>
      <c r="T22" s="4">
        <f t="shared" si="9"/>
        <v>113.728365922617</v>
      </c>
      <c r="U22" s="9">
        <v>1305.74</v>
      </c>
      <c r="V22" s="4">
        <f t="shared" si="10"/>
        <v>0</v>
      </c>
      <c r="W22" s="9">
        <v>995.74</v>
      </c>
      <c r="X22" s="4">
        <f t="shared" si="11"/>
        <v>0</v>
      </c>
      <c r="Y22" s="9">
        <v>1420.74</v>
      </c>
      <c r="Z22" s="4">
        <f t="shared" si="12"/>
        <v>60.339925975190404</v>
      </c>
      <c r="AA22" s="9">
        <v>1365.74</v>
      </c>
      <c r="AB22" s="4">
        <f t="shared" si="13"/>
        <v>64.8270899447337</v>
      </c>
      <c r="AC22" s="9">
        <v>898.74</v>
      </c>
      <c r="AD22" s="4">
        <f t="shared" si="14"/>
        <v>41.336898757829999</v>
      </c>
      <c r="AE22" s="9">
        <v>721.74</v>
      </c>
      <c r="AF22" s="4">
        <f t="shared" si="15"/>
        <v>36.051938210017802</v>
      </c>
      <c r="AG22" s="9">
        <v>611.74</v>
      </c>
      <c r="AH22" s="4">
        <f t="shared" si="16"/>
        <v>32.721631230727795</v>
      </c>
      <c r="AI22" s="9">
        <v>399.74</v>
      </c>
      <c r="AJ22" s="4">
        <f t="shared" si="17"/>
        <v>0</v>
      </c>
      <c r="AK22" s="9">
        <v>442.74</v>
      </c>
      <c r="AL22" s="4">
        <f t="shared" si="18"/>
        <v>0</v>
      </c>
      <c r="AM22" s="9">
        <v>436.07333333333332</v>
      </c>
      <c r="AN22" s="4">
        <f t="shared" si="19"/>
        <v>22.607702332961193</v>
      </c>
      <c r="AO22" s="9">
        <v>461.74</v>
      </c>
      <c r="AP22" s="4">
        <f t="shared" si="20"/>
        <v>14.690247918632997</v>
      </c>
      <c r="AQ22" s="9">
        <v>403.74</v>
      </c>
      <c r="AR22" s="4">
        <f t="shared" si="21"/>
        <v>19.573301634335998</v>
      </c>
      <c r="AS22" s="9">
        <v>332.74</v>
      </c>
      <c r="AT22" s="4">
        <f t="shared" si="22"/>
        <v>13.679543602834199</v>
      </c>
      <c r="AU22" s="9">
        <v>261.74</v>
      </c>
      <c r="AV22" s="4">
        <f t="shared" si="23"/>
        <v>13.5695984053812</v>
      </c>
      <c r="AW22" s="9">
        <v>215.74</v>
      </c>
      <c r="AX22" s="4">
        <f t="shared" si="24"/>
        <v>0</v>
      </c>
      <c r="AY22" s="9">
        <v>207.74</v>
      </c>
      <c r="AZ22" s="4">
        <f t="shared" si="25"/>
        <v>0</v>
      </c>
      <c r="BA22" s="9">
        <v>224.07333333333335</v>
      </c>
      <c r="BB22" s="4">
        <f t="shared" si="26"/>
        <v>10.546566990672702</v>
      </c>
      <c r="BC22" s="9">
        <v>225.74</v>
      </c>
      <c r="BD22" s="4">
        <f t="shared" si="27"/>
        <v>8.7589850630049</v>
      </c>
      <c r="BE22" s="9">
        <v>194.74</v>
      </c>
      <c r="BF22" s="4">
        <f t="shared" si="28"/>
        <v>9.3293362459752007</v>
      </c>
      <c r="BG22" s="9">
        <v>152.74</v>
      </c>
      <c r="BH22" s="4">
        <f t="shared" si="29"/>
        <v>7.1561086987004998</v>
      </c>
      <c r="BI22" s="9">
        <v>99.74</v>
      </c>
      <c r="BJ22" s="4">
        <f t="shared" si="30"/>
        <v>4.8761090330909989</v>
      </c>
      <c r="BK22" s="9">
        <v>64.94</v>
      </c>
      <c r="BL22" s="4">
        <f t="shared" si="31"/>
        <v>0</v>
      </c>
      <c r="BM22" s="9">
        <v>65.039999999999992</v>
      </c>
      <c r="BN22" s="4">
        <f t="shared" si="32"/>
        <v>0</v>
      </c>
      <c r="BO22" s="9">
        <v>97.90666666666668</v>
      </c>
      <c r="BP22" s="4">
        <f t="shared" si="33"/>
        <v>4.3326132295319999</v>
      </c>
      <c r="BQ22" s="9">
        <v>162.74</v>
      </c>
      <c r="BR22" s="4">
        <f t="shared" si="34"/>
        <v>5.6071881964619994</v>
      </c>
      <c r="BS22" s="9">
        <v>97.74</v>
      </c>
      <c r="BT22" s="4">
        <f t="shared" si="35"/>
        <v>2.3526349929926993</v>
      </c>
      <c r="BU22" s="9">
        <v>61.239999999999995</v>
      </c>
      <c r="BV22" s="4">
        <f t="shared" si="36"/>
        <v>2.9132460209171991</v>
      </c>
      <c r="BW22" s="9">
        <v>58.739999999999995</v>
      </c>
      <c r="BX22" s="4">
        <f t="shared" si="37"/>
        <v>2.2009029130637998</v>
      </c>
      <c r="BY22" s="9">
        <v>34.14</v>
      </c>
      <c r="BZ22" s="4">
        <f t="shared" si="38"/>
        <v>0</v>
      </c>
      <c r="CA22" s="9">
        <v>46.14</v>
      </c>
      <c r="CB22" s="4">
        <f t="shared" si="39"/>
        <v>0</v>
      </c>
      <c r="CC22" s="9">
        <v>54.473333333333336</v>
      </c>
      <c r="CD22" s="4">
        <f t="shared" si="40"/>
        <v>2.7130147604099997</v>
      </c>
      <c r="CE22" s="9">
        <v>60.14</v>
      </c>
      <c r="CF22" s="4">
        <f t="shared" si="41"/>
        <v>2.0738627214707992</v>
      </c>
      <c r="CG22" s="9">
        <v>52.14</v>
      </c>
      <c r="CH22" s="4">
        <f t="shared" si="42"/>
        <v>2.8448488441296003</v>
      </c>
      <c r="CI22" s="9">
        <v>44.539999999999992</v>
      </c>
      <c r="CJ22" s="4">
        <f t="shared" si="43"/>
        <v>2.5892985672317992</v>
      </c>
      <c r="CK22" s="9">
        <v>42.039999999999992</v>
      </c>
      <c r="CL22" s="4">
        <f t="shared" si="44"/>
        <v>2.2333646413439987</v>
      </c>
      <c r="CM22" s="9">
        <v>42.64</v>
      </c>
      <c r="CN22" s="4">
        <f t="shared" si="45"/>
        <v>0.33827731165799996</v>
      </c>
      <c r="CO22" s="9">
        <v>43.34</v>
      </c>
      <c r="CP22" s="4">
        <f t="shared" si="46"/>
        <v>0</v>
      </c>
      <c r="CQ22" s="5">
        <f t="shared" si="0"/>
        <v>601.76023314187557</v>
      </c>
    </row>
    <row r="23" spans="1:95" x14ac:dyDescent="0.35">
      <c r="A23" s="3" t="s">
        <v>37</v>
      </c>
      <c r="B23" s="3" t="s">
        <v>38</v>
      </c>
      <c r="C23" s="4">
        <v>0</v>
      </c>
      <c r="D23" s="4">
        <f t="shared" si="1"/>
        <v>0</v>
      </c>
      <c r="E23" s="4">
        <v>0</v>
      </c>
      <c r="F23" s="4">
        <f t="shared" si="2"/>
        <v>0</v>
      </c>
      <c r="G23" s="4">
        <v>0</v>
      </c>
      <c r="H23" s="4">
        <f t="shared" si="3"/>
        <v>0</v>
      </c>
      <c r="I23" s="4">
        <v>0</v>
      </c>
      <c r="J23" s="4">
        <f t="shared" si="4"/>
        <v>0</v>
      </c>
      <c r="K23" s="4">
        <v>0</v>
      </c>
      <c r="L23" s="4">
        <f t="shared" si="5"/>
        <v>0</v>
      </c>
      <c r="M23" s="4">
        <v>0</v>
      </c>
      <c r="N23" s="4">
        <f t="shared" si="6"/>
        <v>0</v>
      </c>
      <c r="O23" s="4">
        <v>0</v>
      </c>
      <c r="P23" s="4">
        <f t="shared" si="7"/>
        <v>0</v>
      </c>
      <c r="Q23" s="4">
        <v>0</v>
      </c>
      <c r="R23" s="4">
        <f t="shared" si="8"/>
        <v>0</v>
      </c>
      <c r="S23" s="4">
        <v>0</v>
      </c>
      <c r="T23" s="4">
        <f t="shared" si="9"/>
        <v>0</v>
      </c>
      <c r="U23" s="4">
        <v>0</v>
      </c>
      <c r="V23" s="4">
        <f t="shared" si="10"/>
        <v>0</v>
      </c>
      <c r="W23" s="4">
        <v>0</v>
      </c>
      <c r="X23" s="4">
        <f t="shared" si="11"/>
        <v>0</v>
      </c>
      <c r="Y23" s="4">
        <v>0</v>
      </c>
      <c r="Z23" s="4">
        <f t="shared" si="12"/>
        <v>0</v>
      </c>
      <c r="AA23" s="4">
        <v>0</v>
      </c>
      <c r="AB23" s="4">
        <f t="shared" si="13"/>
        <v>0</v>
      </c>
      <c r="AC23" s="4">
        <v>0</v>
      </c>
      <c r="AD23" s="4">
        <f t="shared" si="14"/>
        <v>0</v>
      </c>
      <c r="AE23" s="4">
        <v>0</v>
      </c>
      <c r="AF23" s="4">
        <f t="shared" si="15"/>
        <v>0</v>
      </c>
      <c r="AG23" s="4">
        <v>0</v>
      </c>
      <c r="AH23" s="4">
        <f t="shared" si="16"/>
        <v>0</v>
      </c>
      <c r="AI23" s="4">
        <v>0</v>
      </c>
      <c r="AJ23" s="4">
        <f t="shared" si="17"/>
        <v>0</v>
      </c>
      <c r="AK23" s="4">
        <v>0</v>
      </c>
      <c r="AL23" s="4">
        <f t="shared" si="18"/>
        <v>0</v>
      </c>
      <c r="AM23" s="4">
        <v>0</v>
      </c>
      <c r="AN23" s="4">
        <f t="shared" si="19"/>
        <v>0</v>
      </c>
      <c r="AO23" s="4">
        <v>0</v>
      </c>
      <c r="AP23" s="4">
        <f t="shared" si="20"/>
        <v>0</v>
      </c>
      <c r="AQ23" s="4">
        <v>0</v>
      </c>
      <c r="AR23" s="4">
        <f t="shared" si="21"/>
        <v>0</v>
      </c>
      <c r="AS23" s="4">
        <v>0</v>
      </c>
      <c r="AT23" s="4">
        <f t="shared" si="22"/>
        <v>0</v>
      </c>
      <c r="AU23" s="4">
        <v>0</v>
      </c>
      <c r="AV23" s="4">
        <f t="shared" si="23"/>
        <v>0</v>
      </c>
      <c r="AW23" s="4">
        <v>0</v>
      </c>
      <c r="AX23" s="4">
        <f t="shared" si="24"/>
        <v>0</v>
      </c>
      <c r="AY23" s="4">
        <v>0</v>
      </c>
      <c r="AZ23" s="4">
        <f t="shared" si="25"/>
        <v>0</v>
      </c>
      <c r="BA23" s="4">
        <v>0</v>
      </c>
      <c r="BB23" s="4">
        <f t="shared" si="26"/>
        <v>0</v>
      </c>
      <c r="BC23" s="4">
        <v>0</v>
      </c>
      <c r="BD23" s="4">
        <f t="shared" si="27"/>
        <v>0</v>
      </c>
      <c r="BE23" s="4">
        <v>0</v>
      </c>
      <c r="BF23" s="4">
        <f t="shared" si="28"/>
        <v>0</v>
      </c>
      <c r="BG23" s="4">
        <v>0</v>
      </c>
      <c r="BH23" s="4">
        <f t="shared" si="29"/>
        <v>0</v>
      </c>
      <c r="BI23" s="4">
        <v>0</v>
      </c>
      <c r="BJ23" s="4">
        <f t="shared" si="30"/>
        <v>0</v>
      </c>
      <c r="BK23" s="4">
        <v>0</v>
      </c>
      <c r="BL23" s="4">
        <f t="shared" si="31"/>
        <v>0</v>
      </c>
      <c r="BM23" s="4">
        <v>0</v>
      </c>
      <c r="BN23" s="4">
        <f t="shared" si="32"/>
        <v>0</v>
      </c>
      <c r="BO23" s="4">
        <v>0</v>
      </c>
      <c r="BP23" s="4">
        <f t="shared" si="33"/>
        <v>0</v>
      </c>
      <c r="BQ23" s="4">
        <v>0</v>
      </c>
      <c r="BR23" s="4">
        <f t="shared" si="34"/>
        <v>0</v>
      </c>
      <c r="BS23" s="4">
        <v>0</v>
      </c>
      <c r="BT23" s="4">
        <f t="shared" si="35"/>
        <v>0</v>
      </c>
      <c r="BU23" s="4">
        <v>0</v>
      </c>
      <c r="BV23" s="4">
        <f t="shared" si="36"/>
        <v>0</v>
      </c>
      <c r="BW23" s="4">
        <v>0</v>
      </c>
      <c r="BX23" s="4">
        <f t="shared" si="37"/>
        <v>0</v>
      </c>
      <c r="BY23" s="4">
        <v>0</v>
      </c>
      <c r="BZ23" s="4">
        <f t="shared" si="38"/>
        <v>0</v>
      </c>
      <c r="CA23" s="4">
        <v>0</v>
      </c>
      <c r="CB23" s="4">
        <f t="shared" si="39"/>
        <v>0</v>
      </c>
      <c r="CC23" s="4">
        <v>0</v>
      </c>
      <c r="CD23" s="4">
        <f t="shared" si="40"/>
        <v>0</v>
      </c>
      <c r="CE23" s="4">
        <v>0</v>
      </c>
      <c r="CF23" s="4">
        <f t="shared" si="41"/>
        <v>0</v>
      </c>
      <c r="CG23" s="4">
        <v>0</v>
      </c>
      <c r="CH23" s="4">
        <f t="shared" si="42"/>
        <v>0</v>
      </c>
      <c r="CI23" s="4">
        <v>0</v>
      </c>
      <c r="CJ23" s="4">
        <f t="shared" si="43"/>
        <v>0</v>
      </c>
      <c r="CK23" s="4">
        <v>0</v>
      </c>
      <c r="CL23" s="4">
        <f t="shared" si="44"/>
        <v>0</v>
      </c>
      <c r="CM23" s="4">
        <v>0</v>
      </c>
      <c r="CN23" s="4">
        <f t="shared" si="45"/>
        <v>0</v>
      </c>
      <c r="CO23" s="4">
        <v>0</v>
      </c>
      <c r="CP23" s="4">
        <f t="shared" si="46"/>
        <v>0</v>
      </c>
      <c r="CQ23" s="5">
        <f t="shared" si="0"/>
        <v>0</v>
      </c>
    </row>
    <row r="24" spans="1:95" x14ac:dyDescent="0.35">
      <c r="A24" s="3" t="s">
        <v>39</v>
      </c>
      <c r="B24" s="3" t="s">
        <v>40</v>
      </c>
      <c r="C24" s="4">
        <v>0.31600000000000006</v>
      </c>
      <c r="D24" s="4">
        <f t="shared" si="1"/>
        <v>1.4086986404400001E-2</v>
      </c>
      <c r="E24" s="4">
        <v>9.6000000000000085E-2</v>
      </c>
      <c r="F24" s="4">
        <f t="shared" si="2"/>
        <v>5.4344010240000035E-3</v>
      </c>
      <c r="G24" s="4">
        <v>0</v>
      </c>
      <c r="H24" s="4">
        <f t="shared" si="3"/>
        <v>0</v>
      </c>
      <c r="I24" s="4">
        <v>0.16599999999999993</v>
      </c>
      <c r="J24" s="4">
        <f t="shared" si="4"/>
        <v>0</v>
      </c>
      <c r="K24" s="4">
        <v>0.40599999999999992</v>
      </c>
      <c r="L24" s="4">
        <f t="shared" si="5"/>
        <v>1.7041296045479992E-2</v>
      </c>
      <c r="M24" s="4">
        <v>0.63600000000000012</v>
      </c>
      <c r="N24" s="4">
        <f t="shared" si="6"/>
        <v>3.2040856128780007E-2</v>
      </c>
      <c r="O24" s="4">
        <v>0.38600000000000012</v>
      </c>
      <c r="P24" s="4">
        <f t="shared" si="7"/>
        <v>1.9314864948780004E-2</v>
      </c>
      <c r="Q24" s="4">
        <v>0.67599999999999993</v>
      </c>
      <c r="R24" s="4">
        <f t="shared" si="8"/>
        <v>2.7405231497280001E-2</v>
      </c>
      <c r="S24" s="4">
        <v>0.496</v>
      </c>
      <c r="T24" s="4">
        <f t="shared" si="9"/>
        <v>2.8991165056800001E-2</v>
      </c>
      <c r="U24" s="4">
        <v>0.3660000000000001</v>
      </c>
      <c r="V24" s="4">
        <f t="shared" si="10"/>
        <v>0</v>
      </c>
      <c r="W24" s="4">
        <v>0</v>
      </c>
      <c r="X24" s="4">
        <f t="shared" si="11"/>
        <v>0</v>
      </c>
      <c r="Y24" s="4">
        <v>0.12600000000000011</v>
      </c>
      <c r="Z24" s="4">
        <f t="shared" si="12"/>
        <v>5.3513173929600043E-3</v>
      </c>
      <c r="AA24" s="4">
        <v>3.6000000000000032E-2</v>
      </c>
      <c r="AB24" s="4">
        <f t="shared" si="13"/>
        <v>1.7087990671800016E-3</v>
      </c>
      <c r="AC24" s="4">
        <v>0.496</v>
      </c>
      <c r="AD24" s="4">
        <f t="shared" si="14"/>
        <v>2.2813162631999999E-2</v>
      </c>
      <c r="AE24" s="4">
        <v>0.19599999999999995</v>
      </c>
      <c r="AF24" s="4">
        <f t="shared" si="15"/>
        <v>9.7904784121199979E-3</v>
      </c>
      <c r="AG24" s="4">
        <v>8.6000000000000076E-2</v>
      </c>
      <c r="AH24" s="4">
        <f t="shared" si="16"/>
        <v>4.600092009420003E-3</v>
      </c>
      <c r="AI24" s="4">
        <v>0</v>
      </c>
      <c r="AJ24" s="4">
        <f t="shared" si="17"/>
        <v>0</v>
      </c>
      <c r="AK24" s="4">
        <v>0</v>
      </c>
      <c r="AL24" s="4">
        <f t="shared" si="18"/>
        <v>0</v>
      </c>
      <c r="AM24" s="4">
        <v>0.17599999999999993</v>
      </c>
      <c r="AN24" s="4">
        <f t="shared" si="19"/>
        <v>9.1245102748799944E-3</v>
      </c>
      <c r="AO24" s="4">
        <v>0.496</v>
      </c>
      <c r="AP24" s="4">
        <f t="shared" si="20"/>
        <v>1.5780229063199997E-2</v>
      </c>
      <c r="AQ24" s="4">
        <v>0.82600000000000007</v>
      </c>
      <c r="AR24" s="4">
        <f t="shared" si="21"/>
        <v>4.0044452246399999E-2</v>
      </c>
      <c r="AS24" s="4">
        <v>0.59100000000000008</v>
      </c>
      <c r="AT24" s="4">
        <f t="shared" si="22"/>
        <v>2.4297079609530002E-2</v>
      </c>
      <c r="AU24" s="4">
        <v>0.35600000000000009</v>
      </c>
      <c r="AV24" s="4">
        <f t="shared" si="23"/>
        <v>1.845639578328E-2</v>
      </c>
      <c r="AW24" s="4">
        <v>0</v>
      </c>
      <c r="AX24" s="4">
        <f t="shared" si="24"/>
        <v>0</v>
      </c>
      <c r="AY24" s="4">
        <v>0</v>
      </c>
      <c r="AZ24" s="4">
        <f t="shared" si="25"/>
        <v>0</v>
      </c>
      <c r="BA24" s="4">
        <v>0</v>
      </c>
      <c r="BB24" s="4">
        <f t="shared" si="26"/>
        <v>0</v>
      </c>
      <c r="BC24" s="4">
        <v>0.27099999999999991</v>
      </c>
      <c r="BD24" s="4">
        <f t="shared" si="27"/>
        <v>1.0515127811084993E-2</v>
      </c>
      <c r="BE24" s="4">
        <v>0.52099999999999991</v>
      </c>
      <c r="BF24" s="4">
        <f t="shared" si="28"/>
        <v>2.4959351875079992E-2</v>
      </c>
      <c r="BG24" s="4">
        <v>0</v>
      </c>
      <c r="BH24" s="4">
        <f t="shared" si="29"/>
        <v>0</v>
      </c>
      <c r="BI24" s="4">
        <v>0</v>
      </c>
      <c r="BJ24" s="4">
        <f t="shared" si="30"/>
        <v>0</v>
      </c>
      <c r="BK24" s="4">
        <v>0</v>
      </c>
      <c r="BL24" s="4">
        <f t="shared" si="31"/>
        <v>0</v>
      </c>
      <c r="BM24" s="4">
        <v>0</v>
      </c>
      <c r="BN24" s="4">
        <f t="shared" si="32"/>
        <v>0</v>
      </c>
      <c r="BO24" s="4">
        <v>0.28100000000000014</v>
      </c>
      <c r="BP24" s="4">
        <f t="shared" si="33"/>
        <v>1.2434948088300006E-2</v>
      </c>
      <c r="BQ24" s="4">
        <v>0.56600000000000006</v>
      </c>
      <c r="BR24" s="4">
        <f t="shared" si="34"/>
        <v>1.9501465645799996E-2</v>
      </c>
      <c r="BS24" s="4">
        <v>0</v>
      </c>
      <c r="BT24" s="4">
        <f t="shared" si="35"/>
        <v>0</v>
      </c>
      <c r="BU24" s="4">
        <v>0</v>
      </c>
      <c r="BV24" s="4">
        <f t="shared" si="36"/>
        <v>0</v>
      </c>
      <c r="BW24" s="4">
        <v>0.48599999999999999</v>
      </c>
      <c r="BX24" s="4">
        <f t="shared" si="37"/>
        <v>1.8209717666819999E-2</v>
      </c>
      <c r="BY24" s="4">
        <v>0</v>
      </c>
      <c r="BZ24" s="4">
        <f t="shared" si="38"/>
        <v>0</v>
      </c>
      <c r="CA24" s="4">
        <v>0.1160000000000001</v>
      </c>
      <c r="CB24" s="4">
        <f t="shared" si="39"/>
        <v>0</v>
      </c>
      <c r="CC24" s="4">
        <v>0</v>
      </c>
      <c r="CD24" s="4">
        <f t="shared" si="40"/>
        <v>0</v>
      </c>
      <c r="CE24" s="4">
        <v>0</v>
      </c>
      <c r="CF24" s="4">
        <f t="shared" si="41"/>
        <v>0</v>
      </c>
      <c r="CG24" s="4">
        <v>4.6000000000000041E-2</v>
      </c>
      <c r="CH24" s="4">
        <f t="shared" si="42"/>
        <v>2.5098397934400023E-3</v>
      </c>
      <c r="CI24" s="4">
        <v>0</v>
      </c>
      <c r="CJ24" s="4">
        <f t="shared" si="43"/>
        <v>0</v>
      </c>
      <c r="CK24" s="4">
        <v>0.15599999999999992</v>
      </c>
      <c r="CL24" s="4">
        <f t="shared" si="44"/>
        <v>8.2874615615999934E-3</v>
      </c>
      <c r="CM24" s="4">
        <v>0.18599999999999994</v>
      </c>
      <c r="CN24" s="4">
        <f t="shared" si="45"/>
        <v>1.4755999054499992E-3</v>
      </c>
      <c r="CO24" s="4">
        <v>0.3660000000000001</v>
      </c>
      <c r="CP24" s="4">
        <f t="shared" si="46"/>
        <v>0</v>
      </c>
      <c r="CQ24" s="5">
        <f t="shared" si="0"/>
        <v>0.39417482994406494</v>
      </c>
    </row>
    <row r="25" spans="1:95" x14ac:dyDescent="0.35">
      <c r="A25" s="3" t="s">
        <v>41</v>
      </c>
      <c r="B25" s="3" t="s">
        <v>42</v>
      </c>
      <c r="C25" s="4">
        <v>0</v>
      </c>
      <c r="D25" s="4">
        <f t="shared" si="1"/>
        <v>0</v>
      </c>
      <c r="E25" s="4">
        <v>0</v>
      </c>
      <c r="F25" s="4">
        <f t="shared" si="2"/>
        <v>0</v>
      </c>
      <c r="G25" s="4">
        <v>0</v>
      </c>
      <c r="H25" s="4">
        <f t="shared" si="3"/>
        <v>0</v>
      </c>
      <c r="I25" s="4">
        <v>0</v>
      </c>
      <c r="J25" s="4">
        <f t="shared" si="4"/>
        <v>0</v>
      </c>
      <c r="K25" s="4">
        <v>0</v>
      </c>
      <c r="L25" s="4">
        <f t="shared" si="5"/>
        <v>0</v>
      </c>
      <c r="M25" s="4">
        <v>0</v>
      </c>
      <c r="N25" s="4">
        <f t="shared" si="6"/>
        <v>0</v>
      </c>
      <c r="O25" s="4">
        <v>6.78</v>
      </c>
      <c r="P25" s="4">
        <f t="shared" si="7"/>
        <v>0.33926109935939991</v>
      </c>
      <c r="Q25" s="4">
        <v>9.58</v>
      </c>
      <c r="R25" s="4">
        <f t="shared" si="8"/>
        <v>0.38837591382240005</v>
      </c>
      <c r="S25" s="4">
        <v>28.4</v>
      </c>
      <c r="T25" s="4">
        <f t="shared" si="9"/>
        <v>1.6599779992200001</v>
      </c>
      <c r="U25" s="4">
        <v>22.8</v>
      </c>
      <c r="V25" s="4">
        <f t="shared" si="10"/>
        <v>0</v>
      </c>
      <c r="W25" s="4">
        <v>26.2</v>
      </c>
      <c r="X25" s="4">
        <f t="shared" si="11"/>
        <v>0</v>
      </c>
      <c r="Y25" s="4">
        <v>42.3</v>
      </c>
      <c r="Z25" s="4">
        <f t="shared" si="12"/>
        <v>1.7965136962079999</v>
      </c>
      <c r="AA25" s="4">
        <v>41.5</v>
      </c>
      <c r="AB25" s="4">
        <f t="shared" si="13"/>
        <v>1.9698655913325001</v>
      </c>
      <c r="AC25" s="4">
        <v>24.9</v>
      </c>
      <c r="AD25" s="4">
        <f t="shared" si="14"/>
        <v>1.1452575595500001</v>
      </c>
      <c r="AE25" s="4">
        <v>22.8</v>
      </c>
      <c r="AF25" s="4">
        <f t="shared" si="15"/>
        <v>1.1388923867160001</v>
      </c>
      <c r="AG25" s="4">
        <v>14.8</v>
      </c>
      <c r="AH25" s="4">
        <f t="shared" si="16"/>
        <v>0.79164374115599989</v>
      </c>
      <c r="AI25" s="4">
        <v>10.9</v>
      </c>
      <c r="AJ25" s="4">
        <f t="shared" si="17"/>
        <v>0</v>
      </c>
      <c r="AK25" s="4">
        <v>13.4</v>
      </c>
      <c r="AL25" s="4">
        <f t="shared" si="18"/>
        <v>0</v>
      </c>
      <c r="AM25" s="4">
        <v>11.8</v>
      </c>
      <c r="AN25" s="4">
        <f t="shared" si="19"/>
        <v>0.61175693888399985</v>
      </c>
      <c r="AO25" s="4">
        <v>13.8</v>
      </c>
      <c r="AP25" s="4">
        <f t="shared" si="20"/>
        <v>0.43904669570999999</v>
      </c>
      <c r="AQ25" s="4">
        <v>10.7</v>
      </c>
      <c r="AR25" s="4">
        <f t="shared" si="21"/>
        <v>0.51873564047999987</v>
      </c>
      <c r="AS25" s="4">
        <v>8.9049999999999994</v>
      </c>
      <c r="AT25" s="4">
        <f t="shared" si="22"/>
        <v>0.36610066653614992</v>
      </c>
      <c r="AU25" s="4">
        <v>7.11</v>
      </c>
      <c r="AV25" s="4">
        <f t="shared" si="23"/>
        <v>0.36860947758179996</v>
      </c>
      <c r="AW25" s="4">
        <v>5.82</v>
      </c>
      <c r="AX25" s="4">
        <f t="shared" si="24"/>
        <v>0</v>
      </c>
      <c r="AY25" s="4">
        <v>4.12</v>
      </c>
      <c r="AZ25" s="4">
        <f t="shared" si="25"/>
        <v>0</v>
      </c>
      <c r="BA25" s="4">
        <v>9.9350000000000005</v>
      </c>
      <c r="BB25" s="4">
        <f t="shared" si="26"/>
        <v>0.46761540739192503</v>
      </c>
      <c r="BC25" s="4">
        <v>8.11</v>
      </c>
      <c r="BD25" s="4">
        <f t="shared" si="27"/>
        <v>0.31467781013984997</v>
      </c>
      <c r="BE25" s="4">
        <v>6.0049999999999999</v>
      </c>
      <c r="BF25" s="4">
        <f t="shared" si="28"/>
        <v>0.2876792860074</v>
      </c>
      <c r="BG25" s="4">
        <v>4.3899999999999997</v>
      </c>
      <c r="BH25" s="4">
        <f t="shared" si="29"/>
        <v>0.20567838933674992</v>
      </c>
      <c r="BI25" s="4">
        <v>2.2599999999999998</v>
      </c>
      <c r="BJ25" s="4">
        <f t="shared" si="30"/>
        <v>0.11048733120899996</v>
      </c>
      <c r="BK25" s="4">
        <v>1.01</v>
      </c>
      <c r="BL25" s="4">
        <f t="shared" si="31"/>
        <v>0</v>
      </c>
      <c r="BM25" s="4">
        <v>3.12</v>
      </c>
      <c r="BN25" s="4">
        <f t="shared" si="32"/>
        <v>0</v>
      </c>
      <c r="BO25" s="4">
        <v>4.33</v>
      </c>
      <c r="BP25" s="4">
        <f t="shared" si="33"/>
        <v>0.19161325701899998</v>
      </c>
      <c r="BQ25" s="4">
        <v>4.47</v>
      </c>
      <c r="BR25" s="4">
        <f t="shared" si="34"/>
        <v>0.15401334176099996</v>
      </c>
      <c r="BS25" s="4">
        <v>2.62</v>
      </c>
      <c r="BT25" s="4">
        <f t="shared" si="35"/>
        <v>6.3064289765099993E-2</v>
      </c>
      <c r="BU25" s="4">
        <v>3.72</v>
      </c>
      <c r="BV25" s="4">
        <f t="shared" si="36"/>
        <v>0.17696399735160001</v>
      </c>
      <c r="BW25" s="4">
        <v>1.26</v>
      </c>
      <c r="BX25" s="4">
        <f t="shared" si="37"/>
        <v>4.7210379136199999E-2</v>
      </c>
      <c r="BY25" s="4">
        <v>1.2</v>
      </c>
      <c r="BZ25" s="4">
        <f t="shared" si="38"/>
        <v>0</v>
      </c>
      <c r="CA25" s="4">
        <v>1.44</v>
      </c>
      <c r="CB25" s="4">
        <f t="shared" si="39"/>
        <v>0</v>
      </c>
      <c r="CC25" s="4">
        <v>2.75</v>
      </c>
      <c r="CD25" s="4">
        <f t="shared" si="40"/>
        <v>0.13696225537499998</v>
      </c>
      <c r="CE25" s="4">
        <v>1.76</v>
      </c>
      <c r="CF25" s="4">
        <f t="shared" si="41"/>
        <v>6.0691692547199985E-2</v>
      </c>
      <c r="CG25" s="4">
        <v>0</v>
      </c>
      <c r="CH25" s="4">
        <f t="shared" si="42"/>
        <v>0</v>
      </c>
      <c r="CI25" s="4">
        <v>1.31</v>
      </c>
      <c r="CJ25" s="4">
        <f t="shared" si="43"/>
        <v>7.6155840212699999E-2</v>
      </c>
      <c r="CK25" s="4">
        <v>1.0900000000000001</v>
      </c>
      <c r="CL25" s="4">
        <f t="shared" si="44"/>
        <v>5.7905981423999983E-2</v>
      </c>
      <c r="CM25" s="4">
        <v>0</v>
      </c>
      <c r="CN25" s="4">
        <f t="shared" si="45"/>
        <v>0</v>
      </c>
      <c r="CO25" s="4">
        <v>0.99099999999999999</v>
      </c>
      <c r="CP25" s="4">
        <f t="shared" si="46"/>
        <v>0</v>
      </c>
      <c r="CQ25" s="5">
        <f t="shared" si="0"/>
        <v>13.88475666523297</v>
      </c>
    </row>
    <row r="26" spans="1:95" x14ac:dyDescent="0.35">
      <c r="A26" s="3" t="s">
        <v>43</v>
      </c>
      <c r="B26" s="3" t="s">
        <v>44</v>
      </c>
      <c r="C26" s="4">
        <v>0</v>
      </c>
      <c r="D26" s="4">
        <f t="shared" si="1"/>
        <v>0</v>
      </c>
      <c r="E26" s="4">
        <v>0</v>
      </c>
      <c r="F26" s="4">
        <f t="shared" si="2"/>
        <v>0</v>
      </c>
      <c r="G26" s="4">
        <v>0</v>
      </c>
      <c r="H26" s="4">
        <f t="shared" si="3"/>
        <v>0</v>
      </c>
      <c r="I26" s="4">
        <v>0</v>
      </c>
      <c r="J26" s="4">
        <f t="shared" si="4"/>
        <v>0</v>
      </c>
      <c r="K26" s="4">
        <v>0</v>
      </c>
      <c r="L26" s="4">
        <f t="shared" si="5"/>
        <v>0</v>
      </c>
      <c r="M26" s="4">
        <v>0</v>
      </c>
      <c r="N26" s="4">
        <f t="shared" si="6"/>
        <v>0</v>
      </c>
      <c r="O26" s="4">
        <v>0</v>
      </c>
      <c r="P26" s="4">
        <f t="shared" si="7"/>
        <v>0</v>
      </c>
      <c r="Q26" s="4">
        <v>0</v>
      </c>
      <c r="R26" s="4">
        <f t="shared" si="8"/>
        <v>0</v>
      </c>
      <c r="S26" s="4">
        <v>0</v>
      </c>
      <c r="T26" s="4">
        <f t="shared" si="9"/>
        <v>0</v>
      </c>
      <c r="U26" s="4">
        <v>0</v>
      </c>
      <c r="V26" s="4">
        <f t="shared" si="10"/>
        <v>0</v>
      </c>
      <c r="W26" s="4">
        <v>0</v>
      </c>
      <c r="X26" s="4">
        <f t="shared" si="11"/>
        <v>0</v>
      </c>
      <c r="Y26" s="4">
        <v>0</v>
      </c>
      <c r="Z26" s="4">
        <f t="shared" si="12"/>
        <v>0</v>
      </c>
      <c r="AA26" s="4">
        <v>0</v>
      </c>
      <c r="AB26" s="4">
        <f t="shared" si="13"/>
        <v>0</v>
      </c>
      <c r="AC26" s="4">
        <v>0</v>
      </c>
      <c r="AD26" s="4">
        <f t="shared" si="14"/>
        <v>0</v>
      </c>
      <c r="AE26" s="4">
        <v>0</v>
      </c>
      <c r="AF26" s="4">
        <f t="shared" si="15"/>
        <v>0</v>
      </c>
      <c r="AG26" s="4">
        <v>0</v>
      </c>
      <c r="AH26" s="4">
        <f t="shared" si="16"/>
        <v>0</v>
      </c>
      <c r="AI26" s="4">
        <v>0</v>
      </c>
      <c r="AJ26" s="4">
        <f t="shared" si="17"/>
        <v>0</v>
      </c>
      <c r="AK26" s="4">
        <v>0</v>
      </c>
      <c r="AL26" s="4">
        <f t="shared" si="18"/>
        <v>0</v>
      </c>
      <c r="AM26" s="4">
        <v>0</v>
      </c>
      <c r="AN26" s="4">
        <f t="shared" si="19"/>
        <v>0</v>
      </c>
      <c r="AO26" s="4">
        <v>0</v>
      </c>
      <c r="AP26" s="4">
        <f t="shared" si="20"/>
        <v>0</v>
      </c>
      <c r="AQ26" s="4">
        <v>0</v>
      </c>
      <c r="AR26" s="4">
        <f t="shared" si="21"/>
        <v>0</v>
      </c>
      <c r="AS26" s="4">
        <v>0</v>
      </c>
      <c r="AT26" s="4">
        <f t="shared" si="22"/>
        <v>0</v>
      </c>
      <c r="AU26" s="4">
        <v>0</v>
      </c>
      <c r="AV26" s="4">
        <f t="shared" si="23"/>
        <v>0</v>
      </c>
      <c r="AW26" s="4">
        <v>0</v>
      </c>
      <c r="AX26" s="4">
        <f t="shared" si="24"/>
        <v>0</v>
      </c>
      <c r="AY26" s="4">
        <v>0</v>
      </c>
      <c r="AZ26" s="4">
        <f t="shared" si="25"/>
        <v>0</v>
      </c>
      <c r="BA26" s="4">
        <v>0</v>
      </c>
      <c r="BB26" s="4">
        <f t="shared" si="26"/>
        <v>0</v>
      </c>
      <c r="BC26" s="4">
        <v>0</v>
      </c>
      <c r="BD26" s="4">
        <f t="shared" si="27"/>
        <v>0</v>
      </c>
      <c r="BE26" s="4">
        <v>0</v>
      </c>
      <c r="BF26" s="4">
        <f t="shared" si="28"/>
        <v>0</v>
      </c>
      <c r="BG26" s="4">
        <v>0</v>
      </c>
      <c r="BH26" s="4">
        <f t="shared" si="29"/>
        <v>0</v>
      </c>
      <c r="BI26" s="4">
        <v>0</v>
      </c>
      <c r="BJ26" s="4">
        <f t="shared" si="30"/>
        <v>0</v>
      </c>
      <c r="BK26" s="4">
        <v>0</v>
      </c>
      <c r="BL26" s="4">
        <f t="shared" si="31"/>
        <v>0</v>
      </c>
      <c r="BM26" s="4">
        <v>0</v>
      </c>
      <c r="BN26" s="4">
        <f t="shared" si="32"/>
        <v>0</v>
      </c>
      <c r="BO26" s="4">
        <v>0</v>
      </c>
      <c r="BP26" s="4">
        <f t="shared" si="33"/>
        <v>0</v>
      </c>
      <c r="BQ26" s="4">
        <v>0</v>
      </c>
      <c r="BR26" s="4">
        <f t="shared" si="34"/>
        <v>0</v>
      </c>
      <c r="BS26" s="4">
        <v>0</v>
      </c>
      <c r="BT26" s="4">
        <f t="shared" si="35"/>
        <v>0</v>
      </c>
      <c r="BU26" s="4">
        <v>0</v>
      </c>
      <c r="BV26" s="4">
        <f t="shared" si="36"/>
        <v>0</v>
      </c>
      <c r="BW26" s="4">
        <v>0</v>
      </c>
      <c r="BX26" s="4">
        <f t="shared" si="37"/>
        <v>0</v>
      </c>
      <c r="BY26" s="4">
        <v>0</v>
      </c>
      <c r="BZ26" s="4">
        <f t="shared" si="38"/>
        <v>0</v>
      </c>
      <c r="CA26" s="4">
        <v>0</v>
      </c>
      <c r="CB26" s="4">
        <f t="shared" si="39"/>
        <v>0</v>
      </c>
      <c r="CC26" s="4">
        <v>0</v>
      </c>
      <c r="CD26" s="4">
        <f t="shared" si="40"/>
        <v>0</v>
      </c>
      <c r="CE26" s="4">
        <v>0</v>
      </c>
      <c r="CF26" s="4">
        <f t="shared" si="41"/>
        <v>0</v>
      </c>
      <c r="CG26" s="4">
        <v>0</v>
      </c>
      <c r="CH26" s="4">
        <f t="shared" si="42"/>
        <v>0</v>
      </c>
      <c r="CI26" s="4">
        <v>0</v>
      </c>
      <c r="CJ26" s="4">
        <f t="shared" si="43"/>
        <v>0</v>
      </c>
      <c r="CK26" s="4">
        <v>0</v>
      </c>
      <c r="CL26" s="4">
        <f t="shared" si="44"/>
        <v>0</v>
      </c>
      <c r="CM26" s="4">
        <v>0</v>
      </c>
      <c r="CN26" s="4">
        <f t="shared" si="45"/>
        <v>0</v>
      </c>
      <c r="CO26" s="4">
        <v>0</v>
      </c>
      <c r="CP26" s="4">
        <f t="shared" si="46"/>
        <v>0</v>
      </c>
      <c r="CQ26" s="5">
        <f t="shared" si="0"/>
        <v>0</v>
      </c>
    </row>
    <row r="27" spans="1:95" x14ac:dyDescent="0.35">
      <c r="A27" s="3" t="s">
        <v>45</v>
      </c>
      <c r="B27" s="3" t="s">
        <v>46</v>
      </c>
      <c r="C27" s="4">
        <v>0.33999999999999986</v>
      </c>
      <c r="D27" s="4">
        <f t="shared" si="1"/>
        <v>1.5156884105999991E-2</v>
      </c>
      <c r="E27" s="4">
        <v>0</v>
      </c>
      <c r="F27" s="4">
        <f t="shared" si="2"/>
        <v>0</v>
      </c>
      <c r="G27" s="4">
        <v>0</v>
      </c>
      <c r="H27" s="4">
        <f t="shared" si="3"/>
        <v>0</v>
      </c>
      <c r="I27" s="4">
        <v>0</v>
      </c>
      <c r="J27" s="4">
        <f t="shared" si="4"/>
        <v>0</v>
      </c>
      <c r="K27" s="4">
        <v>1.5900000000000003</v>
      </c>
      <c r="L27" s="4">
        <f t="shared" si="5"/>
        <v>6.6738080572200001E-2</v>
      </c>
      <c r="M27" s="4">
        <v>0.39999999999999991</v>
      </c>
      <c r="N27" s="4">
        <f t="shared" si="6"/>
        <v>2.0151481841999993E-2</v>
      </c>
      <c r="O27" s="4">
        <v>1.85</v>
      </c>
      <c r="P27" s="4">
        <f t="shared" si="7"/>
        <v>9.257124392549998E-2</v>
      </c>
      <c r="Q27" s="4">
        <v>1.1300000000000003</v>
      </c>
      <c r="R27" s="4">
        <f t="shared" si="8"/>
        <v>4.5810520106400021E-2</v>
      </c>
      <c r="S27" s="4">
        <v>1.4200000000000004</v>
      </c>
      <c r="T27" s="4">
        <f t="shared" si="9"/>
        <v>8.2998899961000031E-2</v>
      </c>
      <c r="U27" s="4">
        <v>0.58000000000000007</v>
      </c>
      <c r="V27" s="4">
        <f t="shared" si="10"/>
        <v>0</v>
      </c>
      <c r="W27" s="4">
        <v>1.0699999999999998</v>
      </c>
      <c r="X27" s="4">
        <f t="shared" si="11"/>
        <v>0</v>
      </c>
      <c r="Y27" s="4">
        <v>0</v>
      </c>
      <c r="Z27" s="4">
        <f t="shared" si="12"/>
        <v>0</v>
      </c>
      <c r="AA27" s="4">
        <v>0</v>
      </c>
      <c r="AB27" s="4">
        <f t="shared" si="13"/>
        <v>0</v>
      </c>
      <c r="AC27" s="4">
        <v>8.0000000000000071E-2</v>
      </c>
      <c r="AD27" s="4">
        <f t="shared" si="14"/>
        <v>3.6795423600000038E-3</v>
      </c>
      <c r="AE27" s="4">
        <v>6.0000000000000053E-2</v>
      </c>
      <c r="AF27" s="4">
        <f t="shared" si="15"/>
        <v>2.9970852282000028E-3</v>
      </c>
      <c r="AG27" s="4">
        <v>0.14000000000000012</v>
      </c>
      <c r="AH27" s="4">
        <f t="shared" si="16"/>
        <v>7.4885218758000052E-3</v>
      </c>
      <c r="AI27" s="4">
        <v>0</v>
      </c>
      <c r="AJ27" s="4">
        <f t="shared" si="17"/>
        <v>0</v>
      </c>
      <c r="AK27" s="4">
        <v>0</v>
      </c>
      <c r="AL27" s="4">
        <f t="shared" si="18"/>
        <v>0</v>
      </c>
      <c r="AM27" s="4">
        <v>0.45999999999999996</v>
      </c>
      <c r="AN27" s="4">
        <f t="shared" si="19"/>
        <v>2.3848151854799993E-2</v>
      </c>
      <c r="AO27" s="4">
        <v>1.19</v>
      </c>
      <c r="AP27" s="4">
        <f t="shared" si="20"/>
        <v>3.785982376049999E-2</v>
      </c>
      <c r="AQ27" s="4">
        <v>1.4099999999999997</v>
      </c>
      <c r="AR27" s="4">
        <f t="shared" si="21"/>
        <v>6.835675262399997E-2</v>
      </c>
      <c r="AS27" s="4">
        <v>0.70499999999999985</v>
      </c>
      <c r="AT27" s="4">
        <f t="shared" si="22"/>
        <v>2.8983825930149993E-2</v>
      </c>
      <c r="AU27" s="4">
        <v>0</v>
      </c>
      <c r="AV27" s="4">
        <f t="shared" si="23"/>
        <v>0</v>
      </c>
      <c r="AW27" s="4">
        <v>0.62999999999999989</v>
      </c>
      <c r="AX27" s="4">
        <f t="shared" si="24"/>
        <v>0</v>
      </c>
      <c r="AY27" s="4">
        <v>0.82999999999999963</v>
      </c>
      <c r="AZ27" s="4">
        <f t="shared" si="25"/>
        <v>0</v>
      </c>
      <c r="BA27" s="4">
        <v>0</v>
      </c>
      <c r="BB27" s="4">
        <f t="shared" si="26"/>
        <v>0</v>
      </c>
      <c r="BC27" s="4">
        <v>2.605</v>
      </c>
      <c r="BD27" s="4">
        <f t="shared" si="27"/>
        <v>0.10107715109917499</v>
      </c>
      <c r="BE27" s="4">
        <v>0.55500000000000016</v>
      </c>
      <c r="BF27" s="4">
        <f t="shared" si="28"/>
        <v>2.6588177141400011E-2</v>
      </c>
      <c r="BG27" s="4">
        <v>2.81</v>
      </c>
      <c r="BH27" s="4">
        <f t="shared" si="29"/>
        <v>0.13165290980324998</v>
      </c>
      <c r="BI27" s="4">
        <v>0</v>
      </c>
      <c r="BJ27" s="4">
        <f t="shared" si="30"/>
        <v>0</v>
      </c>
      <c r="BK27" s="4">
        <v>0</v>
      </c>
      <c r="BL27" s="4">
        <f t="shared" si="31"/>
        <v>0</v>
      </c>
      <c r="BM27" s="4">
        <v>1.3699999999999997</v>
      </c>
      <c r="BN27" s="4">
        <f t="shared" si="32"/>
        <v>0</v>
      </c>
      <c r="BO27" s="4">
        <v>2.4100000000000006</v>
      </c>
      <c r="BP27" s="4">
        <f t="shared" si="33"/>
        <v>0.106648487163</v>
      </c>
      <c r="BQ27" s="4">
        <v>2.4499999999999997</v>
      </c>
      <c r="BR27" s="4">
        <f t="shared" si="34"/>
        <v>8.4414471434999971E-2</v>
      </c>
      <c r="BS27" s="4">
        <v>1.2099999999999995</v>
      </c>
      <c r="BT27" s="4">
        <f t="shared" si="35"/>
        <v>2.9125110922049984E-2</v>
      </c>
      <c r="BU27" s="4">
        <v>0</v>
      </c>
      <c r="BV27" s="4">
        <f t="shared" si="36"/>
        <v>0</v>
      </c>
      <c r="BW27" s="4">
        <v>3.3000000000000003</v>
      </c>
      <c r="BX27" s="4">
        <f t="shared" si="37"/>
        <v>0.12364623107099999</v>
      </c>
      <c r="BY27" s="4">
        <v>0</v>
      </c>
      <c r="BZ27" s="4">
        <f t="shared" si="38"/>
        <v>0</v>
      </c>
      <c r="CA27" s="4">
        <v>0</v>
      </c>
      <c r="CB27" s="4">
        <f t="shared" si="39"/>
        <v>0</v>
      </c>
      <c r="CC27" s="4">
        <v>0</v>
      </c>
      <c r="CD27" s="4">
        <f t="shared" si="40"/>
        <v>0</v>
      </c>
      <c r="CE27" s="4">
        <v>0</v>
      </c>
      <c r="CF27" s="4">
        <f t="shared" si="41"/>
        <v>0</v>
      </c>
      <c r="CG27" s="4">
        <v>0.7200000000000002</v>
      </c>
      <c r="CH27" s="4">
        <f t="shared" si="42"/>
        <v>3.9284448940800014E-2</v>
      </c>
      <c r="CI27" s="4">
        <v>0</v>
      </c>
      <c r="CJ27" s="4">
        <f t="shared" si="43"/>
        <v>0</v>
      </c>
      <c r="CK27" s="4">
        <v>0</v>
      </c>
      <c r="CL27" s="4">
        <f t="shared" si="44"/>
        <v>0</v>
      </c>
      <c r="CM27" s="4">
        <v>0.14000000000000012</v>
      </c>
      <c r="CN27" s="4">
        <f t="shared" si="45"/>
        <v>1.1106665955000008E-3</v>
      </c>
      <c r="CO27" s="4">
        <v>0.14000000000000012</v>
      </c>
      <c r="CP27" s="4">
        <f t="shared" si="46"/>
        <v>0</v>
      </c>
      <c r="CQ27" s="5">
        <f t="shared" si="0"/>
        <v>1.1401884683177248</v>
      </c>
    </row>
    <row r="28" spans="1:95" x14ac:dyDescent="0.35">
      <c r="A28" s="3" t="s">
        <v>47</v>
      </c>
      <c r="B28" s="3" t="s">
        <v>48</v>
      </c>
      <c r="C28" s="4">
        <v>0.19999999999999973</v>
      </c>
      <c r="D28" s="4">
        <f t="shared" si="1"/>
        <v>8.9158141799999865E-3</v>
      </c>
      <c r="E28" s="4">
        <v>0.6899999999999995</v>
      </c>
      <c r="F28" s="4">
        <f t="shared" si="2"/>
        <v>3.9059757359999968E-2</v>
      </c>
      <c r="G28" s="4">
        <v>0</v>
      </c>
      <c r="H28" s="4">
        <f t="shared" si="3"/>
        <v>0</v>
      </c>
      <c r="I28" s="4">
        <v>0</v>
      </c>
      <c r="J28" s="4">
        <f t="shared" si="4"/>
        <v>0</v>
      </c>
      <c r="K28" s="4">
        <v>0.1599999999999997</v>
      </c>
      <c r="L28" s="4">
        <f t="shared" si="5"/>
        <v>6.7157816927999863E-3</v>
      </c>
      <c r="M28" s="4">
        <v>0.4399999999999995</v>
      </c>
      <c r="N28" s="4">
        <f t="shared" si="6"/>
        <v>2.2166630026199972E-2</v>
      </c>
      <c r="O28" s="4">
        <v>0</v>
      </c>
      <c r="P28" s="4">
        <f t="shared" si="7"/>
        <v>0</v>
      </c>
      <c r="Q28" s="4">
        <v>0.26999999999999957</v>
      </c>
      <c r="R28" s="4">
        <f t="shared" si="8"/>
        <v>1.0945876485599982E-2</v>
      </c>
      <c r="S28" s="4">
        <v>0</v>
      </c>
      <c r="T28" s="4">
        <f t="shared" si="9"/>
        <v>0</v>
      </c>
      <c r="U28" s="4">
        <v>0</v>
      </c>
      <c r="V28" s="4">
        <f t="shared" si="10"/>
        <v>0</v>
      </c>
      <c r="W28" s="4">
        <v>0</v>
      </c>
      <c r="X28" s="4">
        <f t="shared" si="11"/>
        <v>0</v>
      </c>
      <c r="Y28" s="4">
        <v>0</v>
      </c>
      <c r="Z28" s="4">
        <f t="shared" si="12"/>
        <v>0</v>
      </c>
      <c r="AA28" s="4">
        <v>0</v>
      </c>
      <c r="AB28" s="4">
        <f t="shared" si="13"/>
        <v>0</v>
      </c>
      <c r="AC28" s="4">
        <v>0</v>
      </c>
      <c r="AD28" s="4">
        <f t="shared" si="14"/>
        <v>0</v>
      </c>
      <c r="AE28" s="4">
        <v>5.9999999999999609E-2</v>
      </c>
      <c r="AF28" s="4">
        <f t="shared" si="15"/>
        <v>2.9970852281999806E-3</v>
      </c>
      <c r="AG28" s="4">
        <v>1.0799999999999996</v>
      </c>
      <c r="AH28" s="4">
        <f t="shared" si="16"/>
        <v>5.7768597327599966E-2</v>
      </c>
      <c r="AI28" s="4">
        <v>0</v>
      </c>
      <c r="AJ28" s="4">
        <f t="shared" si="17"/>
        <v>0</v>
      </c>
      <c r="AK28" s="4">
        <v>0</v>
      </c>
      <c r="AL28" s="4">
        <f t="shared" si="18"/>
        <v>0</v>
      </c>
      <c r="AM28" s="4">
        <v>0</v>
      </c>
      <c r="AN28" s="4">
        <f t="shared" si="19"/>
        <v>0</v>
      </c>
      <c r="AO28" s="4">
        <v>0</v>
      </c>
      <c r="AP28" s="4">
        <f t="shared" si="20"/>
        <v>0</v>
      </c>
      <c r="AQ28" s="4">
        <v>0.38999999999999968</v>
      </c>
      <c r="AR28" s="4">
        <f t="shared" si="21"/>
        <v>1.8907186895999982E-2</v>
      </c>
      <c r="AS28" s="4">
        <v>0.19499999999999984</v>
      </c>
      <c r="AT28" s="4">
        <f t="shared" si="22"/>
        <v>8.0168029168499935E-3</v>
      </c>
      <c r="AU28" s="4">
        <v>0</v>
      </c>
      <c r="AV28" s="4">
        <f t="shared" si="23"/>
        <v>0</v>
      </c>
      <c r="AW28" s="4">
        <v>0</v>
      </c>
      <c r="AX28" s="4">
        <f t="shared" si="24"/>
        <v>0</v>
      </c>
      <c r="AY28" s="4">
        <v>0</v>
      </c>
      <c r="AZ28" s="4">
        <f t="shared" si="25"/>
        <v>0</v>
      </c>
      <c r="BA28" s="4">
        <v>0</v>
      </c>
      <c r="BB28" s="4">
        <f t="shared" si="26"/>
        <v>0</v>
      </c>
      <c r="BC28" s="4">
        <v>0</v>
      </c>
      <c r="BD28" s="4">
        <f t="shared" si="27"/>
        <v>0</v>
      </c>
      <c r="BE28" s="4">
        <v>0</v>
      </c>
      <c r="BF28" s="4">
        <f t="shared" si="28"/>
        <v>0</v>
      </c>
      <c r="BG28" s="4">
        <v>0</v>
      </c>
      <c r="BH28" s="4">
        <f t="shared" si="29"/>
        <v>0</v>
      </c>
      <c r="BI28" s="4">
        <v>0</v>
      </c>
      <c r="BJ28" s="4">
        <f t="shared" si="30"/>
        <v>0</v>
      </c>
      <c r="BK28" s="4">
        <v>0</v>
      </c>
      <c r="BL28" s="4">
        <f t="shared" si="31"/>
        <v>0</v>
      </c>
      <c r="BM28" s="4">
        <v>0</v>
      </c>
      <c r="BN28" s="4">
        <f t="shared" si="32"/>
        <v>0</v>
      </c>
      <c r="BO28" s="4">
        <v>0.42999999999999972</v>
      </c>
      <c r="BP28" s="4">
        <f t="shared" si="33"/>
        <v>1.9028568248999986E-2</v>
      </c>
      <c r="BQ28" s="4">
        <v>0</v>
      </c>
      <c r="BR28" s="4">
        <f t="shared" si="34"/>
        <v>0</v>
      </c>
      <c r="BS28" s="4">
        <v>0</v>
      </c>
      <c r="BT28" s="4">
        <f t="shared" si="35"/>
        <v>0</v>
      </c>
      <c r="BU28" s="4">
        <v>0</v>
      </c>
      <c r="BV28" s="4">
        <f t="shared" si="36"/>
        <v>0</v>
      </c>
      <c r="BW28" s="4">
        <v>0</v>
      </c>
      <c r="BX28" s="4">
        <f t="shared" si="37"/>
        <v>0</v>
      </c>
      <c r="BY28" s="4">
        <v>0</v>
      </c>
      <c r="BZ28" s="4">
        <f t="shared" si="38"/>
        <v>0</v>
      </c>
      <c r="CA28" s="4">
        <v>0</v>
      </c>
      <c r="CB28" s="4">
        <f t="shared" si="39"/>
        <v>0</v>
      </c>
      <c r="CC28" s="4">
        <v>0</v>
      </c>
      <c r="CD28" s="4">
        <f t="shared" si="40"/>
        <v>0</v>
      </c>
      <c r="CE28" s="4">
        <v>0</v>
      </c>
      <c r="CF28" s="4">
        <f t="shared" si="41"/>
        <v>0</v>
      </c>
      <c r="CG28" s="4">
        <v>0</v>
      </c>
      <c r="CH28" s="4">
        <f t="shared" si="42"/>
        <v>0</v>
      </c>
      <c r="CI28" s="4">
        <v>0</v>
      </c>
      <c r="CJ28" s="4">
        <f t="shared" si="43"/>
        <v>0</v>
      </c>
      <c r="CK28" s="4">
        <v>0</v>
      </c>
      <c r="CL28" s="4">
        <f t="shared" si="44"/>
        <v>0</v>
      </c>
      <c r="CM28" s="4">
        <v>0.53999999999999959</v>
      </c>
      <c r="CN28" s="4">
        <f t="shared" si="45"/>
        <v>4.2839997254999962E-3</v>
      </c>
      <c r="CO28" s="4">
        <v>0</v>
      </c>
      <c r="CP28" s="4">
        <f t="shared" si="46"/>
        <v>0</v>
      </c>
      <c r="CQ28" s="5">
        <f t="shared" si="0"/>
        <v>0.19880610008774985</v>
      </c>
    </row>
    <row r="29" spans="1:95" x14ac:dyDescent="0.35">
      <c r="A29" s="3" t="s">
        <v>49</v>
      </c>
      <c r="B29" s="3" t="s">
        <v>50</v>
      </c>
      <c r="C29" s="4">
        <v>0</v>
      </c>
      <c r="D29" s="4">
        <f t="shared" si="1"/>
        <v>0</v>
      </c>
      <c r="E29" s="4">
        <v>0</v>
      </c>
      <c r="F29" s="4">
        <f t="shared" si="2"/>
        <v>0</v>
      </c>
      <c r="G29" s="4">
        <v>0</v>
      </c>
      <c r="H29" s="4">
        <f t="shared" si="3"/>
        <v>0</v>
      </c>
      <c r="I29" s="4">
        <v>0</v>
      </c>
      <c r="J29" s="4">
        <f t="shared" si="4"/>
        <v>0</v>
      </c>
      <c r="K29" s="4">
        <v>0</v>
      </c>
      <c r="L29" s="4">
        <f t="shared" si="5"/>
        <v>0</v>
      </c>
      <c r="M29" s="4">
        <v>0</v>
      </c>
      <c r="N29" s="4">
        <f t="shared" si="6"/>
        <v>0</v>
      </c>
      <c r="O29" s="4">
        <v>0</v>
      </c>
      <c r="P29" s="4">
        <f t="shared" si="7"/>
        <v>0</v>
      </c>
      <c r="Q29" s="4">
        <v>0</v>
      </c>
      <c r="R29" s="4">
        <f t="shared" si="8"/>
        <v>0</v>
      </c>
      <c r="S29" s="4">
        <v>0</v>
      </c>
      <c r="T29" s="4">
        <f t="shared" si="9"/>
        <v>0</v>
      </c>
      <c r="U29" s="4">
        <v>0</v>
      </c>
      <c r="V29" s="4">
        <f t="shared" si="10"/>
        <v>0</v>
      </c>
      <c r="W29" s="4">
        <v>0</v>
      </c>
      <c r="X29" s="4">
        <f t="shared" si="11"/>
        <v>0</v>
      </c>
      <c r="Y29" s="4">
        <v>0</v>
      </c>
      <c r="Z29" s="4">
        <f t="shared" si="12"/>
        <v>0</v>
      </c>
      <c r="AA29" s="4">
        <v>0</v>
      </c>
      <c r="AB29" s="4">
        <f t="shared" si="13"/>
        <v>0</v>
      </c>
      <c r="AC29" s="4">
        <v>0</v>
      </c>
      <c r="AD29" s="4">
        <f t="shared" si="14"/>
        <v>0</v>
      </c>
      <c r="AE29" s="4">
        <v>0</v>
      </c>
      <c r="AF29" s="4">
        <f t="shared" si="15"/>
        <v>0</v>
      </c>
      <c r="AG29" s="4">
        <v>0</v>
      </c>
      <c r="AH29" s="4">
        <f t="shared" si="16"/>
        <v>0</v>
      </c>
      <c r="AI29" s="4">
        <v>0</v>
      </c>
      <c r="AJ29" s="4">
        <f t="shared" si="17"/>
        <v>0</v>
      </c>
      <c r="AK29" s="4">
        <v>0</v>
      </c>
      <c r="AL29" s="4">
        <f t="shared" si="18"/>
        <v>0</v>
      </c>
      <c r="AM29" s="4">
        <v>0</v>
      </c>
      <c r="AN29" s="4">
        <f t="shared" si="19"/>
        <v>0</v>
      </c>
      <c r="AO29" s="4">
        <v>0</v>
      </c>
      <c r="AP29" s="4">
        <f t="shared" si="20"/>
        <v>0</v>
      </c>
      <c r="AQ29" s="4">
        <v>0</v>
      </c>
      <c r="AR29" s="4">
        <f t="shared" si="21"/>
        <v>0</v>
      </c>
      <c r="AS29" s="4">
        <v>0</v>
      </c>
      <c r="AT29" s="4">
        <f t="shared" si="22"/>
        <v>0</v>
      </c>
      <c r="AU29" s="4">
        <v>0</v>
      </c>
      <c r="AV29" s="4">
        <f t="shared" si="23"/>
        <v>0</v>
      </c>
      <c r="AW29" s="4">
        <v>0</v>
      </c>
      <c r="AX29" s="4">
        <f t="shared" si="24"/>
        <v>0</v>
      </c>
      <c r="AY29" s="4">
        <v>0</v>
      </c>
      <c r="AZ29" s="4">
        <f t="shared" si="25"/>
        <v>0</v>
      </c>
      <c r="BA29" s="4">
        <v>0</v>
      </c>
      <c r="BB29" s="4">
        <f t="shared" si="26"/>
        <v>0</v>
      </c>
      <c r="BC29" s="4">
        <v>0</v>
      </c>
      <c r="BD29" s="4">
        <f t="shared" si="27"/>
        <v>0</v>
      </c>
      <c r="BE29" s="4">
        <v>0</v>
      </c>
      <c r="BF29" s="4">
        <f t="shared" si="28"/>
        <v>0</v>
      </c>
      <c r="BG29" s="4">
        <v>0</v>
      </c>
      <c r="BH29" s="4">
        <f t="shared" si="29"/>
        <v>0</v>
      </c>
      <c r="BI29" s="4">
        <v>0</v>
      </c>
      <c r="BJ29" s="4">
        <f t="shared" si="30"/>
        <v>0</v>
      </c>
      <c r="BK29" s="4">
        <v>0</v>
      </c>
      <c r="BL29" s="4">
        <f t="shared" si="31"/>
        <v>0</v>
      </c>
      <c r="BM29" s="4">
        <v>0</v>
      </c>
      <c r="BN29" s="4">
        <f t="shared" si="32"/>
        <v>0</v>
      </c>
      <c r="BO29" s="4">
        <v>0</v>
      </c>
      <c r="BP29" s="4">
        <f t="shared" si="33"/>
        <v>0</v>
      </c>
      <c r="BQ29" s="4">
        <v>0</v>
      </c>
      <c r="BR29" s="4">
        <f t="shared" si="34"/>
        <v>0</v>
      </c>
      <c r="BS29" s="4">
        <v>0</v>
      </c>
      <c r="BT29" s="4">
        <f t="shared" si="35"/>
        <v>0</v>
      </c>
      <c r="BU29" s="4">
        <v>0</v>
      </c>
      <c r="BV29" s="4">
        <f t="shared" si="36"/>
        <v>0</v>
      </c>
      <c r="BW29" s="4">
        <v>0</v>
      </c>
      <c r="BX29" s="4">
        <f t="shared" si="37"/>
        <v>0</v>
      </c>
      <c r="BY29" s="4">
        <v>0</v>
      </c>
      <c r="BZ29" s="4">
        <f t="shared" si="38"/>
        <v>0</v>
      </c>
      <c r="CA29" s="4">
        <v>0</v>
      </c>
      <c r="CB29" s="4">
        <f t="shared" si="39"/>
        <v>0</v>
      </c>
      <c r="CC29" s="4">
        <v>0</v>
      </c>
      <c r="CD29" s="4">
        <f t="shared" si="40"/>
        <v>0</v>
      </c>
      <c r="CE29" s="4">
        <v>0</v>
      </c>
      <c r="CF29" s="4">
        <f t="shared" si="41"/>
        <v>0</v>
      </c>
      <c r="CG29" s="4">
        <v>0</v>
      </c>
      <c r="CH29" s="4">
        <f t="shared" si="42"/>
        <v>0</v>
      </c>
      <c r="CI29" s="4">
        <v>0</v>
      </c>
      <c r="CJ29" s="4">
        <f t="shared" si="43"/>
        <v>0</v>
      </c>
      <c r="CK29" s="4">
        <v>0</v>
      </c>
      <c r="CL29" s="4">
        <f t="shared" si="44"/>
        <v>0</v>
      </c>
      <c r="CM29" s="4">
        <v>0</v>
      </c>
      <c r="CN29" s="4">
        <f t="shared" si="45"/>
        <v>0</v>
      </c>
      <c r="CO29" s="4">
        <v>0</v>
      </c>
      <c r="CP29" s="4">
        <f t="shared" si="46"/>
        <v>0</v>
      </c>
      <c r="CQ29" s="5">
        <f t="shared" si="0"/>
        <v>0</v>
      </c>
    </row>
    <row r="30" spans="1:95" x14ac:dyDescent="0.35">
      <c r="A30" s="3" t="s">
        <v>51</v>
      </c>
      <c r="B30" s="3" t="s">
        <v>52</v>
      </c>
      <c r="C30" s="4">
        <v>0</v>
      </c>
      <c r="D30" s="4">
        <f t="shared" si="1"/>
        <v>0</v>
      </c>
      <c r="E30" s="4">
        <v>0</v>
      </c>
      <c r="F30" s="4">
        <f t="shared" si="2"/>
        <v>0</v>
      </c>
      <c r="G30" s="4">
        <v>0</v>
      </c>
      <c r="H30" s="4">
        <f t="shared" si="3"/>
        <v>0</v>
      </c>
      <c r="I30" s="4">
        <v>0</v>
      </c>
      <c r="J30" s="4">
        <f t="shared" si="4"/>
        <v>0</v>
      </c>
      <c r="K30" s="4">
        <v>0</v>
      </c>
      <c r="L30" s="4">
        <f t="shared" si="5"/>
        <v>0</v>
      </c>
      <c r="M30" s="4">
        <v>0</v>
      </c>
      <c r="N30" s="4">
        <f t="shared" si="6"/>
        <v>0</v>
      </c>
      <c r="O30" s="4">
        <v>0</v>
      </c>
      <c r="P30" s="4">
        <f t="shared" si="7"/>
        <v>0</v>
      </c>
      <c r="Q30" s="4">
        <v>0</v>
      </c>
      <c r="R30" s="4">
        <f t="shared" si="8"/>
        <v>0</v>
      </c>
      <c r="S30" s="4">
        <v>0</v>
      </c>
      <c r="T30" s="4">
        <f t="shared" si="9"/>
        <v>0</v>
      </c>
      <c r="U30" s="4">
        <v>0</v>
      </c>
      <c r="V30" s="4">
        <f t="shared" si="10"/>
        <v>0</v>
      </c>
      <c r="W30" s="4">
        <v>0</v>
      </c>
      <c r="X30" s="4">
        <f t="shared" si="11"/>
        <v>0</v>
      </c>
      <c r="Y30" s="4">
        <v>0</v>
      </c>
      <c r="Z30" s="4">
        <f t="shared" si="12"/>
        <v>0</v>
      </c>
      <c r="AA30" s="4">
        <v>0</v>
      </c>
      <c r="AB30" s="4">
        <f t="shared" si="13"/>
        <v>0</v>
      </c>
      <c r="AC30" s="4">
        <v>0</v>
      </c>
      <c r="AD30" s="4">
        <f t="shared" si="14"/>
        <v>0</v>
      </c>
      <c r="AE30" s="4">
        <v>0</v>
      </c>
      <c r="AF30" s="4">
        <f t="shared" si="15"/>
        <v>0</v>
      </c>
      <c r="AG30" s="4">
        <v>0</v>
      </c>
      <c r="AH30" s="4">
        <f t="shared" si="16"/>
        <v>0</v>
      </c>
      <c r="AI30" s="4">
        <v>0</v>
      </c>
      <c r="AJ30" s="4">
        <f t="shared" si="17"/>
        <v>0</v>
      </c>
      <c r="AK30" s="4">
        <v>0</v>
      </c>
      <c r="AL30" s="4">
        <f t="shared" si="18"/>
        <v>0</v>
      </c>
      <c r="AM30" s="4">
        <v>0</v>
      </c>
      <c r="AN30" s="4">
        <f t="shared" si="19"/>
        <v>0</v>
      </c>
      <c r="AO30" s="4">
        <v>0</v>
      </c>
      <c r="AP30" s="4">
        <f t="shared" si="20"/>
        <v>0</v>
      </c>
      <c r="AQ30" s="4">
        <v>0</v>
      </c>
      <c r="AR30" s="4">
        <f t="shared" si="21"/>
        <v>0</v>
      </c>
      <c r="AS30" s="4">
        <v>0</v>
      </c>
      <c r="AT30" s="4">
        <f t="shared" si="22"/>
        <v>0</v>
      </c>
      <c r="AU30" s="4">
        <v>0</v>
      </c>
      <c r="AV30" s="4">
        <f t="shared" si="23"/>
        <v>0</v>
      </c>
      <c r="AW30" s="4">
        <v>0</v>
      </c>
      <c r="AX30" s="4">
        <f t="shared" si="24"/>
        <v>0</v>
      </c>
      <c r="AY30" s="4">
        <v>0</v>
      </c>
      <c r="AZ30" s="4">
        <f t="shared" si="25"/>
        <v>0</v>
      </c>
      <c r="BA30" s="4">
        <v>0</v>
      </c>
      <c r="BB30" s="4">
        <f t="shared" si="26"/>
        <v>0</v>
      </c>
      <c r="BC30" s="4">
        <v>0</v>
      </c>
      <c r="BD30" s="4">
        <f t="shared" si="27"/>
        <v>0</v>
      </c>
      <c r="BE30" s="4">
        <v>0</v>
      </c>
      <c r="BF30" s="4">
        <f t="shared" si="28"/>
        <v>0</v>
      </c>
      <c r="BG30" s="4">
        <v>0</v>
      </c>
      <c r="BH30" s="4">
        <f t="shared" si="29"/>
        <v>0</v>
      </c>
      <c r="BI30" s="4">
        <v>0</v>
      </c>
      <c r="BJ30" s="4">
        <f t="shared" si="30"/>
        <v>0</v>
      </c>
      <c r="BK30" s="4">
        <v>0</v>
      </c>
      <c r="BL30" s="4">
        <f t="shared" si="31"/>
        <v>0</v>
      </c>
      <c r="BM30" s="4">
        <v>0</v>
      </c>
      <c r="BN30" s="4">
        <f t="shared" si="32"/>
        <v>0</v>
      </c>
      <c r="BO30" s="4">
        <v>0</v>
      </c>
      <c r="BP30" s="4">
        <f t="shared" si="33"/>
        <v>0</v>
      </c>
      <c r="BQ30" s="4">
        <v>0</v>
      </c>
      <c r="BR30" s="4">
        <f t="shared" si="34"/>
        <v>0</v>
      </c>
      <c r="BS30" s="4">
        <v>0</v>
      </c>
      <c r="BT30" s="4">
        <f t="shared" si="35"/>
        <v>0</v>
      </c>
      <c r="BU30" s="4">
        <v>0</v>
      </c>
      <c r="BV30" s="4">
        <f t="shared" si="36"/>
        <v>0</v>
      </c>
      <c r="BW30" s="4">
        <v>0</v>
      </c>
      <c r="BX30" s="4">
        <f t="shared" si="37"/>
        <v>0</v>
      </c>
      <c r="BY30" s="4">
        <v>0</v>
      </c>
      <c r="BZ30" s="4">
        <f t="shared" si="38"/>
        <v>0</v>
      </c>
      <c r="CA30" s="4">
        <v>0</v>
      </c>
      <c r="CB30" s="4">
        <f t="shared" si="39"/>
        <v>0</v>
      </c>
      <c r="CC30" s="4">
        <v>0</v>
      </c>
      <c r="CD30" s="4">
        <f t="shared" si="40"/>
        <v>0</v>
      </c>
      <c r="CE30" s="4">
        <v>0</v>
      </c>
      <c r="CF30" s="4">
        <f t="shared" si="41"/>
        <v>0</v>
      </c>
      <c r="CG30" s="4">
        <v>0</v>
      </c>
      <c r="CH30" s="4">
        <f t="shared" si="42"/>
        <v>0</v>
      </c>
      <c r="CI30" s="4">
        <v>0</v>
      </c>
      <c r="CJ30" s="4">
        <f t="shared" si="43"/>
        <v>0</v>
      </c>
      <c r="CK30" s="4">
        <v>0</v>
      </c>
      <c r="CL30" s="4">
        <f t="shared" si="44"/>
        <v>0</v>
      </c>
      <c r="CM30" s="4">
        <v>0</v>
      </c>
      <c r="CN30" s="4">
        <f t="shared" si="45"/>
        <v>0</v>
      </c>
      <c r="CO30" s="4">
        <v>0</v>
      </c>
      <c r="CP30" s="4">
        <f t="shared" si="46"/>
        <v>0</v>
      </c>
      <c r="CQ30" s="5">
        <f t="shared" si="0"/>
        <v>0</v>
      </c>
    </row>
    <row r="31" spans="1:95" x14ac:dyDescent="0.35">
      <c r="A31" s="3" t="s">
        <v>53</v>
      </c>
      <c r="B31" s="3" t="s">
        <v>54</v>
      </c>
      <c r="C31" s="4">
        <v>0</v>
      </c>
      <c r="D31" s="4">
        <f t="shared" si="1"/>
        <v>0</v>
      </c>
      <c r="E31" s="4">
        <v>0</v>
      </c>
      <c r="F31" s="4">
        <f t="shared" si="2"/>
        <v>0</v>
      </c>
      <c r="G31" s="4">
        <v>0</v>
      </c>
      <c r="H31" s="4">
        <f t="shared" si="3"/>
        <v>0</v>
      </c>
      <c r="I31" s="4">
        <v>0</v>
      </c>
      <c r="J31" s="4">
        <f t="shared" si="4"/>
        <v>0</v>
      </c>
      <c r="K31" s="4">
        <v>0</v>
      </c>
      <c r="L31" s="4">
        <f t="shared" si="5"/>
        <v>0</v>
      </c>
      <c r="M31" s="4">
        <v>0</v>
      </c>
      <c r="N31" s="4">
        <f t="shared" si="6"/>
        <v>0</v>
      </c>
      <c r="O31" s="4">
        <v>0</v>
      </c>
      <c r="P31" s="4">
        <f t="shared" si="7"/>
        <v>0</v>
      </c>
      <c r="Q31" s="4">
        <v>0</v>
      </c>
      <c r="R31" s="4">
        <f t="shared" si="8"/>
        <v>0</v>
      </c>
      <c r="S31" s="4">
        <v>0</v>
      </c>
      <c r="T31" s="4">
        <f t="shared" si="9"/>
        <v>0</v>
      </c>
      <c r="U31" s="4">
        <v>0</v>
      </c>
      <c r="V31" s="4">
        <f t="shared" si="10"/>
        <v>0</v>
      </c>
      <c r="W31" s="4">
        <v>0</v>
      </c>
      <c r="X31" s="4">
        <f t="shared" si="11"/>
        <v>0</v>
      </c>
      <c r="Y31" s="4">
        <v>0</v>
      </c>
      <c r="Z31" s="4">
        <f t="shared" si="12"/>
        <v>0</v>
      </c>
      <c r="AA31" s="4">
        <v>0</v>
      </c>
      <c r="AB31" s="4">
        <f t="shared" si="13"/>
        <v>0</v>
      </c>
      <c r="AC31" s="4">
        <v>0</v>
      </c>
      <c r="AD31" s="4">
        <f t="shared" si="14"/>
        <v>0</v>
      </c>
      <c r="AE31" s="4">
        <v>0</v>
      </c>
      <c r="AF31" s="4">
        <f t="shared" si="15"/>
        <v>0</v>
      </c>
      <c r="AG31" s="4">
        <v>0</v>
      </c>
      <c r="AH31" s="4">
        <f t="shared" si="16"/>
        <v>0</v>
      </c>
      <c r="AI31" s="4">
        <v>0</v>
      </c>
      <c r="AJ31" s="4">
        <f t="shared" si="17"/>
        <v>0</v>
      </c>
      <c r="AK31" s="4">
        <v>0</v>
      </c>
      <c r="AL31" s="4">
        <f t="shared" si="18"/>
        <v>0</v>
      </c>
      <c r="AM31" s="4">
        <v>0</v>
      </c>
      <c r="AN31" s="4">
        <f t="shared" si="19"/>
        <v>0</v>
      </c>
      <c r="AO31" s="4">
        <v>0</v>
      </c>
      <c r="AP31" s="4">
        <f t="shared" si="20"/>
        <v>0</v>
      </c>
      <c r="AQ31" s="4">
        <v>0</v>
      </c>
      <c r="AR31" s="4">
        <f t="shared" si="21"/>
        <v>0</v>
      </c>
      <c r="AS31" s="4">
        <v>0</v>
      </c>
      <c r="AT31" s="4">
        <f t="shared" si="22"/>
        <v>0</v>
      </c>
      <c r="AU31" s="4">
        <v>0</v>
      </c>
      <c r="AV31" s="4">
        <f t="shared" si="23"/>
        <v>0</v>
      </c>
      <c r="AW31" s="4">
        <v>0</v>
      </c>
      <c r="AX31" s="4">
        <f t="shared" si="24"/>
        <v>0</v>
      </c>
      <c r="AY31" s="4">
        <v>0</v>
      </c>
      <c r="AZ31" s="4">
        <f t="shared" si="25"/>
        <v>0</v>
      </c>
      <c r="BA31" s="4">
        <v>0</v>
      </c>
      <c r="BB31" s="4">
        <f t="shared" si="26"/>
        <v>0</v>
      </c>
      <c r="BC31" s="4">
        <v>0</v>
      </c>
      <c r="BD31" s="4">
        <f t="shared" si="27"/>
        <v>0</v>
      </c>
      <c r="BE31" s="4">
        <v>0</v>
      </c>
      <c r="BF31" s="4">
        <f t="shared" si="28"/>
        <v>0</v>
      </c>
      <c r="BG31" s="4">
        <v>0</v>
      </c>
      <c r="BH31" s="4">
        <f t="shared" si="29"/>
        <v>0</v>
      </c>
      <c r="BI31" s="4">
        <v>0</v>
      </c>
      <c r="BJ31" s="4">
        <f t="shared" si="30"/>
        <v>0</v>
      </c>
      <c r="BK31" s="4">
        <v>0</v>
      </c>
      <c r="BL31" s="4">
        <f t="shared" si="31"/>
        <v>0</v>
      </c>
      <c r="BM31" s="4">
        <v>0</v>
      </c>
      <c r="BN31" s="4">
        <f t="shared" si="32"/>
        <v>0</v>
      </c>
      <c r="BO31" s="4">
        <v>0</v>
      </c>
      <c r="BP31" s="4">
        <f t="shared" si="33"/>
        <v>0</v>
      </c>
      <c r="BQ31" s="4">
        <v>0</v>
      </c>
      <c r="BR31" s="4">
        <f t="shared" si="34"/>
        <v>0</v>
      </c>
      <c r="BS31" s="4">
        <v>0</v>
      </c>
      <c r="BT31" s="4">
        <f t="shared" si="35"/>
        <v>0</v>
      </c>
      <c r="BU31" s="4">
        <v>0</v>
      </c>
      <c r="BV31" s="4">
        <f t="shared" si="36"/>
        <v>0</v>
      </c>
      <c r="BW31" s="4">
        <v>0</v>
      </c>
      <c r="BX31" s="4">
        <f t="shared" si="37"/>
        <v>0</v>
      </c>
      <c r="BY31" s="4">
        <v>0</v>
      </c>
      <c r="BZ31" s="4">
        <f t="shared" si="38"/>
        <v>0</v>
      </c>
      <c r="CA31" s="4">
        <v>0</v>
      </c>
      <c r="CB31" s="4">
        <f t="shared" si="39"/>
        <v>0</v>
      </c>
      <c r="CC31" s="4">
        <v>0</v>
      </c>
      <c r="CD31" s="4">
        <f t="shared" si="40"/>
        <v>0</v>
      </c>
      <c r="CE31" s="4">
        <v>0</v>
      </c>
      <c r="CF31" s="4">
        <f t="shared" si="41"/>
        <v>0</v>
      </c>
      <c r="CG31" s="4">
        <v>0</v>
      </c>
      <c r="CH31" s="4">
        <f t="shared" si="42"/>
        <v>0</v>
      </c>
      <c r="CI31" s="4">
        <v>0</v>
      </c>
      <c r="CJ31" s="4">
        <f t="shared" si="43"/>
        <v>0</v>
      </c>
      <c r="CK31" s="4">
        <v>0</v>
      </c>
      <c r="CL31" s="4">
        <f t="shared" si="44"/>
        <v>0</v>
      </c>
      <c r="CM31" s="4">
        <v>0</v>
      </c>
      <c r="CN31" s="4">
        <f t="shared" si="45"/>
        <v>0</v>
      </c>
      <c r="CO31" s="4">
        <v>0</v>
      </c>
      <c r="CP31" s="4">
        <f t="shared" si="46"/>
        <v>0</v>
      </c>
      <c r="CQ31" s="5">
        <f t="shared" si="0"/>
        <v>0</v>
      </c>
    </row>
    <row r="32" spans="1:95" x14ac:dyDescent="0.35">
      <c r="A32" s="3" t="s">
        <v>55</v>
      </c>
      <c r="B32" s="3" t="s">
        <v>56</v>
      </c>
      <c r="C32" s="4">
        <v>0</v>
      </c>
      <c r="D32" s="4">
        <f t="shared" si="1"/>
        <v>0</v>
      </c>
      <c r="E32" s="4">
        <v>0</v>
      </c>
      <c r="F32" s="4">
        <f t="shared" si="2"/>
        <v>0</v>
      </c>
      <c r="G32" s="4">
        <v>0</v>
      </c>
      <c r="H32" s="4">
        <f t="shared" si="3"/>
        <v>0</v>
      </c>
      <c r="I32" s="4">
        <v>0</v>
      </c>
      <c r="J32" s="4">
        <f t="shared" si="4"/>
        <v>0</v>
      </c>
      <c r="K32" s="4">
        <v>0</v>
      </c>
      <c r="L32" s="4">
        <f t="shared" si="5"/>
        <v>0</v>
      </c>
      <c r="M32" s="4">
        <v>0</v>
      </c>
      <c r="N32" s="4">
        <f t="shared" si="6"/>
        <v>0</v>
      </c>
      <c r="O32" s="4">
        <v>0</v>
      </c>
      <c r="P32" s="4">
        <f t="shared" si="7"/>
        <v>0</v>
      </c>
      <c r="Q32" s="4">
        <v>0</v>
      </c>
      <c r="R32" s="4">
        <f t="shared" si="8"/>
        <v>0</v>
      </c>
      <c r="S32" s="4">
        <v>0</v>
      </c>
      <c r="T32" s="4">
        <f t="shared" si="9"/>
        <v>0</v>
      </c>
      <c r="U32" s="4">
        <v>0</v>
      </c>
      <c r="V32" s="4">
        <f t="shared" si="10"/>
        <v>0</v>
      </c>
      <c r="W32" s="4">
        <v>0</v>
      </c>
      <c r="X32" s="4">
        <f t="shared" si="11"/>
        <v>0</v>
      </c>
      <c r="Y32" s="4">
        <v>0</v>
      </c>
      <c r="Z32" s="4">
        <f t="shared" si="12"/>
        <v>0</v>
      </c>
      <c r="AA32" s="4">
        <v>0</v>
      </c>
      <c r="AB32" s="4">
        <f t="shared" si="13"/>
        <v>0</v>
      </c>
      <c r="AC32" s="4">
        <v>0</v>
      </c>
      <c r="AD32" s="4">
        <f t="shared" si="14"/>
        <v>0</v>
      </c>
      <c r="AE32" s="4">
        <v>0</v>
      </c>
      <c r="AF32" s="4">
        <f t="shared" si="15"/>
        <v>0</v>
      </c>
      <c r="AG32" s="4">
        <v>0</v>
      </c>
      <c r="AH32" s="4">
        <f t="shared" si="16"/>
        <v>0</v>
      </c>
      <c r="AI32" s="4">
        <v>0</v>
      </c>
      <c r="AJ32" s="4">
        <f t="shared" si="17"/>
        <v>0</v>
      </c>
      <c r="AK32" s="4">
        <v>0</v>
      </c>
      <c r="AL32" s="4">
        <f t="shared" si="18"/>
        <v>0</v>
      </c>
      <c r="AM32" s="4">
        <v>0</v>
      </c>
      <c r="AN32" s="4">
        <f t="shared" si="19"/>
        <v>0</v>
      </c>
      <c r="AO32" s="4">
        <v>0</v>
      </c>
      <c r="AP32" s="4">
        <f t="shared" si="20"/>
        <v>0</v>
      </c>
      <c r="AQ32" s="4">
        <v>0</v>
      </c>
      <c r="AR32" s="4">
        <f t="shared" si="21"/>
        <v>0</v>
      </c>
      <c r="AS32" s="4">
        <v>0</v>
      </c>
      <c r="AT32" s="4">
        <f t="shared" si="22"/>
        <v>0</v>
      </c>
      <c r="AU32" s="4">
        <v>0</v>
      </c>
      <c r="AV32" s="4">
        <f t="shared" si="23"/>
        <v>0</v>
      </c>
      <c r="AW32" s="4">
        <v>0</v>
      </c>
      <c r="AX32" s="4">
        <f t="shared" si="24"/>
        <v>0</v>
      </c>
      <c r="AY32" s="4">
        <v>0</v>
      </c>
      <c r="AZ32" s="4">
        <f t="shared" si="25"/>
        <v>0</v>
      </c>
      <c r="BA32" s="4">
        <v>0</v>
      </c>
      <c r="BB32" s="4">
        <f t="shared" si="26"/>
        <v>0</v>
      </c>
      <c r="BC32" s="4">
        <v>0</v>
      </c>
      <c r="BD32" s="4">
        <f t="shared" si="27"/>
        <v>0</v>
      </c>
      <c r="BE32" s="4">
        <v>0</v>
      </c>
      <c r="BF32" s="4">
        <f t="shared" si="28"/>
        <v>0</v>
      </c>
      <c r="BG32" s="4">
        <v>0</v>
      </c>
      <c r="BH32" s="4">
        <f t="shared" si="29"/>
        <v>0</v>
      </c>
      <c r="BI32" s="4">
        <v>0</v>
      </c>
      <c r="BJ32" s="4">
        <f t="shared" si="30"/>
        <v>0</v>
      </c>
      <c r="BK32" s="4">
        <v>0</v>
      </c>
      <c r="BL32" s="4">
        <f t="shared" si="31"/>
        <v>0</v>
      </c>
      <c r="BM32" s="4">
        <v>0</v>
      </c>
      <c r="BN32" s="4">
        <f t="shared" si="32"/>
        <v>0</v>
      </c>
      <c r="BO32" s="4">
        <v>0</v>
      </c>
      <c r="BP32" s="4">
        <f t="shared" si="33"/>
        <v>0</v>
      </c>
      <c r="BQ32" s="4">
        <v>0</v>
      </c>
      <c r="BR32" s="4">
        <f t="shared" si="34"/>
        <v>0</v>
      </c>
      <c r="BS32" s="4">
        <v>0</v>
      </c>
      <c r="BT32" s="4">
        <f t="shared" si="35"/>
        <v>0</v>
      </c>
      <c r="BU32" s="4">
        <v>0</v>
      </c>
      <c r="BV32" s="4">
        <f t="shared" si="36"/>
        <v>0</v>
      </c>
      <c r="BW32" s="4">
        <v>0</v>
      </c>
      <c r="BX32" s="4">
        <f t="shared" si="37"/>
        <v>0</v>
      </c>
      <c r="BY32" s="4">
        <v>0</v>
      </c>
      <c r="BZ32" s="4">
        <f t="shared" si="38"/>
        <v>0</v>
      </c>
      <c r="CA32" s="4">
        <v>0</v>
      </c>
      <c r="CB32" s="4">
        <f t="shared" si="39"/>
        <v>0</v>
      </c>
      <c r="CC32" s="4">
        <v>0</v>
      </c>
      <c r="CD32" s="4">
        <f t="shared" si="40"/>
        <v>0</v>
      </c>
      <c r="CE32" s="4">
        <v>0</v>
      </c>
      <c r="CF32" s="4">
        <f t="shared" si="41"/>
        <v>0</v>
      </c>
      <c r="CG32" s="4">
        <v>0</v>
      </c>
      <c r="CH32" s="4">
        <f t="shared" si="42"/>
        <v>0</v>
      </c>
      <c r="CI32" s="4">
        <v>0</v>
      </c>
      <c r="CJ32" s="4">
        <f t="shared" si="43"/>
        <v>0</v>
      </c>
      <c r="CK32" s="4">
        <v>0</v>
      </c>
      <c r="CL32" s="4">
        <f t="shared" si="44"/>
        <v>0</v>
      </c>
      <c r="CM32" s="4">
        <v>0</v>
      </c>
      <c r="CN32" s="4">
        <f t="shared" si="45"/>
        <v>0</v>
      </c>
      <c r="CO32" s="4">
        <v>0</v>
      </c>
      <c r="CP32" s="4">
        <f t="shared" si="46"/>
        <v>0</v>
      </c>
      <c r="CQ32" s="5">
        <f t="shared" si="0"/>
        <v>0</v>
      </c>
    </row>
    <row r="33" spans="1:95" x14ac:dyDescent="0.35">
      <c r="A33" s="3" t="s">
        <v>57</v>
      </c>
      <c r="B33" s="3" t="s">
        <v>58</v>
      </c>
      <c r="C33" s="4">
        <v>0</v>
      </c>
      <c r="D33" s="4">
        <f t="shared" si="1"/>
        <v>0</v>
      </c>
      <c r="E33" s="4">
        <v>0</v>
      </c>
      <c r="F33" s="4">
        <f t="shared" si="2"/>
        <v>0</v>
      </c>
      <c r="G33" s="4">
        <v>0</v>
      </c>
      <c r="H33" s="4">
        <f t="shared" si="3"/>
        <v>0</v>
      </c>
      <c r="I33" s="4">
        <v>0</v>
      </c>
      <c r="J33" s="4">
        <f t="shared" si="4"/>
        <v>0</v>
      </c>
      <c r="K33" s="4">
        <v>0</v>
      </c>
      <c r="L33" s="4">
        <f t="shared" si="5"/>
        <v>0</v>
      </c>
      <c r="M33" s="4">
        <v>0</v>
      </c>
      <c r="N33" s="4">
        <f t="shared" si="6"/>
        <v>0</v>
      </c>
      <c r="O33" s="4">
        <v>0</v>
      </c>
      <c r="P33" s="4">
        <f t="shared" si="7"/>
        <v>0</v>
      </c>
      <c r="Q33" s="4">
        <v>0</v>
      </c>
      <c r="R33" s="4">
        <f t="shared" si="8"/>
        <v>0</v>
      </c>
      <c r="S33" s="4">
        <v>0</v>
      </c>
      <c r="T33" s="4">
        <f t="shared" si="9"/>
        <v>0</v>
      </c>
      <c r="U33" s="4">
        <v>0</v>
      </c>
      <c r="V33" s="4">
        <f t="shared" si="10"/>
        <v>0</v>
      </c>
      <c r="W33" s="4">
        <v>0</v>
      </c>
      <c r="X33" s="4">
        <f t="shared" si="11"/>
        <v>0</v>
      </c>
      <c r="Y33" s="4">
        <v>0</v>
      </c>
      <c r="Z33" s="4">
        <f t="shared" si="12"/>
        <v>0</v>
      </c>
      <c r="AA33" s="4">
        <v>0</v>
      </c>
      <c r="AB33" s="4">
        <f t="shared" si="13"/>
        <v>0</v>
      </c>
      <c r="AC33" s="4">
        <v>0</v>
      </c>
      <c r="AD33" s="4">
        <f t="shared" si="14"/>
        <v>0</v>
      </c>
      <c r="AE33" s="4">
        <v>0</v>
      </c>
      <c r="AF33" s="4">
        <f t="shared" si="15"/>
        <v>0</v>
      </c>
      <c r="AG33" s="4">
        <v>0</v>
      </c>
      <c r="AH33" s="4">
        <f t="shared" si="16"/>
        <v>0</v>
      </c>
      <c r="AI33" s="4">
        <v>0</v>
      </c>
      <c r="AJ33" s="4">
        <f t="shared" si="17"/>
        <v>0</v>
      </c>
      <c r="AK33" s="4">
        <v>0</v>
      </c>
      <c r="AL33" s="4">
        <f t="shared" si="18"/>
        <v>0</v>
      </c>
      <c r="AM33" s="4">
        <v>0</v>
      </c>
      <c r="AN33" s="4">
        <f t="shared" si="19"/>
        <v>0</v>
      </c>
      <c r="AO33" s="4">
        <v>0</v>
      </c>
      <c r="AP33" s="4">
        <f t="shared" si="20"/>
        <v>0</v>
      </c>
      <c r="AQ33" s="4">
        <v>0</v>
      </c>
      <c r="AR33" s="4">
        <f t="shared" si="21"/>
        <v>0</v>
      </c>
      <c r="AS33" s="4">
        <v>0</v>
      </c>
      <c r="AT33" s="4">
        <f t="shared" si="22"/>
        <v>0</v>
      </c>
      <c r="AU33" s="4">
        <v>0</v>
      </c>
      <c r="AV33" s="4">
        <f t="shared" si="23"/>
        <v>0</v>
      </c>
      <c r="AW33" s="4">
        <v>0</v>
      </c>
      <c r="AX33" s="4">
        <f t="shared" si="24"/>
        <v>0</v>
      </c>
      <c r="AY33" s="4">
        <v>0</v>
      </c>
      <c r="AZ33" s="4">
        <f t="shared" si="25"/>
        <v>0</v>
      </c>
      <c r="BA33" s="4">
        <v>0</v>
      </c>
      <c r="BB33" s="4">
        <f t="shared" si="26"/>
        <v>0</v>
      </c>
      <c r="BC33" s="4">
        <v>0</v>
      </c>
      <c r="BD33" s="4">
        <f t="shared" si="27"/>
        <v>0</v>
      </c>
      <c r="BE33" s="4">
        <v>0</v>
      </c>
      <c r="BF33" s="4">
        <f t="shared" si="28"/>
        <v>0</v>
      </c>
      <c r="BG33" s="4">
        <v>0</v>
      </c>
      <c r="BH33" s="4">
        <f t="shared" si="29"/>
        <v>0</v>
      </c>
      <c r="BI33" s="4">
        <v>0</v>
      </c>
      <c r="BJ33" s="4">
        <f t="shared" si="30"/>
        <v>0</v>
      </c>
      <c r="BK33" s="4">
        <v>0</v>
      </c>
      <c r="BL33" s="4">
        <f t="shared" si="31"/>
        <v>0</v>
      </c>
      <c r="BM33" s="4">
        <v>0</v>
      </c>
      <c r="BN33" s="4">
        <f t="shared" si="32"/>
        <v>0</v>
      </c>
      <c r="BO33" s="4">
        <v>0</v>
      </c>
      <c r="BP33" s="4">
        <f t="shared" si="33"/>
        <v>0</v>
      </c>
      <c r="BQ33" s="4">
        <v>0</v>
      </c>
      <c r="BR33" s="4">
        <f t="shared" si="34"/>
        <v>0</v>
      </c>
      <c r="BS33" s="4">
        <v>0</v>
      </c>
      <c r="BT33" s="4">
        <f t="shared" si="35"/>
        <v>0</v>
      </c>
      <c r="BU33" s="4">
        <v>0</v>
      </c>
      <c r="BV33" s="4">
        <f t="shared" si="36"/>
        <v>0</v>
      </c>
      <c r="BW33" s="4">
        <v>0</v>
      </c>
      <c r="BX33" s="4">
        <f t="shared" si="37"/>
        <v>0</v>
      </c>
      <c r="BY33" s="4">
        <v>0</v>
      </c>
      <c r="BZ33" s="4">
        <f t="shared" si="38"/>
        <v>0</v>
      </c>
      <c r="CA33" s="4">
        <v>0</v>
      </c>
      <c r="CB33" s="4">
        <f t="shared" si="39"/>
        <v>0</v>
      </c>
      <c r="CC33" s="4">
        <v>0</v>
      </c>
      <c r="CD33" s="4">
        <f t="shared" si="40"/>
        <v>0</v>
      </c>
      <c r="CE33" s="4">
        <v>0</v>
      </c>
      <c r="CF33" s="4">
        <f t="shared" si="41"/>
        <v>0</v>
      </c>
      <c r="CG33" s="4">
        <v>0</v>
      </c>
      <c r="CH33" s="4">
        <f t="shared" si="42"/>
        <v>0</v>
      </c>
      <c r="CI33" s="4">
        <v>0</v>
      </c>
      <c r="CJ33" s="4">
        <f t="shared" si="43"/>
        <v>0</v>
      </c>
      <c r="CK33" s="4">
        <v>0</v>
      </c>
      <c r="CL33" s="4">
        <f t="shared" si="44"/>
        <v>0</v>
      </c>
      <c r="CM33" s="4">
        <v>0</v>
      </c>
      <c r="CN33" s="4">
        <f t="shared" si="45"/>
        <v>0</v>
      </c>
      <c r="CO33" s="4">
        <v>0</v>
      </c>
      <c r="CP33" s="4">
        <f t="shared" si="46"/>
        <v>0</v>
      </c>
      <c r="CQ33" s="5">
        <f t="shared" si="0"/>
        <v>0</v>
      </c>
    </row>
    <row r="34" spans="1:95" x14ac:dyDescent="0.35">
      <c r="A34" s="7" t="s">
        <v>59</v>
      </c>
      <c r="B34" s="3" t="s">
        <v>60</v>
      </c>
      <c r="C34" s="4">
        <v>0</v>
      </c>
      <c r="D34" s="4">
        <f t="shared" si="1"/>
        <v>0</v>
      </c>
      <c r="E34" s="4">
        <v>0</v>
      </c>
      <c r="F34" s="4">
        <f t="shared" si="2"/>
        <v>0</v>
      </c>
      <c r="G34" s="4">
        <v>0</v>
      </c>
      <c r="H34" s="4">
        <f t="shared" si="3"/>
        <v>0</v>
      </c>
      <c r="I34" s="4">
        <v>0</v>
      </c>
      <c r="J34" s="4">
        <f t="shared" si="4"/>
        <v>0</v>
      </c>
      <c r="K34" s="4">
        <v>0</v>
      </c>
      <c r="L34" s="4">
        <f t="shared" si="5"/>
        <v>0</v>
      </c>
      <c r="M34" s="4">
        <v>0</v>
      </c>
      <c r="N34" s="4">
        <f t="shared" si="6"/>
        <v>0</v>
      </c>
      <c r="O34" s="4">
        <v>0</v>
      </c>
      <c r="P34" s="4">
        <f t="shared" si="7"/>
        <v>0</v>
      </c>
      <c r="Q34" s="4">
        <v>0</v>
      </c>
      <c r="R34" s="4">
        <f t="shared" si="8"/>
        <v>0</v>
      </c>
      <c r="S34" s="4">
        <v>0</v>
      </c>
      <c r="T34" s="4">
        <f t="shared" si="9"/>
        <v>0</v>
      </c>
      <c r="U34" s="4">
        <v>0</v>
      </c>
      <c r="V34" s="4">
        <f t="shared" si="10"/>
        <v>0</v>
      </c>
      <c r="W34" s="4">
        <v>0</v>
      </c>
      <c r="X34" s="4">
        <f t="shared" si="11"/>
        <v>0</v>
      </c>
      <c r="Y34" s="4">
        <v>0</v>
      </c>
      <c r="Z34" s="4">
        <f t="shared" si="12"/>
        <v>0</v>
      </c>
      <c r="AA34" s="4">
        <v>0</v>
      </c>
      <c r="AB34" s="4">
        <f t="shared" si="13"/>
        <v>0</v>
      </c>
      <c r="AC34" s="4">
        <v>0</v>
      </c>
      <c r="AD34" s="4">
        <f t="shared" si="14"/>
        <v>0</v>
      </c>
      <c r="AE34" s="4">
        <v>0</v>
      </c>
      <c r="AF34" s="4">
        <f t="shared" si="15"/>
        <v>0</v>
      </c>
      <c r="AG34" s="4">
        <v>0</v>
      </c>
      <c r="AH34" s="4">
        <f t="shared" si="16"/>
        <v>0</v>
      </c>
      <c r="AI34" s="4">
        <v>0</v>
      </c>
      <c r="AJ34" s="4">
        <f t="shared" si="17"/>
        <v>0</v>
      </c>
      <c r="AK34" s="4">
        <v>0</v>
      </c>
      <c r="AL34" s="4">
        <f t="shared" si="18"/>
        <v>0</v>
      </c>
      <c r="AM34" s="4">
        <v>0</v>
      </c>
      <c r="AN34" s="4">
        <f t="shared" si="19"/>
        <v>0</v>
      </c>
      <c r="AO34" s="4">
        <v>0</v>
      </c>
      <c r="AP34" s="4">
        <f t="shared" si="20"/>
        <v>0</v>
      </c>
      <c r="AQ34" s="4">
        <v>0</v>
      </c>
      <c r="AR34" s="4">
        <f t="shared" si="21"/>
        <v>0</v>
      </c>
      <c r="AS34" s="4">
        <v>0</v>
      </c>
      <c r="AT34" s="4">
        <f t="shared" si="22"/>
        <v>0</v>
      </c>
      <c r="AU34" s="4">
        <v>0</v>
      </c>
      <c r="AV34" s="4">
        <f t="shared" si="23"/>
        <v>0</v>
      </c>
      <c r="AW34" s="4">
        <v>0</v>
      </c>
      <c r="AX34" s="4">
        <f t="shared" si="24"/>
        <v>0</v>
      </c>
      <c r="AY34" s="4">
        <v>0</v>
      </c>
      <c r="AZ34" s="4">
        <f t="shared" si="25"/>
        <v>0</v>
      </c>
      <c r="BA34" s="4">
        <v>0</v>
      </c>
      <c r="BB34" s="4">
        <f t="shared" si="26"/>
        <v>0</v>
      </c>
      <c r="BC34" s="4">
        <v>0</v>
      </c>
      <c r="BD34" s="4">
        <f t="shared" si="27"/>
        <v>0</v>
      </c>
      <c r="BE34" s="4">
        <v>0</v>
      </c>
      <c r="BF34" s="4">
        <f t="shared" si="28"/>
        <v>0</v>
      </c>
      <c r="BG34" s="4">
        <v>0</v>
      </c>
      <c r="BH34" s="4">
        <f t="shared" si="29"/>
        <v>0</v>
      </c>
      <c r="BI34" s="4">
        <v>0</v>
      </c>
      <c r="BJ34" s="4">
        <f t="shared" si="30"/>
        <v>0</v>
      </c>
      <c r="BK34" s="4">
        <v>0</v>
      </c>
      <c r="BL34" s="4">
        <f t="shared" si="31"/>
        <v>0</v>
      </c>
      <c r="BM34" s="4">
        <v>0</v>
      </c>
      <c r="BN34" s="4">
        <f t="shared" si="32"/>
        <v>0</v>
      </c>
      <c r="BO34" s="4">
        <v>0</v>
      </c>
      <c r="BP34" s="4">
        <f t="shared" si="33"/>
        <v>0</v>
      </c>
      <c r="BQ34" s="4">
        <v>0</v>
      </c>
      <c r="BR34" s="4">
        <f t="shared" si="34"/>
        <v>0</v>
      </c>
      <c r="BS34" s="4">
        <v>0</v>
      </c>
      <c r="BT34" s="4">
        <f t="shared" si="35"/>
        <v>0</v>
      </c>
      <c r="BU34" s="4">
        <v>0</v>
      </c>
      <c r="BV34" s="4">
        <f t="shared" si="36"/>
        <v>0</v>
      </c>
      <c r="BW34" s="4">
        <v>0</v>
      </c>
      <c r="BX34" s="4">
        <f t="shared" si="37"/>
        <v>0</v>
      </c>
      <c r="BY34" s="4">
        <v>0</v>
      </c>
      <c r="BZ34" s="4">
        <f t="shared" si="38"/>
        <v>0</v>
      </c>
      <c r="CA34" s="4">
        <v>0</v>
      </c>
      <c r="CB34" s="4">
        <f t="shared" si="39"/>
        <v>0</v>
      </c>
      <c r="CC34" s="4">
        <v>0</v>
      </c>
      <c r="CD34" s="4">
        <f t="shared" si="40"/>
        <v>0</v>
      </c>
      <c r="CE34" s="4">
        <v>0</v>
      </c>
      <c r="CF34" s="4">
        <f t="shared" si="41"/>
        <v>0</v>
      </c>
      <c r="CG34" s="4">
        <v>0</v>
      </c>
      <c r="CH34" s="4">
        <f t="shared" si="42"/>
        <v>0</v>
      </c>
      <c r="CI34" s="4">
        <v>0</v>
      </c>
      <c r="CJ34" s="4">
        <f t="shared" si="43"/>
        <v>0</v>
      </c>
      <c r="CK34" s="4">
        <v>0</v>
      </c>
      <c r="CL34" s="4">
        <f t="shared" si="44"/>
        <v>0</v>
      </c>
      <c r="CM34" s="4">
        <v>0</v>
      </c>
      <c r="CN34" s="4">
        <f t="shared" si="45"/>
        <v>0</v>
      </c>
      <c r="CO34" s="4">
        <v>0</v>
      </c>
      <c r="CP34" s="4">
        <f t="shared" si="46"/>
        <v>0</v>
      </c>
      <c r="CQ34" s="5">
        <f t="shared" si="0"/>
        <v>0</v>
      </c>
    </row>
    <row r="35" spans="1:95" x14ac:dyDescent="0.35">
      <c r="CQ35" s="5">
        <f>SUM(CQ7:CQ34)</f>
        <v>663.89348312994878</v>
      </c>
    </row>
    <row r="38" spans="1:95" x14ac:dyDescent="0.35">
      <c r="G38" s="9">
        <v>1420.74</v>
      </c>
      <c r="H38" s="9">
        <v>436.07333333333332</v>
      </c>
      <c r="I38" s="9">
        <v>224.07333333333335</v>
      </c>
      <c r="J38" s="9">
        <v>97.90666666666668</v>
      </c>
      <c r="K38" s="9">
        <v>54.473333333333336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Biosolids CMBPC</vt:lpstr>
      <vt:lpstr>Biosolids back from spill</vt:lpstr>
      <vt:lpstr>Biosolids back average Correct</vt:lpstr>
      <vt:lpstr>Biosolid average back mass</vt:lpstr>
      <vt:lpstr>'Biosolids CMBPC'!Print_Area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Vitale</dc:creator>
  <cp:lastModifiedBy>Donovan Vitale</cp:lastModifiedBy>
  <dcterms:created xsi:type="dcterms:W3CDTF">2022-10-26T03:26:01Z</dcterms:created>
  <dcterms:modified xsi:type="dcterms:W3CDTF">2023-04-06T01:12:44Z</dcterms:modified>
</cp:coreProperties>
</file>