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v\Documents\WMU Undergrad\Thesis\AFFF\Organized\"/>
    </mc:Choice>
  </mc:AlternateContent>
  <xr:revisionPtr revIDLastSave="0" documentId="13_ncr:1_{E8B22A27-B9E7-4451-B021-1A6AA32C26E5}" xr6:coauthVersionLast="47" xr6:coauthVersionMax="47" xr10:uidLastSave="{00000000-0000-0000-0000-000000000000}"/>
  <bookViews>
    <workbookView xWindow="-28920" yWindow="-120" windowWidth="29040" windowHeight="15720" activeTab="3" xr2:uid="{2983597D-1A77-4675-824F-0B9EFDE8B90E}"/>
  </bookViews>
  <sheets>
    <sheet name="Effluent TEF Original" sheetId="5" r:id="rId1"/>
    <sheet name="Effluent Background" sheetId="3" r:id="rId2"/>
    <sheet name="Corrected Effluent" sheetId="4" r:id="rId3"/>
    <sheet name="effluent mass balance" sheetId="2" r:id="rId4"/>
  </sheets>
  <definedNames>
    <definedName name="_xlnm.Print_Area" localSheetId="0">'Effluent TEF Original'!$C$1:$W$34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2" l="1"/>
  <c r="D45" i="2"/>
  <c r="E4" i="2" l="1"/>
  <c r="D37" i="2"/>
  <c r="D41" i="2"/>
  <c r="H35" i="2"/>
  <c r="H21" i="2"/>
  <c r="D38" i="2"/>
  <c r="D39" i="2"/>
  <c r="CM22" i="4"/>
  <c r="CP22" i="4"/>
  <c r="CS22" i="4"/>
  <c r="R22" i="5"/>
  <c r="G22" i="5"/>
  <c r="R20" i="5"/>
  <c r="G19" i="5"/>
  <c r="R18" i="5"/>
  <c r="G18" i="5"/>
  <c r="R17" i="5"/>
  <c r="G17" i="5"/>
  <c r="R16" i="5"/>
  <c r="G16" i="5"/>
  <c r="R14" i="5"/>
  <c r="G14" i="5"/>
  <c r="G12" i="5"/>
  <c r="R11" i="5"/>
  <c r="G11" i="5"/>
  <c r="G10" i="5"/>
  <c r="R9" i="5"/>
  <c r="G9" i="5"/>
  <c r="R8" i="5"/>
  <c r="G8" i="5"/>
  <c r="R7" i="5"/>
  <c r="G7" i="5"/>
  <c r="HH35" i="4" l="1"/>
  <c r="HE35" i="4"/>
  <c r="HB35" i="4"/>
  <c r="GY35" i="4"/>
  <c r="GV35" i="4"/>
  <c r="GS35" i="4"/>
  <c r="GP35" i="4"/>
  <c r="GM35" i="4"/>
  <c r="GJ35" i="4"/>
  <c r="GG35" i="4"/>
  <c r="GD35" i="4"/>
  <c r="GA35" i="4"/>
  <c r="FX35" i="4"/>
  <c r="FU35" i="4"/>
  <c r="FR35" i="4"/>
  <c r="FO35" i="4"/>
  <c r="FL35" i="4"/>
  <c r="FI35" i="4"/>
  <c r="FF35" i="4"/>
  <c r="FC35" i="4"/>
  <c r="EZ35" i="4"/>
  <c r="EW35" i="4"/>
  <c r="ET35" i="4"/>
  <c r="EQ35" i="4"/>
  <c r="EN35" i="4"/>
  <c r="EK35" i="4"/>
  <c r="EH35" i="4"/>
  <c r="EE35" i="4"/>
  <c r="EB35" i="4"/>
  <c r="DY35" i="4"/>
  <c r="DV35" i="4"/>
  <c r="DS35" i="4"/>
  <c r="DP35" i="4"/>
  <c r="DM35" i="4"/>
  <c r="DJ35" i="4"/>
  <c r="DG35" i="4"/>
  <c r="DD35" i="4"/>
  <c r="DA35" i="4"/>
  <c r="CX35" i="4"/>
  <c r="CU35" i="4"/>
  <c r="CR35" i="4"/>
  <c r="CO35" i="4"/>
  <c r="CL35" i="4"/>
  <c r="CI35" i="4"/>
  <c r="CF35" i="4"/>
  <c r="CC35" i="4"/>
  <c r="BZ35" i="4"/>
  <c r="BW35" i="4"/>
  <c r="BT35" i="4"/>
  <c r="BQ35" i="4"/>
  <c r="BN35" i="4"/>
  <c r="BK35" i="4"/>
  <c r="BH35" i="4"/>
  <c r="BE35" i="4"/>
  <c r="BB35" i="4"/>
  <c r="AY35" i="4"/>
  <c r="AV35" i="4"/>
  <c r="AS35" i="4"/>
  <c r="AP35" i="4"/>
  <c r="AM35" i="4"/>
  <c r="AJ35" i="4"/>
  <c r="AG35" i="4"/>
  <c r="AD35" i="4"/>
  <c r="AA35" i="4"/>
  <c r="X35" i="4"/>
  <c r="U35" i="4"/>
  <c r="R35" i="4"/>
  <c r="O35" i="4"/>
  <c r="L35" i="4"/>
  <c r="I35" i="4"/>
  <c r="F35" i="4"/>
  <c r="HI34" i="4"/>
  <c r="HF34" i="4"/>
  <c r="HC34" i="4"/>
  <c r="GZ34" i="4"/>
  <c r="GW34" i="4"/>
  <c r="GT34" i="4"/>
  <c r="GQ34" i="4"/>
  <c r="GN34" i="4"/>
  <c r="GK34" i="4"/>
  <c r="GH34" i="4"/>
  <c r="GE34" i="4"/>
  <c r="GB34" i="4"/>
  <c r="FY34" i="4"/>
  <c r="FV34" i="4"/>
  <c r="FS34" i="4"/>
  <c r="FP34" i="4"/>
  <c r="FM34" i="4"/>
  <c r="FJ34" i="4"/>
  <c r="FG34" i="4"/>
  <c r="FD34" i="4"/>
  <c r="FA34" i="4"/>
  <c r="EX34" i="4"/>
  <c r="EU34" i="4"/>
  <c r="ER34" i="4"/>
  <c r="EO34" i="4"/>
  <c r="EL34" i="4"/>
  <c r="EI34" i="4"/>
  <c r="EF34" i="4"/>
  <c r="EC34" i="4"/>
  <c r="DZ34" i="4"/>
  <c r="DW34" i="4"/>
  <c r="DT34" i="4"/>
  <c r="DQ34" i="4"/>
  <c r="DN34" i="4"/>
  <c r="DK34" i="4"/>
  <c r="DH34" i="4"/>
  <c r="DE34" i="4"/>
  <c r="DB34" i="4"/>
  <c r="CY34" i="4"/>
  <c r="CV34" i="4"/>
  <c r="CS34" i="4"/>
  <c r="CP34" i="4"/>
  <c r="CM34" i="4"/>
  <c r="CJ34" i="4"/>
  <c r="CG34" i="4"/>
  <c r="CD34" i="4"/>
  <c r="CA34" i="4"/>
  <c r="BX34" i="4"/>
  <c r="BU34" i="4"/>
  <c r="BR34" i="4"/>
  <c r="BO34" i="4"/>
  <c r="BL34" i="4"/>
  <c r="BI34" i="4"/>
  <c r="BF34" i="4"/>
  <c r="BC34" i="4"/>
  <c r="AZ34" i="4"/>
  <c r="AW34" i="4"/>
  <c r="AT34" i="4"/>
  <c r="AQ34" i="4"/>
  <c r="AN34" i="4"/>
  <c r="AK34" i="4"/>
  <c r="AH34" i="4"/>
  <c r="AE34" i="4"/>
  <c r="AB34" i="4"/>
  <c r="Y34" i="4"/>
  <c r="V34" i="4"/>
  <c r="S34" i="4"/>
  <c r="P34" i="4"/>
  <c r="M34" i="4"/>
  <c r="J34" i="4"/>
  <c r="G34" i="4"/>
  <c r="HI33" i="4"/>
  <c r="HF33" i="4"/>
  <c r="HC33" i="4"/>
  <c r="GZ33" i="4"/>
  <c r="GW33" i="4"/>
  <c r="GT33" i="4"/>
  <c r="GQ33" i="4"/>
  <c r="GN33" i="4"/>
  <c r="GK33" i="4"/>
  <c r="GH33" i="4"/>
  <c r="GE33" i="4"/>
  <c r="GB33" i="4"/>
  <c r="FY33" i="4"/>
  <c r="FV33" i="4"/>
  <c r="FS33" i="4"/>
  <c r="FP33" i="4"/>
  <c r="FM33" i="4"/>
  <c r="FJ33" i="4"/>
  <c r="FG33" i="4"/>
  <c r="FD33" i="4"/>
  <c r="FA33" i="4"/>
  <c r="EX33" i="4"/>
  <c r="EU33" i="4"/>
  <c r="ER33" i="4"/>
  <c r="EO33" i="4"/>
  <c r="EL33" i="4"/>
  <c r="EI33" i="4"/>
  <c r="EF33" i="4"/>
  <c r="EC33" i="4"/>
  <c r="DZ33" i="4"/>
  <c r="DW33" i="4"/>
  <c r="DT33" i="4"/>
  <c r="DQ33" i="4"/>
  <c r="DN33" i="4"/>
  <c r="DK33" i="4"/>
  <c r="DH33" i="4"/>
  <c r="DE33" i="4"/>
  <c r="DB33" i="4"/>
  <c r="CY33" i="4"/>
  <c r="CV33" i="4"/>
  <c r="CS33" i="4"/>
  <c r="CP33" i="4"/>
  <c r="CM33" i="4"/>
  <c r="CJ33" i="4"/>
  <c r="CG33" i="4"/>
  <c r="CD33" i="4"/>
  <c r="CA33" i="4"/>
  <c r="BX33" i="4"/>
  <c r="BU33" i="4"/>
  <c r="BR33" i="4"/>
  <c r="BO33" i="4"/>
  <c r="BL33" i="4"/>
  <c r="BI33" i="4"/>
  <c r="BF33" i="4"/>
  <c r="BC33" i="4"/>
  <c r="AZ33" i="4"/>
  <c r="AW33" i="4"/>
  <c r="AT33" i="4"/>
  <c r="AQ33" i="4"/>
  <c r="AN33" i="4"/>
  <c r="AK33" i="4"/>
  <c r="AH33" i="4"/>
  <c r="AE33" i="4"/>
  <c r="AB33" i="4"/>
  <c r="Y33" i="4"/>
  <c r="V33" i="4"/>
  <c r="S33" i="4"/>
  <c r="P33" i="4"/>
  <c r="M33" i="4"/>
  <c r="J33" i="4"/>
  <c r="G33" i="4"/>
  <c r="HI32" i="4"/>
  <c r="HF32" i="4"/>
  <c r="HC32" i="4"/>
  <c r="GZ32" i="4"/>
  <c r="GW32" i="4"/>
  <c r="GT32" i="4"/>
  <c r="GQ32" i="4"/>
  <c r="GN32" i="4"/>
  <c r="GK32" i="4"/>
  <c r="GH32" i="4"/>
  <c r="GE32" i="4"/>
  <c r="GB32" i="4"/>
  <c r="FY32" i="4"/>
  <c r="FV32" i="4"/>
  <c r="FS32" i="4"/>
  <c r="FP32" i="4"/>
  <c r="FM32" i="4"/>
  <c r="FJ32" i="4"/>
  <c r="FG32" i="4"/>
  <c r="FD32" i="4"/>
  <c r="FA32" i="4"/>
  <c r="EX32" i="4"/>
  <c r="EU32" i="4"/>
  <c r="ER32" i="4"/>
  <c r="EO32" i="4"/>
  <c r="EL32" i="4"/>
  <c r="EI32" i="4"/>
  <c r="EF32" i="4"/>
  <c r="EC32" i="4"/>
  <c r="DZ32" i="4"/>
  <c r="DW32" i="4"/>
  <c r="DT32" i="4"/>
  <c r="DQ32" i="4"/>
  <c r="DN32" i="4"/>
  <c r="DK32" i="4"/>
  <c r="DH32" i="4"/>
  <c r="DE32" i="4"/>
  <c r="DB32" i="4"/>
  <c r="CY32" i="4"/>
  <c r="CV32" i="4"/>
  <c r="CS32" i="4"/>
  <c r="CP32" i="4"/>
  <c r="CM32" i="4"/>
  <c r="CJ32" i="4"/>
  <c r="CG32" i="4"/>
  <c r="CD32" i="4"/>
  <c r="CA32" i="4"/>
  <c r="BX32" i="4"/>
  <c r="BU32" i="4"/>
  <c r="BR32" i="4"/>
  <c r="BO32" i="4"/>
  <c r="BL32" i="4"/>
  <c r="BI32" i="4"/>
  <c r="BF32" i="4"/>
  <c r="BC32" i="4"/>
  <c r="AZ32" i="4"/>
  <c r="AW32" i="4"/>
  <c r="AT32" i="4"/>
  <c r="AQ32" i="4"/>
  <c r="AN32" i="4"/>
  <c r="AK32" i="4"/>
  <c r="AH32" i="4"/>
  <c r="AE32" i="4"/>
  <c r="AB32" i="4"/>
  <c r="Y32" i="4"/>
  <c r="V32" i="4"/>
  <c r="S32" i="4"/>
  <c r="P32" i="4"/>
  <c r="M32" i="4"/>
  <c r="J32" i="4"/>
  <c r="G32" i="4"/>
  <c r="HI31" i="4"/>
  <c r="HF31" i="4"/>
  <c r="HC31" i="4"/>
  <c r="GZ31" i="4"/>
  <c r="GW31" i="4"/>
  <c r="GT31" i="4"/>
  <c r="GQ31" i="4"/>
  <c r="GN31" i="4"/>
  <c r="GK31" i="4"/>
  <c r="GH31" i="4"/>
  <c r="GE31" i="4"/>
  <c r="GB31" i="4"/>
  <c r="FY31" i="4"/>
  <c r="FV31" i="4"/>
  <c r="FS31" i="4"/>
  <c r="FP31" i="4"/>
  <c r="FM31" i="4"/>
  <c r="FJ31" i="4"/>
  <c r="FG31" i="4"/>
  <c r="FD31" i="4"/>
  <c r="FA31" i="4"/>
  <c r="EX31" i="4"/>
  <c r="EU31" i="4"/>
  <c r="ER31" i="4"/>
  <c r="EO31" i="4"/>
  <c r="EL31" i="4"/>
  <c r="EI31" i="4"/>
  <c r="EF31" i="4"/>
  <c r="EC31" i="4"/>
  <c r="DZ31" i="4"/>
  <c r="DW31" i="4"/>
  <c r="DT31" i="4"/>
  <c r="DQ31" i="4"/>
  <c r="DN31" i="4"/>
  <c r="DK31" i="4"/>
  <c r="DH31" i="4"/>
  <c r="DE31" i="4"/>
  <c r="DB31" i="4"/>
  <c r="CY31" i="4"/>
  <c r="CV31" i="4"/>
  <c r="CS31" i="4"/>
  <c r="CP31" i="4"/>
  <c r="CM31" i="4"/>
  <c r="CJ31" i="4"/>
  <c r="CG31" i="4"/>
  <c r="CD31" i="4"/>
  <c r="CA31" i="4"/>
  <c r="BX31" i="4"/>
  <c r="BU31" i="4"/>
  <c r="BR31" i="4"/>
  <c r="BO31" i="4"/>
  <c r="BL31" i="4"/>
  <c r="BI31" i="4"/>
  <c r="BF31" i="4"/>
  <c r="BC31" i="4"/>
  <c r="AZ31" i="4"/>
  <c r="AW31" i="4"/>
  <c r="AT31" i="4"/>
  <c r="AQ31" i="4"/>
  <c r="AN31" i="4"/>
  <c r="AK31" i="4"/>
  <c r="AH31" i="4"/>
  <c r="AE31" i="4"/>
  <c r="AB31" i="4"/>
  <c r="Y31" i="4"/>
  <c r="V31" i="4"/>
  <c r="S31" i="4"/>
  <c r="P31" i="4"/>
  <c r="M31" i="4"/>
  <c r="J31" i="4"/>
  <c r="G31" i="4"/>
  <c r="HI30" i="4"/>
  <c r="HF30" i="4"/>
  <c r="HC30" i="4"/>
  <c r="GZ30" i="4"/>
  <c r="GW30" i="4"/>
  <c r="GT30" i="4"/>
  <c r="GQ30" i="4"/>
  <c r="GN30" i="4"/>
  <c r="GK30" i="4"/>
  <c r="GH30" i="4"/>
  <c r="GE30" i="4"/>
  <c r="GB30" i="4"/>
  <c r="FY30" i="4"/>
  <c r="FV30" i="4"/>
  <c r="FS30" i="4"/>
  <c r="FP30" i="4"/>
  <c r="FM30" i="4"/>
  <c r="FJ30" i="4"/>
  <c r="FG30" i="4"/>
  <c r="FD30" i="4"/>
  <c r="FA30" i="4"/>
  <c r="EX30" i="4"/>
  <c r="EU30" i="4"/>
  <c r="ER30" i="4"/>
  <c r="EO30" i="4"/>
  <c r="EL30" i="4"/>
  <c r="EI30" i="4"/>
  <c r="EF30" i="4"/>
  <c r="EC30" i="4"/>
  <c r="DZ30" i="4"/>
  <c r="DW30" i="4"/>
  <c r="DT30" i="4"/>
  <c r="DQ30" i="4"/>
  <c r="DN30" i="4"/>
  <c r="DK30" i="4"/>
  <c r="DH30" i="4"/>
  <c r="DE30" i="4"/>
  <c r="DB30" i="4"/>
  <c r="CY30" i="4"/>
  <c r="CV30" i="4"/>
  <c r="CS30" i="4"/>
  <c r="CP30" i="4"/>
  <c r="CM30" i="4"/>
  <c r="CJ30" i="4"/>
  <c r="CG30" i="4"/>
  <c r="CD30" i="4"/>
  <c r="CA30" i="4"/>
  <c r="BX30" i="4"/>
  <c r="BU30" i="4"/>
  <c r="BR30" i="4"/>
  <c r="BO30" i="4"/>
  <c r="BL30" i="4"/>
  <c r="BI30" i="4"/>
  <c r="BF30" i="4"/>
  <c r="BC30" i="4"/>
  <c r="AZ30" i="4"/>
  <c r="AW30" i="4"/>
  <c r="AT30" i="4"/>
  <c r="AQ30" i="4"/>
  <c r="AN30" i="4"/>
  <c r="AK30" i="4"/>
  <c r="AH30" i="4"/>
  <c r="AE30" i="4"/>
  <c r="AB30" i="4"/>
  <c r="Y30" i="4"/>
  <c r="V30" i="4"/>
  <c r="S30" i="4"/>
  <c r="P30" i="4"/>
  <c r="M30" i="4"/>
  <c r="J30" i="4"/>
  <c r="G30" i="4"/>
  <c r="HI29" i="4"/>
  <c r="HF29" i="4"/>
  <c r="HC29" i="4"/>
  <c r="GZ29" i="4"/>
  <c r="GW29" i="4"/>
  <c r="GT29" i="4"/>
  <c r="GQ29" i="4"/>
  <c r="GN29" i="4"/>
  <c r="GK29" i="4"/>
  <c r="GH29" i="4"/>
  <c r="GE29" i="4"/>
  <c r="GB29" i="4"/>
  <c r="FY29" i="4"/>
  <c r="FV29" i="4"/>
  <c r="FS29" i="4"/>
  <c r="FP29" i="4"/>
  <c r="FM29" i="4"/>
  <c r="FJ29" i="4"/>
  <c r="FG29" i="4"/>
  <c r="FD29" i="4"/>
  <c r="FA29" i="4"/>
  <c r="EX29" i="4"/>
  <c r="EU29" i="4"/>
  <c r="ER29" i="4"/>
  <c r="EO29" i="4"/>
  <c r="EL29" i="4"/>
  <c r="EI29" i="4"/>
  <c r="EF29" i="4"/>
  <c r="EC29" i="4"/>
  <c r="DZ29" i="4"/>
  <c r="DW29" i="4"/>
  <c r="DT29" i="4"/>
  <c r="DQ29" i="4"/>
  <c r="DN29" i="4"/>
  <c r="DK29" i="4"/>
  <c r="DH29" i="4"/>
  <c r="DE29" i="4"/>
  <c r="DB29" i="4"/>
  <c r="CY29" i="4"/>
  <c r="CV29" i="4"/>
  <c r="CS29" i="4"/>
  <c r="CP29" i="4"/>
  <c r="CM29" i="4"/>
  <c r="CJ29" i="4"/>
  <c r="CG29" i="4"/>
  <c r="CD29" i="4"/>
  <c r="CA29" i="4"/>
  <c r="BX29" i="4"/>
  <c r="BU29" i="4"/>
  <c r="BR29" i="4"/>
  <c r="BO29" i="4"/>
  <c r="BL29" i="4"/>
  <c r="BI29" i="4"/>
  <c r="BF29" i="4"/>
  <c r="BC29" i="4"/>
  <c r="AZ29" i="4"/>
  <c r="AW29" i="4"/>
  <c r="AT29" i="4"/>
  <c r="AQ29" i="4"/>
  <c r="AN29" i="4"/>
  <c r="AK29" i="4"/>
  <c r="AH29" i="4"/>
  <c r="AE29" i="4"/>
  <c r="AB29" i="4"/>
  <c r="Y29" i="4"/>
  <c r="V29" i="4"/>
  <c r="S29" i="4"/>
  <c r="P29" i="4"/>
  <c r="M29" i="4"/>
  <c r="J29" i="4"/>
  <c r="G29" i="4"/>
  <c r="HI28" i="4"/>
  <c r="HF28" i="4"/>
  <c r="HC28" i="4"/>
  <c r="GZ28" i="4"/>
  <c r="GW28" i="4"/>
  <c r="GT28" i="4"/>
  <c r="GQ28" i="4"/>
  <c r="GN28" i="4"/>
  <c r="GK28" i="4"/>
  <c r="GH28" i="4"/>
  <c r="GE28" i="4"/>
  <c r="GB28" i="4"/>
  <c r="FY28" i="4"/>
  <c r="FV28" i="4"/>
  <c r="FS28" i="4"/>
  <c r="FP28" i="4"/>
  <c r="FM28" i="4"/>
  <c r="FJ28" i="4"/>
  <c r="FG28" i="4"/>
  <c r="FD28" i="4"/>
  <c r="FA28" i="4"/>
  <c r="EX28" i="4"/>
  <c r="EU28" i="4"/>
  <c r="ER28" i="4"/>
  <c r="EO28" i="4"/>
  <c r="EL28" i="4"/>
  <c r="EI28" i="4"/>
  <c r="EF28" i="4"/>
  <c r="EC28" i="4"/>
  <c r="DZ28" i="4"/>
  <c r="DW28" i="4"/>
  <c r="DT28" i="4"/>
  <c r="DQ28" i="4"/>
  <c r="DN28" i="4"/>
  <c r="DK28" i="4"/>
  <c r="DH28" i="4"/>
  <c r="DE28" i="4"/>
  <c r="DB28" i="4"/>
  <c r="CY28" i="4"/>
  <c r="CV28" i="4"/>
  <c r="CS28" i="4"/>
  <c r="CP28" i="4"/>
  <c r="CM28" i="4"/>
  <c r="CJ28" i="4"/>
  <c r="CG28" i="4"/>
  <c r="CD28" i="4"/>
  <c r="CA28" i="4"/>
  <c r="BX28" i="4"/>
  <c r="BU28" i="4"/>
  <c r="BR28" i="4"/>
  <c r="BO28" i="4"/>
  <c r="BL28" i="4"/>
  <c r="BI28" i="4"/>
  <c r="BF28" i="4"/>
  <c r="BC28" i="4"/>
  <c r="AZ28" i="4"/>
  <c r="AW28" i="4"/>
  <c r="AT28" i="4"/>
  <c r="AQ28" i="4"/>
  <c r="AN28" i="4"/>
  <c r="AK28" i="4"/>
  <c r="AH28" i="4"/>
  <c r="AE28" i="4"/>
  <c r="AB28" i="4"/>
  <c r="Y28" i="4"/>
  <c r="V28" i="4"/>
  <c r="S28" i="4"/>
  <c r="P28" i="4"/>
  <c r="M28" i="4"/>
  <c r="J28" i="4"/>
  <c r="G28" i="4"/>
  <c r="HI27" i="4"/>
  <c r="HF27" i="4"/>
  <c r="HC27" i="4"/>
  <c r="GZ27" i="4"/>
  <c r="GW27" i="4"/>
  <c r="GT27" i="4"/>
  <c r="GQ27" i="4"/>
  <c r="GN27" i="4"/>
  <c r="GK27" i="4"/>
  <c r="GH27" i="4"/>
  <c r="GE27" i="4"/>
  <c r="GB27" i="4"/>
  <c r="FY27" i="4"/>
  <c r="FV27" i="4"/>
  <c r="FS27" i="4"/>
  <c r="FP27" i="4"/>
  <c r="FM27" i="4"/>
  <c r="FJ27" i="4"/>
  <c r="FG27" i="4"/>
  <c r="FD27" i="4"/>
  <c r="FA27" i="4"/>
  <c r="EX27" i="4"/>
  <c r="EU27" i="4"/>
  <c r="ER27" i="4"/>
  <c r="EO27" i="4"/>
  <c r="EL27" i="4"/>
  <c r="EI27" i="4"/>
  <c r="EF27" i="4"/>
  <c r="EC27" i="4"/>
  <c r="DZ27" i="4"/>
  <c r="DW27" i="4"/>
  <c r="DT27" i="4"/>
  <c r="DQ27" i="4"/>
  <c r="DN27" i="4"/>
  <c r="DK27" i="4"/>
  <c r="DH27" i="4"/>
  <c r="DE27" i="4"/>
  <c r="DB27" i="4"/>
  <c r="CY27" i="4"/>
  <c r="CV27" i="4"/>
  <c r="CS27" i="4"/>
  <c r="CP27" i="4"/>
  <c r="CM27" i="4"/>
  <c r="CJ27" i="4"/>
  <c r="CG27" i="4"/>
  <c r="CD27" i="4"/>
  <c r="CA27" i="4"/>
  <c r="BX27" i="4"/>
  <c r="BU27" i="4"/>
  <c r="BR27" i="4"/>
  <c r="BO27" i="4"/>
  <c r="BL27" i="4"/>
  <c r="BI27" i="4"/>
  <c r="BF27" i="4"/>
  <c r="BC27" i="4"/>
  <c r="AZ27" i="4"/>
  <c r="AW27" i="4"/>
  <c r="AT27" i="4"/>
  <c r="AQ27" i="4"/>
  <c r="AN27" i="4"/>
  <c r="AK27" i="4"/>
  <c r="AH27" i="4"/>
  <c r="AE27" i="4"/>
  <c r="AB27" i="4"/>
  <c r="Y27" i="4"/>
  <c r="V27" i="4"/>
  <c r="S27" i="4"/>
  <c r="P27" i="4"/>
  <c r="M27" i="4"/>
  <c r="J27" i="4"/>
  <c r="G27" i="4"/>
  <c r="HI26" i="4"/>
  <c r="HF26" i="4"/>
  <c r="HC26" i="4"/>
  <c r="GZ26" i="4"/>
  <c r="GW26" i="4"/>
  <c r="GT26" i="4"/>
  <c r="GQ26" i="4"/>
  <c r="GN26" i="4"/>
  <c r="GK26" i="4"/>
  <c r="GH26" i="4"/>
  <c r="GE26" i="4"/>
  <c r="GB26" i="4"/>
  <c r="FY26" i="4"/>
  <c r="FV26" i="4"/>
  <c r="FS26" i="4"/>
  <c r="FP26" i="4"/>
  <c r="FM26" i="4"/>
  <c r="FJ26" i="4"/>
  <c r="FG26" i="4"/>
  <c r="FD26" i="4"/>
  <c r="FA26" i="4"/>
  <c r="EX26" i="4"/>
  <c r="EU26" i="4"/>
  <c r="ER26" i="4"/>
  <c r="EO26" i="4"/>
  <c r="EL26" i="4"/>
  <c r="EI26" i="4"/>
  <c r="EF26" i="4"/>
  <c r="EC26" i="4"/>
  <c r="DZ26" i="4"/>
  <c r="DW26" i="4"/>
  <c r="DT26" i="4"/>
  <c r="DQ26" i="4"/>
  <c r="DN26" i="4"/>
  <c r="DK26" i="4"/>
  <c r="DH26" i="4"/>
  <c r="DE26" i="4"/>
  <c r="DB26" i="4"/>
  <c r="CY26" i="4"/>
  <c r="CV26" i="4"/>
  <c r="CS26" i="4"/>
  <c r="CP26" i="4"/>
  <c r="CM26" i="4"/>
  <c r="CJ26" i="4"/>
  <c r="CG26" i="4"/>
  <c r="CD26" i="4"/>
  <c r="CA26" i="4"/>
  <c r="BX26" i="4"/>
  <c r="BU26" i="4"/>
  <c r="BR26" i="4"/>
  <c r="BO26" i="4"/>
  <c r="BL26" i="4"/>
  <c r="BI26" i="4"/>
  <c r="BF26" i="4"/>
  <c r="BC26" i="4"/>
  <c r="AZ26" i="4"/>
  <c r="AW26" i="4"/>
  <c r="AT26" i="4"/>
  <c r="AQ26" i="4"/>
  <c r="AN26" i="4"/>
  <c r="AK26" i="4"/>
  <c r="AH26" i="4"/>
  <c r="AE26" i="4"/>
  <c r="AB26" i="4"/>
  <c r="Y26" i="4"/>
  <c r="V26" i="4"/>
  <c r="S26" i="4"/>
  <c r="P26" i="4"/>
  <c r="M26" i="4"/>
  <c r="J26" i="4"/>
  <c r="G26" i="4"/>
  <c r="HI25" i="4"/>
  <c r="HF25" i="4"/>
  <c r="HC25" i="4"/>
  <c r="GZ25" i="4"/>
  <c r="GW25" i="4"/>
  <c r="GT25" i="4"/>
  <c r="GQ25" i="4"/>
  <c r="GN25" i="4"/>
  <c r="GK25" i="4"/>
  <c r="GH25" i="4"/>
  <c r="GE25" i="4"/>
  <c r="GB25" i="4"/>
  <c r="FY25" i="4"/>
  <c r="FV25" i="4"/>
  <c r="FS25" i="4"/>
  <c r="FP25" i="4"/>
  <c r="FM25" i="4"/>
  <c r="FJ25" i="4"/>
  <c r="FG25" i="4"/>
  <c r="FD25" i="4"/>
  <c r="FA25" i="4"/>
  <c r="EX25" i="4"/>
  <c r="EU25" i="4"/>
  <c r="ER25" i="4"/>
  <c r="EO25" i="4"/>
  <c r="EL25" i="4"/>
  <c r="EI25" i="4"/>
  <c r="EF25" i="4"/>
  <c r="EC25" i="4"/>
  <c r="DZ25" i="4"/>
  <c r="DW25" i="4"/>
  <c r="DT25" i="4"/>
  <c r="DQ25" i="4"/>
  <c r="DN25" i="4"/>
  <c r="DK25" i="4"/>
  <c r="DH25" i="4"/>
  <c r="DE25" i="4"/>
  <c r="DB25" i="4"/>
  <c r="CY25" i="4"/>
  <c r="CV25" i="4"/>
  <c r="CS25" i="4"/>
  <c r="CP25" i="4"/>
  <c r="CM25" i="4"/>
  <c r="CJ25" i="4"/>
  <c r="CG25" i="4"/>
  <c r="CD25" i="4"/>
  <c r="CA25" i="4"/>
  <c r="BX25" i="4"/>
  <c r="BU25" i="4"/>
  <c r="BR25" i="4"/>
  <c r="BO25" i="4"/>
  <c r="BL25" i="4"/>
  <c r="BI25" i="4"/>
  <c r="BF25" i="4"/>
  <c r="BC25" i="4"/>
  <c r="AZ25" i="4"/>
  <c r="AW25" i="4"/>
  <c r="AT25" i="4"/>
  <c r="AQ25" i="4"/>
  <c r="AN25" i="4"/>
  <c r="AK25" i="4"/>
  <c r="AH25" i="4"/>
  <c r="AE25" i="4"/>
  <c r="AB25" i="4"/>
  <c r="Y25" i="4"/>
  <c r="V25" i="4"/>
  <c r="S25" i="4"/>
  <c r="P25" i="4"/>
  <c r="M25" i="4"/>
  <c r="J25" i="4"/>
  <c r="G25" i="4"/>
  <c r="HI24" i="4"/>
  <c r="HF24" i="4"/>
  <c r="HC24" i="4"/>
  <c r="GZ24" i="4"/>
  <c r="GW24" i="4"/>
  <c r="GT24" i="4"/>
  <c r="GQ24" i="4"/>
  <c r="GN24" i="4"/>
  <c r="GK24" i="4"/>
  <c r="GH24" i="4"/>
  <c r="GE24" i="4"/>
  <c r="GB24" i="4"/>
  <c r="FY24" i="4"/>
  <c r="FV24" i="4"/>
  <c r="FS24" i="4"/>
  <c r="FP24" i="4"/>
  <c r="FM24" i="4"/>
  <c r="FJ24" i="4"/>
  <c r="FG24" i="4"/>
  <c r="FD24" i="4"/>
  <c r="FA24" i="4"/>
  <c r="EX24" i="4"/>
  <c r="EU24" i="4"/>
  <c r="ER24" i="4"/>
  <c r="EO24" i="4"/>
  <c r="EL24" i="4"/>
  <c r="EI24" i="4"/>
  <c r="EF24" i="4"/>
  <c r="EC24" i="4"/>
  <c r="DZ24" i="4"/>
  <c r="DW24" i="4"/>
  <c r="DT24" i="4"/>
  <c r="DQ24" i="4"/>
  <c r="DN24" i="4"/>
  <c r="DK24" i="4"/>
  <c r="DH24" i="4"/>
  <c r="DE24" i="4"/>
  <c r="DB24" i="4"/>
  <c r="CY24" i="4"/>
  <c r="CV24" i="4"/>
  <c r="CS24" i="4"/>
  <c r="CP24" i="4"/>
  <c r="CM24" i="4"/>
  <c r="CJ24" i="4"/>
  <c r="CG24" i="4"/>
  <c r="CD24" i="4"/>
  <c r="CA24" i="4"/>
  <c r="BX24" i="4"/>
  <c r="BU24" i="4"/>
  <c r="BR24" i="4"/>
  <c r="BO24" i="4"/>
  <c r="BL24" i="4"/>
  <c r="BI24" i="4"/>
  <c r="BF24" i="4"/>
  <c r="BC24" i="4"/>
  <c r="AZ24" i="4"/>
  <c r="AW24" i="4"/>
  <c r="AT24" i="4"/>
  <c r="AQ24" i="4"/>
  <c r="AN24" i="4"/>
  <c r="AK24" i="4"/>
  <c r="AH24" i="4"/>
  <c r="AE24" i="4"/>
  <c r="AB24" i="4"/>
  <c r="Y24" i="4"/>
  <c r="V24" i="4"/>
  <c r="S24" i="4"/>
  <c r="P24" i="4"/>
  <c r="M24" i="4"/>
  <c r="J24" i="4"/>
  <c r="G24" i="4"/>
  <c r="HI23" i="4"/>
  <c r="HF23" i="4"/>
  <c r="HC23" i="4"/>
  <c r="GZ23" i="4"/>
  <c r="GW23" i="4"/>
  <c r="GT23" i="4"/>
  <c r="GQ23" i="4"/>
  <c r="GN23" i="4"/>
  <c r="GK23" i="4"/>
  <c r="GH23" i="4"/>
  <c r="GE23" i="4"/>
  <c r="GB23" i="4"/>
  <c r="FY23" i="4"/>
  <c r="FV23" i="4"/>
  <c r="FS23" i="4"/>
  <c r="FP23" i="4"/>
  <c r="FM23" i="4"/>
  <c r="FJ23" i="4"/>
  <c r="FG23" i="4"/>
  <c r="FD23" i="4"/>
  <c r="FA23" i="4"/>
  <c r="EX23" i="4"/>
  <c r="EU23" i="4"/>
  <c r="ER23" i="4"/>
  <c r="EO23" i="4"/>
  <c r="EL23" i="4"/>
  <c r="EI23" i="4"/>
  <c r="EF23" i="4"/>
  <c r="EC23" i="4"/>
  <c r="DZ23" i="4"/>
  <c r="DW23" i="4"/>
  <c r="DT23" i="4"/>
  <c r="DQ23" i="4"/>
  <c r="DN23" i="4"/>
  <c r="DK23" i="4"/>
  <c r="DH23" i="4"/>
  <c r="DE23" i="4"/>
  <c r="DB23" i="4"/>
  <c r="CY23" i="4"/>
  <c r="CV23" i="4"/>
  <c r="CS23" i="4"/>
  <c r="CP23" i="4"/>
  <c r="CM23" i="4"/>
  <c r="CJ23" i="4"/>
  <c r="CG23" i="4"/>
  <c r="CD23" i="4"/>
  <c r="CA23" i="4"/>
  <c r="BX23" i="4"/>
  <c r="BU23" i="4"/>
  <c r="BR23" i="4"/>
  <c r="BO23" i="4"/>
  <c r="BL23" i="4"/>
  <c r="BI23" i="4"/>
  <c r="BF23" i="4"/>
  <c r="BC23" i="4"/>
  <c r="AZ23" i="4"/>
  <c r="AW23" i="4"/>
  <c r="AT23" i="4"/>
  <c r="AQ23" i="4"/>
  <c r="AN23" i="4"/>
  <c r="AK23" i="4"/>
  <c r="AH23" i="4"/>
  <c r="AE23" i="4"/>
  <c r="AB23" i="4"/>
  <c r="Y23" i="4"/>
  <c r="V23" i="4"/>
  <c r="S23" i="4"/>
  <c r="P23" i="4"/>
  <c r="M23" i="4"/>
  <c r="J23" i="4"/>
  <c r="G23" i="4"/>
  <c r="HF22" i="4"/>
  <c r="HC22" i="4"/>
  <c r="GZ22" i="4"/>
  <c r="GW22" i="4"/>
  <c r="GT22" i="4"/>
  <c r="GQ22" i="4"/>
  <c r="GN22" i="4"/>
  <c r="GK22" i="4"/>
  <c r="GH22" i="4"/>
  <c r="GE22" i="4"/>
  <c r="GB22" i="4"/>
  <c r="FY22" i="4"/>
  <c r="FV22" i="4"/>
  <c r="FS22" i="4"/>
  <c r="FP22" i="4"/>
  <c r="FM22" i="4"/>
  <c r="FJ22" i="4"/>
  <c r="FG22" i="4"/>
  <c r="FD22" i="4"/>
  <c r="FA22" i="4"/>
  <c r="EX22" i="4"/>
  <c r="EU22" i="4"/>
  <c r="ER22" i="4"/>
  <c r="EO22" i="4"/>
  <c r="EL22" i="4"/>
  <c r="EI22" i="4"/>
  <c r="EF22" i="4"/>
  <c r="EC22" i="4"/>
  <c r="DZ22" i="4"/>
  <c r="DW22" i="4"/>
  <c r="DT22" i="4"/>
  <c r="DQ22" i="4"/>
  <c r="DN22" i="4"/>
  <c r="DK22" i="4"/>
  <c r="DH22" i="4"/>
  <c r="DE22" i="4"/>
  <c r="DB22" i="4"/>
  <c r="CY22" i="4"/>
  <c r="CV22" i="4"/>
  <c r="CJ22" i="4"/>
  <c r="CG22" i="4"/>
  <c r="CD22" i="4"/>
  <c r="CA22" i="4"/>
  <c r="BX22" i="4"/>
  <c r="BU22" i="4"/>
  <c r="BR22" i="4"/>
  <c r="BO22" i="4"/>
  <c r="BL22" i="4"/>
  <c r="BI22" i="4"/>
  <c r="BF22" i="4"/>
  <c r="BC22" i="4"/>
  <c r="AZ22" i="4"/>
  <c r="AW22" i="4"/>
  <c r="AT22" i="4"/>
  <c r="AQ22" i="4"/>
  <c r="AN22" i="4"/>
  <c r="AK22" i="4"/>
  <c r="AH22" i="4"/>
  <c r="AE22" i="4"/>
  <c r="AB22" i="4"/>
  <c r="Y22" i="4"/>
  <c r="V22" i="4"/>
  <c r="S22" i="4"/>
  <c r="P22" i="4"/>
  <c r="M22" i="4"/>
  <c r="J22" i="4"/>
  <c r="G22" i="4"/>
  <c r="HI21" i="4"/>
  <c r="HF21" i="4"/>
  <c r="HC21" i="4"/>
  <c r="GZ21" i="4"/>
  <c r="GW21" i="4"/>
  <c r="GT21" i="4"/>
  <c r="GQ21" i="4"/>
  <c r="GN21" i="4"/>
  <c r="GK21" i="4"/>
  <c r="GH21" i="4"/>
  <c r="GE21" i="4"/>
  <c r="GB21" i="4"/>
  <c r="FY21" i="4"/>
  <c r="FV21" i="4"/>
  <c r="FS21" i="4"/>
  <c r="FP21" i="4"/>
  <c r="FM21" i="4"/>
  <c r="FJ21" i="4"/>
  <c r="FG21" i="4"/>
  <c r="FD21" i="4"/>
  <c r="FA21" i="4"/>
  <c r="EX21" i="4"/>
  <c r="EU21" i="4"/>
  <c r="ER21" i="4"/>
  <c r="EO21" i="4"/>
  <c r="EL21" i="4"/>
  <c r="EI21" i="4"/>
  <c r="EF21" i="4"/>
  <c r="EC21" i="4"/>
  <c r="DZ21" i="4"/>
  <c r="DW21" i="4"/>
  <c r="DT21" i="4"/>
  <c r="DQ21" i="4"/>
  <c r="DN21" i="4"/>
  <c r="DK21" i="4"/>
  <c r="DH21" i="4"/>
  <c r="DE21" i="4"/>
  <c r="DB21" i="4"/>
  <c r="CY21" i="4"/>
  <c r="CV21" i="4"/>
  <c r="CS21" i="4"/>
  <c r="CP21" i="4"/>
  <c r="CM21" i="4"/>
  <c r="CJ21" i="4"/>
  <c r="CG21" i="4"/>
  <c r="CD21" i="4"/>
  <c r="CA21" i="4"/>
  <c r="BX21" i="4"/>
  <c r="BU21" i="4"/>
  <c r="BR21" i="4"/>
  <c r="BO21" i="4"/>
  <c r="BL21" i="4"/>
  <c r="BI21" i="4"/>
  <c r="BF21" i="4"/>
  <c r="BC21" i="4"/>
  <c r="AZ21" i="4"/>
  <c r="AW21" i="4"/>
  <c r="AT21" i="4"/>
  <c r="AQ21" i="4"/>
  <c r="AN21" i="4"/>
  <c r="AK21" i="4"/>
  <c r="AH21" i="4"/>
  <c r="AE21" i="4"/>
  <c r="AB21" i="4"/>
  <c r="Y21" i="4"/>
  <c r="V21" i="4"/>
  <c r="S21" i="4"/>
  <c r="P21" i="4"/>
  <c r="M21" i="4"/>
  <c r="J21" i="4"/>
  <c r="G21" i="4"/>
  <c r="HC20" i="4"/>
  <c r="EU20" i="4"/>
  <c r="EI20" i="4"/>
  <c r="DK20" i="4"/>
  <c r="CP20" i="4"/>
  <c r="CM20" i="4"/>
  <c r="CJ20" i="4"/>
  <c r="CG20" i="4"/>
  <c r="CD20" i="4"/>
  <c r="CA20" i="4"/>
  <c r="BI20" i="4"/>
  <c r="BF20" i="4"/>
  <c r="BC20" i="4"/>
  <c r="AW20" i="4"/>
  <c r="AT20" i="4"/>
  <c r="AQ20" i="4"/>
  <c r="AN20" i="4"/>
  <c r="AK20" i="4"/>
  <c r="AH20" i="4"/>
  <c r="AE20" i="4"/>
  <c r="AB20" i="4"/>
  <c r="Y20" i="4"/>
  <c r="V20" i="4"/>
  <c r="S20" i="4"/>
  <c r="P20" i="4"/>
  <c r="HI19" i="4"/>
  <c r="HF19" i="4"/>
  <c r="HC19" i="4"/>
  <c r="GZ19" i="4"/>
  <c r="GW19" i="4"/>
  <c r="GT19" i="4"/>
  <c r="GQ19" i="4"/>
  <c r="GN19" i="4"/>
  <c r="GK19" i="4"/>
  <c r="GH19" i="4"/>
  <c r="GE19" i="4"/>
  <c r="FY19" i="4"/>
  <c r="FV19" i="4"/>
  <c r="FS19" i="4"/>
  <c r="FP19" i="4"/>
  <c r="FM19" i="4"/>
  <c r="FJ19" i="4"/>
  <c r="FG19" i="4"/>
  <c r="FD19" i="4"/>
  <c r="FA19" i="4"/>
  <c r="EX19" i="4"/>
  <c r="EU19" i="4"/>
  <c r="ER19" i="4"/>
  <c r="EO19" i="4"/>
  <c r="EL19" i="4"/>
  <c r="EI19" i="4"/>
  <c r="EF19" i="4"/>
  <c r="EC19" i="4"/>
  <c r="DZ19" i="4"/>
  <c r="DW19" i="4"/>
  <c r="DT19" i="4"/>
  <c r="DQ19" i="4"/>
  <c r="DN19" i="4"/>
  <c r="DK19" i="4"/>
  <c r="DH19" i="4"/>
  <c r="DE19" i="4"/>
  <c r="DB19" i="4"/>
  <c r="CY19" i="4"/>
  <c r="CV19" i="4"/>
  <c r="CS19" i="4"/>
  <c r="CM19" i="4"/>
  <c r="CJ19" i="4"/>
  <c r="CG19" i="4"/>
  <c r="CD19" i="4"/>
  <c r="CA19" i="4"/>
  <c r="BX19" i="4"/>
  <c r="BU19" i="4"/>
  <c r="BR19" i="4"/>
  <c r="BO19" i="4"/>
  <c r="BL19" i="4"/>
  <c r="BI19" i="4"/>
  <c r="BF19" i="4"/>
  <c r="BC19" i="4"/>
  <c r="AZ19" i="4"/>
  <c r="AW19" i="4"/>
  <c r="AT19" i="4"/>
  <c r="AQ19" i="4"/>
  <c r="AN19" i="4"/>
  <c r="AK19" i="4"/>
  <c r="AH19" i="4"/>
  <c r="AE19" i="4"/>
  <c r="AB19" i="4"/>
  <c r="Y19" i="4"/>
  <c r="V19" i="4"/>
  <c r="S19" i="4"/>
  <c r="P19" i="4"/>
  <c r="M19" i="4"/>
  <c r="J19" i="4"/>
  <c r="G19" i="4"/>
  <c r="CP18" i="4"/>
  <c r="BI18" i="4"/>
  <c r="BC18" i="4"/>
  <c r="AZ18" i="4"/>
  <c r="AW18" i="4"/>
  <c r="AT18" i="4"/>
  <c r="AQ18" i="4"/>
  <c r="AE18" i="4"/>
  <c r="AB18" i="4"/>
  <c r="Z18" i="4"/>
  <c r="Y18" i="4"/>
  <c r="V18" i="4"/>
  <c r="S18" i="4"/>
  <c r="P18" i="4"/>
  <c r="M18" i="4"/>
  <c r="J18" i="4"/>
  <c r="G18" i="4"/>
  <c r="DK17" i="4"/>
  <c r="CS17" i="4"/>
  <c r="BR17" i="4"/>
  <c r="BC17" i="4"/>
  <c r="AZ17" i="4"/>
  <c r="AW17" i="4"/>
  <c r="AT17" i="4"/>
  <c r="AQ17" i="4"/>
  <c r="AN17" i="4"/>
  <c r="AK17" i="4"/>
  <c r="AH17" i="4"/>
  <c r="AE17" i="4"/>
  <c r="AB17" i="4"/>
  <c r="Y17" i="4"/>
  <c r="V17" i="4"/>
  <c r="S17" i="4"/>
  <c r="P17" i="4"/>
  <c r="M17" i="4"/>
  <c r="J17" i="4"/>
  <c r="G17" i="4"/>
  <c r="GZ16" i="4"/>
  <c r="GT16" i="4"/>
  <c r="FM16" i="4"/>
  <c r="EU16" i="4"/>
  <c r="EL16" i="4"/>
  <c r="EI16" i="4"/>
  <c r="EF16" i="4"/>
  <c r="EC16" i="4"/>
  <c r="DZ16" i="4"/>
  <c r="DT16" i="4"/>
  <c r="DQ16" i="4"/>
  <c r="DH16" i="4"/>
  <c r="CM16" i="4"/>
  <c r="CJ16" i="4"/>
  <c r="CG16" i="4"/>
  <c r="CA16" i="4"/>
  <c r="BX16" i="4"/>
  <c r="BU16" i="4"/>
  <c r="BR16" i="4"/>
  <c r="BL16" i="4"/>
  <c r="BI16" i="4"/>
  <c r="BF16" i="4"/>
  <c r="BC16" i="4"/>
  <c r="AZ16" i="4"/>
  <c r="AW16" i="4"/>
  <c r="AT16" i="4"/>
  <c r="AQ16" i="4"/>
  <c r="AN16" i="4"/>
  <c r="AK16" i="4"/>
  <c r="AH16" i="4"/>
  <c r="AE16" i="4"/>
  <c r="AB16" i="4"/>
  <c r="Y16" i="4"/>
  <c r="V16" i="4"/>
  <c r="S16" i="4"/>
  <c r="P16" i="4"/>
  <c r="M16" i="4"/>
  <c r="J16" i="4"/>
  <c r="G16" i="4"/>
  <c r="HI15" i="4"/>
  <c r="HF15" i="4"/>
  <c r="HC15" i="4"/>
  <c r="GZ15" i="4"/>
  <c r="GT15" i="4"/>
  <c r="GQ15" i="4"/>
  <c r="GN15" i="4"/>
  <c r="GK15" i="4"/>
  <c r="GH15" i="4"/>
  <c r="GE15" i="4"/>
  <c r="GB15" i="4"/>
  <c r="FY15" i="4"/>
  <c r="FV15" i="4"/>
  <c r="FS15" i="4"/>
  <c r="FP15" i="4"/>
  <c r="FM15" i="4"/>
  <c r="FJ15" i="4"/>
  <c r="FG15" i="4"/>
  <c r="FD15" i="4"/>
  <c r="FB15" i="4"/>
  <c r="FA15" i="4"/>
  <c r="EX15" i="4"/>
  <c r="EU15" i="4"/>
  <c r="ER15" i="4"/>
  <c r="EO15" i="4"/>
  <c r="EL15" i="4"/>
  <c r="EI15" i="4"/>
  <c r="EF15" i="4"/>
  <c r="EC15" i="4"/>
  <c r="DZ15" i="4"/>
  <c r="DW15" i="4"/>
  <c r="DT15" i="4"/>
  <c r="DQ15" i="4"/>
  <c r="DN15" i="4"/>
  <c r="DK15" i="4"/>
  <c r="DH15" i="4"/>
  <c r="DE15" i="4"/>
  <c r="DB15" i="4"/>
  <c r="CY15" i="4"/>
  <c r="CV15" i="4"/>
  <c r="CS15" i="4"/>
  <c r="CM15" i="4"/>
  <c r="CJ15" i="4"/>
  <c r="CG15" i="4"/>
  <c r="CD15" i="4"/>
  <c r="CA15" i="4"/>
  <c r="BX15" i="4"/>
  <c r="BU15" i="4"/>
  <c r="BR15" i="4"/>
  <c r="BO15" i="4"/>
  <c r="BL15" i="4"/>
  <c r="BI15" i="4"/>
  <c r="BF15" i="4"/>
  <c r="BC15" i="4"/>
  <c r="AZ15" i="4"/>
  <c r="AW15" i="4"/>
  <c r="AT15" i="4"/>
  <c r="AQ15" i="4"/>
  <c r="AN15" i="4"/>
  <c r="AK15" i="4"/>
  <c r="AH15" i="4"/>
  <c r="AE15" i="4"/>
  <c r="AB15" i="4"/>
  <c r="Y15" i="4"/>
  <c r="V15" i="4"/>
  <c r="S15" i="4"/>
  <c r="P15" i="4"/>
  <c r="M15" i="4"/>
  <c r="J15" i="4"/>
  <c r="G15" i="4"/>
  <c r="HI14" i="4"/>
  <c r="GW14" i="4"/>
  <c r="GK14" i="4"/>
  <c r="GH14" i="4"/>
  <c r="GE14" i="4"/>
  <c r="GB14" i="4"/>
  <c r="FY14" i="4"/>
  <c r="FV14" i="4"/>
  <c r="FS14" i="4"/>
  <c r="FP14" i="4"/>
  <c r="FM14" i="4"/>
  <c r="FJ14" i="4"/>
  <c r="FG14" i="4"/>
  <c r="FD14" i="4"/>
  <c r="FA14" i="4"/>
  <c r="EX14" i="4"/>
  <c r="EU14" i="4"/>
  <c r="ER14" i="4"/>
  <c r="EO14" i="4"/>
  <c r="EL14" i="4"/>
  <c r="DZ14" i="4"/>
  <c r="DW14" i="4"/>
  <c r="DT14" i="4"/>
  <c r="DQ14" i="4"/>
  <c r="DN14" i="4"/>
  <c r="DK14" i="4"/>
  <c r="DH14" i="4"/>
  <c r="DE14" i="4"/>
  <c r="DB14" i="4"/>
  <c r="CZ14" i="4"/>
  <c r="CY14" i="4"/>
  <c r="CV14" i="4"/>
  <c r="CS14" i="4"/>
  <c r="CP14" i="4"/>
  <c r="CM14" i="4"/>
  <c r="CJ14" i="4"/>
  <c r="CG14" i="4"/>
  <c r="CD14" i="4"/>
  <c r="CA14" i="4"/>
  <c r="BX14" i="4"/>
  <c r="BU14" i="4"/>
  <c r="BR14" i="4"/>
  <c r="BO14" i="4"/>
  <c r="BL14" i="4"/>
  <c r="BI14" i="4"/>
  <c r="BF14" i="4"/>
  <c r="BC14" i="4"/>
  <c r="AZ14" i="4"/>
  <c r="AW14" i="4"/>
  <c r="AT14" i="4"/>
  <c r="AU14" i="4" s="1"/>
  <c r="AQ14" i="4"/>
  <c r="AN14" i="4"/>
  <c r="AK14" i="4"/>
  <c r="AH14" i="4"/>
  <c r="AE14" i="4"/>
  <c r="AB14" i="4"/>
  <c r="Y14" i="4"/>
  <c r="V14" i="4"/>
  <c r="S14" i="4"/>
  <c r="P14" i="4"/>
  <c r="M14" i="4"/>
  <c r="J14" i="4"/>
  <c r="G14" i="4"/>
  <c r="HI13" i="4"/>
  <c r="HF13" i="4"/>
  <c r="HC13" i="4"/>
  <c r="GZ13" i="4"/>
  <c r="GW13" i="4"/>
  <c r="GT13" i="4"/>
  <c r="GQ13" i="4"/>
  <c r="GN13" i="4"/>
  <c r="GK13" i="4"/>
  <c r="GH13" i="4"/>
  <c r="GE13" i="4"/>
  <c r="GB13" i="4"/>
  <c r="FY13" i="4"/>
  <c r="FV13" i="4"/>
  <c r="FS13" i="4"/>
  <c r="FP13" i="4"/>
  <c r="FM13" i="4"/>
  <c r="FJ13" i="4"/>
  <c r="FG13" i="4"/>
  <c r="FD13" i="4"/>
  <c r="FA13" i="4"/>
  <c r="EX13" i="4"/>
  <c r="EU13" i="4"/>
  <c r="ER13" i="4"/>
  <c r="EO13" i="4"/>
  <c r="EL13" i="4"/>
  <c r="EI13" i="4"/>
  <c r="EF13" i="4"/>
  <c r="EC13" i="4"/>
  <c r="DZ13" i="4"/>
  <c r="DW13" i="4"/>
  <c r="DU13" i="4"/>
  <c r="DT13" i="4"/>
  <c r="DQ13" i="4"/>
  <c r="DN13" i="4"/>
  <c r="DK13" i="4"/>
  <c r="DH13" i="4"/>
  <c r="DE13" i="4"/>
  <c r="DB13" i="4"/>
  <c r="CY13" i="4"/>
  <c r="CV13" i="4"/>
  <c r="CS13" i="4"/>
  <c r="CP13" i="4"/>
  <c r="CM13" i="4"/>
  <c r="CJ13" i="4"/>
  <c r="CG13" i="4"/>
  <c r="CD13" i="4"/>
  <c r="CA13" i="4"/>
  <c r="BX13" i="4"/>
  <c r="BU13" i="4"/>
  <c r="BR13" i="4"/>
  <c r="BO13" i="4"/>
  <c r="BP13" i="4" s="1"/>
  <c r="BL13" i="4"/>
  <c r="BI13" i="4"/>
  <c r="BF13" i="4"/>
  <c r="BC13" i="4"/>
  <c r="AZ13" i="4"/>
  <c r="AW13" i="4"/>
  <c r="AX13" i="4" s="1"/>
  <c r="AT13" i="4"/>
  <c r="AQ13" i="4"/>
  <c r="AN13" i="4"/>
  <c r="AK13" i="4"/>
  <c r="AH13" i="4"/>
  <c r="AE13" i="4"/>
  <c r="AB13" i="4"/>
  <c r="Y13" i="4"/>
  <c r="V13" i="4"/>
  <c r="S13" i="4"/>
  <c r="P13" i="4"/>
  <c r="M13" i="4"/>
  <c r="J13" i="4"/>
  <c r="G13" i="4"/>
  <c r="HI12" i="4"/>
  <c r="HF12" i="4"/>
  <c r="HC12" i="4"/>
  <c r="GZ12" i="4"/>
  <c r="GW12" i="4"/>
  <c r="GT12" i="4"/>
  <c r="GQ12" i="4"/>
  <c r="GN12" i="4"/>
  <c r="GK12" i="4"/>
  <c r="GH12" i="4"/>
  <c r="GE12" i="4"/>
  <c r="GB12" i="4"/>
  <c r="FY12" i="4"/>
  <c r="FV12" i="4"/>
  <c r="FS12" i="4"/>
  <c r="FP12" i="4"/>
  <c r="FM12" i="4"/>
  <c r="FJ12" i="4"/>
  <c r="FG12" i="4"/>
  <c r="FD12" i="4"/>
  <c r="FA12" i="4"/>
  <c r="EX12" i="4"/>
  <c r="EU12" i="4"/>
  <c r="ER12" i="4"/>
  <c r="EO12" i="4"/>
  <c r="EL12" i="4"/>
  <c r="EI12" i="4"/>
  <c r="EF12" i="4"/>
  <c r="EC12" i="4"/>
  <c r="DZ12" i="4"/>
  <c r="DW12" i="4"/>
  <c r="DT12" i="4"/>
  <c r="DQ12" i="4"/>
  <c r="DN12" i="4"/>
  <c r="DK12" i="4"/>
  <c r="DH12" i="4"/>
  <c r="DE12" i="4"/>
  <c r="DB12" i="4"/>
  <c r="CY12" i="4"/>
  <c r="CV12" i="4"/>
  <c r="CS12" i="4"/>
  <c r="CP12" i="4"/>
  <c r="CM12" i="4"/>
  <c r="CJ12" i="4"/>
  <c r="CG12" i="4"/>
  <c r="CD12" i="4"/>
  <c r="CA12" i="4"/>
  <c r="BX12" i="4"/>
  <c r="BU12" i="4"/>
  <c r="BR12" i="4"/>
  <c r="BS12" i="4" s="1"/>
  <c r="BO12" i="4"/>
  <c r="BL12" i="4"/>
  <c r="BI12" i="4"/>
  <c r="BF12" i="4"/>
  <c r="BC12" i="4"/>
  <c r="AZ12" i="4"/>
  <c r="AX12" i="4"/>
  <c r="AW12" i="4"/>
  <c r="AT12" i="4"/>
  <c r="AQ12" i="4"/>
  <c r="AN12" i="4"/>
  <c r="AK12" i="4"/>
  <c r="AH12" i="4"/>
  <c r="AE12" i="4"/>
  <c r="AB12" i="4"/>
  <c r="Y12" i="4"/>
  <c r="V12" i="4"/>
  <c r="S12" i="4"/>
  <c r="P12" i="4"/>
  <c r="M12" i="4"/>
  <c r="J12" i="4"/>
  <c r="G12" i="4"/>
  <c r="EA11" i="4"/>
  <c r="CP11" i="4"/>
  <c r="BS11" i="4"/>
  <c r="AT11" i="4"/>
  <c r="AQ11" i="4"/>
  <c r="AN11" i="4"/>
  <c r="AK11" i="4"/>
  <c r="AH11" i="4"/>
  <c r="AE11" i="4"/>
  <c r="AB11" i="4"/>
  <c r="Y11" i="4"/>
  <c r="V11" i="4"/>
  <c r="S11" i="4"/>
  <c r="P11" i="4"/>
  <c r="M11" i="4"/>
  <c r="J11" i="4"/>
  <c r="G11" i="4"/>
  <c r="HI10" i="4"/>
  <c r="HF10" i="4"/>
  <c r="HC10" i="4"/>
  <c r="GZ10" i="4"/>
  <c r="GW10" i="4"/>
  <c r="GT10" i="4"/>
  <c r="GT35" i="4" s="1"/>
  <c r="GQ10" i="4"/>
  <c r="GN10" i="4"/>
  <c r="GK10" i="4"/>
  <c r="GH10" i="4"/>
  <c r="GE10" i="4"/>
  <c r="GB10" i="4"/>
  <c r="FY10" i="4"/>
  <c r="FV10" i="4"/>
  <c r="FT10" i="4"/>
  <c r="FS10" i="4"/>
  <c r="FP10" i="4"/>
  <c r="FM10" i="4"/>
  <c r="FJ10" i="4"/>
  <c r="FG10" i="4"/>
  <c r="FD10" i="4"/>
  <c r="FA10" i="4"/>
  <c r="EX10" i="4"/>
  <c r="EU10" i="4"/>
  <c r="ER10" i="4"/>
  <c r="EO10" i="4"/>
  <c r="EL10" i="4"/>
  <c r="EI10" i="4"/>
  <c r="EF10" i="4"/>
  <c r="EC10" i="4"/>
  <c r="DZ10" i="4"/>
  <c r="DW10" i="4"/>
  <c r="DT10" i="4"/>
  <c r="DQ10" i="4"/>
  <c r="DN10" i="4"/>
  <c r="DK10" i="4"/>
  <c r="DH10" i="4"/>
  <c r="DE10" i="4"/>
  <c r="DB10" i="4"/>
  <c r="CY10" i="4"/>
  <c r="CV10" i="4"/>
  <c r="CS10" i="4"/>
  <c r="CM10" i="4"/>
  <c r="CN10" i="4" s="1"/>
  <c r="CJ10" i="4"/>
  <c r="CG10" i="4"/>
  <c r="CD10" i="4"/>
  <c r="CA10" i="4"/>
  <c r="BX10" i="4"/>
  <c r="BU10" i="4"/>
  <c r="BS10" i="4"/>
  <c r="BR10" i="4"/>
  <c r="BR35" i="4" s="1"/>
  <c r="BO10" i="4"/>
  <c r="BO35" i="4" s="1"/>
  <c r="BP14" i="4" s="1"/>
  <c r="BL10" i="4"/>
  <c r="BI10" i="4"/>
  <c r="BF10" i="4"/>
  <c r="BG10" i="4" s="1"/>
  <c r="BC10" i="4"/>
  <c r="AZ10" i="4"/>
  <c r="AW10" i="4"/>
  <c r="AU10" i="4"/>
  <c r="AT10" i="4"/>
  <c r="AQ10" i="4"/>
  <c r="AN10" i="4"/>
  <c r="AK10" i="4"/>
  <c r="AH10" i="4"/>
  <c r="AE10" i="4"/>
  <c r="AF10" i="4" s="1"/>
  <c r="AB10" i="4"/>
  <c r="Y10" i="4"/>
  <c r="V10" i="4"/>
  <c r="S10" i="4"/>
  <c r="P10" i="4"/>
  <c r="M10" i="4"/>
  <c r="J10" i="4"/>
  <c r="G10" i="4"/>
  <c r="HF9" i="4"/>
  <c r="HC9" i="4"/>
  <c r="GZ9" i="4"/>
  <c r="GW9" i="4"/>
  <c r="GL9" i="4"/>
  <c r="GK9" i="4"/>
  <c r="GK35" i="4" s="1"/>
  <c r="GL11" i="4" s="1"/>
  <c r="GH9" i="4"/>
  <c r="GE9" i="4"/>
  <c r="FV9" i="4"/>
  <c r="FW9" i="4" s="1"/>
  <c r="FT9" i="4"/>
  <c r="FS9" i="4"/>
  <c r="FM9" i="4"/>
  <c r="FJ9" i="4"/>
  <c r="FG9" i="4"/>
  <c r="FD9" i="4"/>
  <c r="EX9" i="4"/>
  <c r="EU9" i="4"/>
  <c r="EO9" i="4"/>
  <c r="EL9" i="4"/>
  <c r="EI9" i="4"/>
  <c r="EG9" i="4"/>
  <c r="EC9" i="4"/>
  <c r="DZ9" i="4"/>
  <c r="DW9" i="4"/>
  <c r="DT9" i="4"/>
  <c r="DU9" i="4" s="1"/>
  <c r="DQ9" i="4"/>
  <c r="DN9" i="4"/>
  <c r="DK9" i="4"/>
  <c r="DH9" i="4"/>
  <c r="DI9" i="4" s="1"/>
  <c r="DE9" i="4"/>
  <c r="DB9" i="4"/>
  <c r="CZ9" i="4"/>
  <c r="CY9" i="4"/>
  <c r="CV9" i="4"/>
  <c r="CS9" i="4"/>
  <c r="CP9" i="4"/>
  <c r="CN9" i="4"/>
  <c r="CG9" i="4"/>
  <c r="CD9" i="4"/>
  <c r="CA9" i="4"/>
  <c r="CA35" i="4" s="1"/>
  <c r="CB8" i="4" s="1"/>
  <c r="BX9" i="4"/>
  <c r="BL9" i="4"/>
  <c r="BI9" i="4"/>
  <c r="BF9" i="4"/>
  <c r="BC9" i="4"/>
  <c r="AZ9" i="4"/>
  <c r="AW9" i="4"/>
  <c r="AX9" i="4" s="1"/>
  <c r="AT9" i="4"/>
  <c r="AQ9" i="4"/>
  <c r="AR9" i="4" s="1"/>
  <c r="AN9" i="4"/>
  <c r="AK9" i="4"/>
  <c r="AH9" i="4"/>
  <c r="AE9" i="4"/>
  <c r="AF9" i="4" s="1"/>
  <c r="AB9" i="4"/>
  <c r="Y9" i="4"/>
  <c r="V9" i="4"/>
  <c r="S9" i="4"/>
  <c r="P9" i="4"/>
  <c r="M9" i="4"/>
  <c r="N9" i="4" s="1"/>
  <c r="J9" i="4"/>
  <c r="G9" i="4"/>
  <c r="GL8" i="4"/>
  <c r="FT8" i="4"/>
  <c r="FS8" i="4"/>
  <c r="FS35" i="4" s="1"/>
  <c r="FP8" i="4"/>
  <c r="FP35" i="4" s="1"/>
  <c r="FQ14" i="4" s="1"/>
  <c r="FM8" i="4"/>
  <c r="FB8" i="4"/>
  <c r="FA8" i="4"/>
  <c r="FA35" i="4" s="1"/>
  <c r="FB20" i="4" s="1"/>
  <c r="EV8" i="4"/>
  <c r="EU8" i="4"/>
  <c r="EU35" i="4" s="1"/>
  <c r="EO8" i="4"/>
  <c r="EO35" i="4" s="1"/>
  <c r="EP15" i="4" s="1"/>
  <c r="EL8" i="4"/>
  <c r="EI8" i="4"/>
  <c r="EG8" i="4"/>
  <c r="EF8" i="4"/>
  <c r="EC8" i="4"/>
  <c r="EC35" i="4" s="1"/>
  <c r="ED24" i="4" s="1"/>
  <c r="DZ8" i="4"/>
  <c r="DZ35" i="4" s="1"/>
  <c r="EA10" i="4" s="1"/>
  <c r="DK8" i="4"/>
  <c r="DI8" i="4"/>
  <c r="CZ8" i="4"/>
  <c r="CY8" i="4"/>
  <c r="CY35" i="4" s="1"/>
  <c r="CV8" i="4"/>
  <c r="CS8" i="4"/>
  <c r="CT8" i="4" s="1"/>
  <c r="CP8" i="4"/>
  <c r="CN8" i="4"/>
  <c r="CM8" i="4"/>
  <c r="CM35" i="4" s="1"/>
  <c r="CN14" i="4" s="1"/>
  <c r="CE8" i="4"/>
  <c r="CD8" i="4"/>
  <c r="CD35" i="4" s="1"/>
  <c r="BS8" i="4"/>
  <c r="BI8" i="4"/>
  <c r="BI35" i="4" s="1"/>
  <c r="BJ7" i="4" s="1"/>
  <c r="BF8" i="4"/>
  <c r="BF35" i="4" s="1"/>
  <c r="BC8" i="4"/>
  <c r="AZ8" i="4"/>
  <c r="AW8" i="4"/>
  <c r="AU8" i="4"/>
  <c r="AT8" i="4"/>
  <c r="AT35" i="4" s="1"/>
  <c r="AQ8" i="4"/>
  <c r="AQ35" i="4" s="1"/>
  <c r="AN8" i="4"/>
  <c r="AK8" i="4"/>
  <c r="AH8" i="4"/>
  <c r="AE8" i="4"/>
  <c r="AE35" i="4" s="1"/>
  <c r="AB8" i="4"/>
  <c r="Y8" i="4"/>
  <c r="Z8" i="4" s="1"/>
  <c r="V8" i="4"/>
  <c r="S8" i="4"/>
  <c r="P8" i="4"/>
  <c r="M8" i="4"/>
  <c r="J8" i="4"/>
  <c r="G8" i="4"/>
  <c r="FY7" i="4"/>
  <c r="FW7" i="4"/>
  <c r="FV7" i="4"/>
  <c r="FV35" i="4" s="1"/>
  <c r="FW14" i="4" s="1"/>
  <c r="EI7" i="4"/>
  <c r="EI35" i="4" s="1"/>
  <c r="EG7" i="4"/>
  <c r="EF7" i="4"/>
  <c r="EF35" i="4" s="1"/>
  <c r="EG13" i="4" s="1"/>
  <c r="EA7" i="4"/>
  <c r="DT7" i="4"/>
  <c r="DT35" i="4" s="1"/>
  <c r="DQ7" i="4"/>
  <c r="DN7" i="4"/>
  <c r="DK7" i="4"/>
  <c r="DH7" i="4"/>
  <c r="DH35" i="4" s="1"/>
  <c r="CZ7" i="4"/>
  <c r="CS7" i="4"/>
  <c r="CS35" i="4" s="1"/>
  <c r="CT9" i="4" s="1"/>
  <c r="CP7" i="4"/>
  <c r="CN7" i="4"/>
  <c r="CB7" i="4"/>
  <c r="BS7" i="4"/>
  <c r="AW7" i="4"/>
  <c r="AW35" i="4" s="1"/>
  <c r="AX8" i="4" s="1"/>
  <c r="AF7" i="4"/>
  <c r="Y7" i="4"/>
  <c r="Y35" i="4" s="1"/>
  <c r="Z12" i="4" s="1"/>
  <c r="V7" i="4"/>
  <c r="S7" i="4"/>
  <c r="M7" i="4"/>
  <c r="M35" i="4" s="1"/>
  <c r="N18" i="4" s="1"/>
  <c r="J7" i="4"/>
  <c r="G7" i="4"/>
  <c r="EM9" i="4" l="1"/>
  <c r="FK10" i="4"/>
  <c r="AR33" i="4"/>
  <c r="AR28" i="4"/>
  <c r="AR25" i="4"/>
  <c r="AR26" i="4"/>
  <c r="AR20" i="4"/>
  <c r="FN10" i="4"/>
  <c r="GU13" i="4"/>
  <c r="N7" i="4"/>
  <c r="DQ35" i="4"/>
  <c r="EJ33" i="4"/>
  <c r="EJ18" i="4"/>
  <c r="EJ14" i="4"/>
  <c r="EJ19" i="4"/>
  <c r="EJ21" i="4"/>
  <c r="EJ15" i="4"/>
  <c r="EJ16" i="4"/>
  <c r="P35" i="4"/>
  <c r="Q8" i="4"/>
  <c r="AF28" i="4"/>
  <c r="AF24" i="4"/>
  <c r="AF33" i="4"/>
  <c r="AF20" i="4"/>
  <c r="AF18" i="4"/>
  <c r="AR8" i="4"/>
  <c r="BG34" i="4"/>
  <c r="BG23" i="4"/>
  <c r="BG22" i="4"/>
  <c r="BG26" i="4"/>
  <c r="BG18" i="4"/>
  <c r="BG11" i="4"/>
  <c r="BG7" i="4"/>
  <c r="BG15" i="4"/>
  <c r="ED8" i="4"/>
  <c r="EP8" i="4"/>
  <c r="FM35" i="4"/>
  <c r="BG9" i="4"/>
  <c r="BJ10" i="4"/>
  <c r="DU10" i="4"/>
  <c r="EJ10" i="4"/>
  <c r="FQ10" i="4"/>
  <c r="GU10" i="4"/>
  <c r="H11" i="4"/>
  <c r="BJ11" i="4"/>
  <c r="CT11" i="4"/>
  <c r="EJ11" i="4"/>
  <c r="FQ11" i="4"/>
  <c r="CN12" i="4"/>
  <c r="EA12" i="4"/>
  <c r="N13" i="4"/>
  <c r="AF13" i="4"/>
  <c r="BS13" i="4"/>
  <c r="FK13" i="4"/>
  <c r="AX14" i="4"/>
  <c r="EV14" i="4"/>
  <c r="GL14" i="4"/>
  <c r="CB15" i="4"/>
  <c r="T17" i="4"/>
  <c r="AR17" i="4"/>
  <c r="CT21" i="4"/>
  <c r="GU34" i="4"/>
  <c r="GU20" i="4"/>
  <c r="GU17" i="4"/>
  <c r="GU22" i="4"/>
  <c r="GU18" i="4"/>
  <c r="GU21" i="4"/>
  <c r="GU14" i="4"/>
  <c r="GU9" i="4"/>
  <c r="GU15" i="4"/>
  <c r="FH13" i="4"/>
  <c r="N15" i="4"/>
  <c r="EJ7" i="4"/>
  <c r="AF8" i="4"/>
  <c r="AF35" i="4" s="1"/>
  <c r="AU34" i="4"/>
  <c r="AU22" i="4"/>
  <c r="AU20" i="4"/>
  <c r="BG8" i="4"/>
  <c r="CE34" i="4"/>
  <c r="CE31" i="4"/>
  <c r="CE18" i="4"/>
  <c r="CE17" i="4"/>
  <c r="CE16" i="4"/>
  <c r="CE21" i="4"/>
  <c r="CE20" i="4"/>
  <c r="CE22" i="4"/>
  <c r="CE15" i="4"/>
  <c r="CE11" i="4"/>
  <c r="CE7" i="4"/>
  <c r="EV34" i="4"/>
  <c r="EV33" i="4"/>
  <c r="EV24" i="4"/>
  <c r="EV20" i="4"/>
  <c r="EV18" i="4"/>
  <c r="EV19" i="4"/>
  <c r="EV21" i="4"/>
  <c r="EV15" i="4"/>
  <c r="EV11" i="4"/>
  <c r="EV7" i="4"/>
  <c r="EV17" i="4"/>
  <c r="EV16" i="4"/>
  <c r="FN8" i="4"/>
  <c r="AU9" i="4"/>
  <c r="DB35" i="4"/>
  <c r="AX10" i="4"/>
  <c r="FB10" i="4"/>
  <c r="AO11" i="4"/>
  <c r="FW11" i="4"/>
  <c r="DI12" i="4"/>
  <c r="EV12" i="4"/>
  <c r="HA12" i="4"/>
  <c r="CN13" i="4"/>
  <c r="EA13" i="4"/>
  <c r="N14" i="4"/>
  <c r="AF14" i="4"/>
  <c r="BS14" i="4"/>
  <c r="BJ15" i="4"/>
  <c r="Q16" i="4"/>
  <c r="ED16" i="4"/>
  <c r="AC21" i="4"/>
  <c r="CT22" i="4"/>
  <c r="HI35" i="4"/>
  <c r="HJ10" i="4"/>
  <c r="DC13" i="4"/>
  <c r="S35" i="4"/>
  <c r="T7" i="4"/>
  <c r="DI27" i="4"/>
  <c r="DI28" i="4"/>
  <c r="DI22" i="4"/>
  <c r="DI25" i="4"/>
  <c r="DI20" i="4"/>
  <c r="DI23" i="4"/>
  <c r="DI11" i="4"/>
  <c r="DI18" i="4"/>
  <c r="DI14" i="4"/>
  <c r="DI15" i="4"/>
  <c r="DI17" i="4"/>
  <c r="DU27" i="4"/>
  <c r="DU31" i="4"/>
  <c r="DU30" i="4"/>
  <c r="DU22" i="4"/>
  <c r="DU24" i="4"/>
  <c r="DU20" i="4"/>
  <c r="DU17" i="4"/>
  <c r="DU14" i="4"/>
  <c r="DU21" i="4"/>
  <c r="DU19" i="4"/>
  <c r="DU15" i="4"/>
  <c r="AH35" i="4"/>
  <c r="BJ31" i="4"/>
  <c r="BJ27" i="4"/>
  <c r="BJ29" i="4"/>
  <c r="BJ22" i="4"/>
  <c r="BJ18" i="4"/>
  <c r="BJ17" i="4"/>
  <c r="CV35" i="4"/>
  <c r="CW8" i="4"/>
  <c r="FQ31" i="4"/>
  <c r="FQ27" i="4"/>
  <c r="FQ28" i="4"/>
  <c r="FQ22" i="4"/>
  <c r="FQ23" i="4"/>
  <c r="FQ20" i="4"/>
  <c r="FQ17" i="4"/>
  <c r="FQ9" i="4"/>
  <c r="FQ18" i="4"/>
  <c r="FQ16" i="4"/>
  <c r="FQ15" i="4"/>
  <c r="FQ19" i="4"/>
  <c r="AI9" i="4"/>
  <c r="BJ9" i="4"/>
  <c r="CB33" i="4"/>
  <c r="CB25" i="4"/>
  <c r="CB21" i="4"/>
  <c r="CB20" i="4"/>
  <c r="CB17" i="4"/>
  <c r="CB18" i="4"/>
  <c r="CB16" i="4"/>
  <c r="EA9" i="4"/>
  <c r="EP9" i="4"/>
  <c r="FG35" i="4"/>
  <c r="BA10" i="4"/>
  <c r="BP33" i="4"/>
  <c r="BP28" i="4"/>
  <c r="BP17" i="4"/>
  <c r="BP20" i="4"/>
  <c r="BP18" i="4"/>
  <c r="BP11" i="4"/>
  <c r="BP8" i="4"/>
  <c r="BP16" i="4"/>
  <c r="CB10" i="4"/>
  <c r="DI10" i="4"/>
  <c r="Z11" i="4"/>
  <c r="AR11" i="4"/>
  <c r="EP11" i="4"/>
  <c r="H12" i="4"/>
  <c r="BG12" i="4"/>
  <c r="ED12" i="4"/>
  <c r="FQ12" i="4"/>
  <c r="AL13" i="4"/>
  <c r="DI13" i="4"/>
  <c r="ED13" i="4"/>
  <c r="EV13" i="4"/>
  <c r="Q14" i="4"/>
  <c r="AI14" i="4"/>
  <c r="FB14" i="4"/>
  <c r="HA15" i="4"/>
  <c r="AR18" i="4"/>
  <c r="DU18" i="4"/>
  <c r="T19" i="4"/>
  <c r="AR19" i="4"/>
  <c r="BP19" i="4"/>
  <c r="CN19" i="4"/>
  <c r="DI19" i="4"/>
  <c r="DU23" i="4"/>
  <c r="GO23" i="4"/>
  <c r="H24" i="4"/>
  <c r="AF25" i="4"/>
  <c r="EP29" i="4"/>
  <c r="EP27" i="4"/>
  <c r="EP28" i="4"/>
  <c r="EP19" i="4"/>
  <c r="EP20" i="4"/>
  <c r="EP16" i="4"/>
  <c r="EP23" i="4"/>
  <c r="EP18" i="4"/>
  <c r="EP22" i="4"/>
  <c r="EP17" i="4"/>
  <c r="V35" i="4"/>
  <c r="AR7" i="4"/>
  <c r="BP7" i="4"/>
  <c r="CP35" i="4"/>
  <c r="CQ12" i="4" s="1"/>
  <c r="DI7" i="4"/>
  <c r="DU7" i="4"/>
  <c r="EP7" i="4"/>
  <c r="FQ7" i="4"/>
  <c r="AI8" i="4"/>
  <c r="BJ8" i="4"/>
  <c r="BJ35" i="4" s="1"/>
  <c r="CZ33" i="4"/>
  <c r="CZ25" i="4"/>
  <c r="CZ29" i="4"/>
  <c r="CZ16" i="4"/>
  <c r="CZ21" i="4"/>
  <c r="CZ20" i="4"/>
  <c r="CZ18" i="4"/>
  <c r="CZ17" i="4"/>
  <c r="CZ19" i="4"/>
  <c r="CZ15" i="4"/>
  <c r="CZ11" i="4"/>
  <c r="DU8" i="4"/>
  <c r="FQ8" i="4"/>
  <c r="BL35" i="4"/>
  <c r="CB9" i="4"/>
  <c r="CB35" i="4" s="1"/>
  <c r="DE35" i="4"/>
  <c r="DF14" i="4" s="1"/>
  <c r="GZ35" i="4"/>
  <c r="HA10" i="4" s="1"/>
  <c r="Z10" i="4"/>
  <c r="BP10" i="4"/>
  <c r="CT10" i="4"/>
  <c r="EP10" i="4"/>
  <c r="GL10" i="4"/>
  <c r="CB12" i="4"/>
  <c r="CT12" i="4"/>
  <c r="EG12" i="4"/>
  <c r="FT12" i="4"/>
  <c r="GL12" i="4"/>
  <c r="T13" i="4"/>
  <c r="BG13" i="4"/>
  <c r="CT13" i="4"/>
  <c r="DL13" i="4"/>
  <c r="FQ13" i="4"/>
  <c r="GL13" i="4"/>
  <c r="ED14" i="4"/>
  <c r="HJ14" i="4"/>
  <c r="AU16" i="4"/>
  <c r="EJ17" i="4"/>
  <c r="N27" i="4"/>
  <c r="N22" i="4"/>
  <c r="N8" i="4"/>
  <c r="DR10" i="4"/>
  <c r="FK12" i="4"/>
  <c r="EP13" i="4"/>
  <c r="AU7" i="4"/>
  <c r="DK35" i="4"/>
  <c r="DL12" i="4" s="1"/>
  <c r="FW34" i="4"/>
  <c r="FW20" i="4"/>
  <c r="FW21" i="4"/>
  <c r="FW17" i="4"/>
  <c r="FW19" i="4"/>
  <c r="FW18" i="4"/>
  <c r="FW16" i="4"/>
  <c r="FW22" i="4"/>
  <c r="FW15" i="4"/>
  <c r="AK35" i="4"/>
  <c r="AL11" i="4" s="1"/>
  <c r="CN33" i="4"/>
  <c r="CN26" i="4"/>
  <c r="CN20" i="4"/>
  <c r="CN21" i="4"/>
  <c r="CN35" i="4" s="1"/>
  <c r="CN24" i="4"/>
  <c r="CN11" i="4"/>
  <c r="CN17" i="4"/>
  <c r="CN18" i="4"/>
  <c r="EJ8" i="4"/>
  <c r="FB29" i="4"/>
  <c r="FB27" i="4"/>
  <c r="FB31" i="4"/>
  <c r="FB22" i="4"/>
  <c r="FB19" i="4"/>
  <c r="FB18" i="4"/>
  <c r="FB11" i="4"/>
  <c r="FB9" i="4"/>
  <c r="FB16" i="4"/>
  <c r="FT34" i="4"/>
  <c r="FT33" i="4"/>
  <c r="FT16" i="4"/>
  <c r="FT25" i="4"/>
  <c r="FT20" i="4"/>
  <c r="FT21" i="4"/>
  <c r="FT18" i="4"/>
  <c r="FT19" i="4"/>
  <c r="FT15" i="4"/>
  <c r="FT17" i="4"/>
  <c r="FT11" i="4"/>
  <c r="FT7" i="4"/>
  <c r="K9" i="4"/>
  <c r="ED9" i="4"/>
  <c r="FJ35" i="4"/>
  <c r="FK9" i="4"/>
  <c r="GH35" i="4"/>
  <c r="N10" i="4"/>
  <c r="BS31" i="4"/>
  <c r="BS34" i="4"/>
  <c r="BS25" i="4"/>
  <c r="BS18" i="4"/>
  <c r="BS22" i="4"/>
  <c r="BS20" i="4"/>
  <c r="CE10" i="4"/>
  <c r="CW10" i="4"/>
  <c r="ER35" i="4"/>
  <c r="ES10" i="4"/>
  <c r="FW10" i="4"/>
  <c r="GN35" i="4"/>
  <c r="GO10" i="4"/>
  <c r="N11" i="4"/>
  <c r="AF11" i="4"/>
  <c r="AU11" i="4"/>
  <c r="CB11" i="4"/>
  <c r="AR12" i="4"/>
  <c r="BJ12" i="4"/>
  <c r="CE12" i="4"/>
  <c r="CW12" i="4"/>
  <c r="EJ12" i="4"/>
  <c r="FB12" i="4"/>
  <c r="FW12" i="4"/>
  <c r="GO12" i="4"/>
  <c r="W13" i="4"/>
  <c r="BJ13" i="4"/>
  <c r="CB13" i="4"/>
  <c r="FB13" i="4"/>
  <c r="FT13" i="4"/>
  <c r="BG14" i="4"/>
  <c r="CT14" i="4"/>
  <c r="EM14" i="4"/>
  <c r="AU15" i="4"/>
  <c r="CN15" i="4"/>
  <c r="DI16" i="4"/>
  <c r="FB17" i="4"/>
  <c r="AB35" i="4"/>
  <c r="AC8" i="4" s="1"/>
  <c r="CH14" i="4"/>
  <c r="J35" i="4"/>
  <c r="K13" i="4" s="1"/>
  <c r="Z23" i="4"/>
  <c r="Z22" i="4"/>
  <c r="Z27" i="4"/>
  <c r="Z20" i="4"/>
  <c r="AX29" i="4"/>
  <c r="AX27" i="4"/>
  <c r="AX23" i="4"/>
  <c r="AX20" i="4"/>
  <c r="AX22" i="4"/>
  <c r="CT29" i="4"/>
  <c r="CT27" i="4"/>
  <c r="CT24" i="4"/>
  <c r="CT19" i="4"/>
  <c r="CT16" i="4"/>
  <c r="CT20" i="4"/>
  <c r="CT18" i="4"/>
  <c r="GU7" i="4"/>
  <c r="AZ35" i="4"/>
  <c r="BA12" i="4" s="1"/>
  <c r="BA8" i="4"/>
  <c r="EA34" i="4"/>
  <c r="EA26" i="4"/>
  <c r="EA20" i="4"/>
  <c r="EA17" i="4"/>
  <c r="EA21" i="4"/>
  <c r="EA19" i="4"/>
  <c r="EA18" i="4"/>
  <c r="EA22" i="4"/>
  <c r="EA16" i="4"/>
  <c r="EA14" i="4"/>
  <c r="EA15" i="4"/>
  <c r="EL35" i="4"/>
  <c r="GU8" i="4"/>
  <c r="Z9" i="4"/>
  <c r="BP9" i="4"/>
  <c r="CE9" i="4"/>
  <c r="EV9" i="4"/>
  <c r="HC35" i="4"/>
  <c r="HD20" i="4" s="1"/>
  <c r="HD9" i="4"/>
  <c r="Q10" i="4"/>
  <c r="AR10" i="4"/>
  <c r="ED10" i="4"/>
  <c r="FZ10" i="4"/>
  <c r="Q11" i="4"/>
  <c r="AX11" i="4"/>
  <c r="N12" i="4"/>
  <c r="AU12" i="4"/>
  <c r="BM12" i="4"/>
  <c r="CZ12" i="4"/>
  <c r="CZ35" i="4" s="1"/>
  <c r="Z13" i="4"/>
  <c r="AR13" i="4"/>
  <c r="CE13" i="4"/>
  <c r="DR13" i="4"/>
  <c r="EJ13" i="4"/>
  <c r="FW13" i="4"/>
  <c r="HJ13" i="4"/>
  <c r="W14" i="4"/>
  <c r="BJ14" i="4"/>
  <c r="CB14" i="4"/>
  <c r="FK14" i="4"/>
  <c r="GC14" i="4"/>
  <c r="K15" i="4"/>
  <c r="BS15" i="4"/>
  <c r="ED15" i="4"/>
  <c r="HJ15" i="4"/>
  <c r="AC16" i="4"/>
  <c r="BS16" i="4"/>
  <c r="K17" i="4"/>
  <c r="AI17" i="4"/>
  <c r="BG17" i="4"/>
  <c r="BA18" i="4"/>
  <c r="AC19" i="4"/>
  <c r="BA19" i="4"/>
  <c r="BY19" i="4"/>
  <c r="GO19" i="4"/>
  <c r="N20" i="4"/>
  <c r="CK21" i="4"/>
  <c r="DI21" i="4"/>
  <c r="DI24" i="4"/>
  <c r="FB24" i="4"/>
  <c r="ED31" i="4"/>
  <c r="ED27" i="4"/>
  <c r="ED20" i="4"/>
  <c r="ED19" i="4"/>
  <c r="ED18" i="4"/>
  <c r="ED22" i="4"/>
  <c r="ED17" i="4"/>
  <c r="ED11" i="4"/>
  <c r="ED7" i="4"/>
  <c r="AI12" i="4"/>
  <c r="EP12" i="4"/>
  <c r="FH22" i="4"/>
  <c r="K7" i="4"/>
  <c r="Z7" i="4"/>
  <c r="AX7" i="4"/>
  <c r="CT7" i="4"/>
  <c r="EG27" i="4"/>
  <c r="EG22" i="4"/>
  <c r="EG30" i="4"/>
  <c r="EG20" i="4"/>
  <c r="EG17" i="4"/>
  <c r="EG11" i="4"/>
  <c r="EG15" i="4"/>
  <c r="EG14" i="4"/>
  <c r="EG19" i="4"/>
  <c r="EG16" i="4"/>
  <c r="EG18" i="4"/>
  <c r="FB7" i="4"/>
  <c r="FY35" i="4"/>
  <c r="AN35" i="4"/>
  <c r="AO15" i="4" s="1"/>
  <c r="BC35" i="4"/>
  <c r="BD20" i="4" s="1"/>
  <c r="EA8" i="4"/>
  <c r="EA35" i="4" s="1"/>
  <c r="EM8" i="4"/>
  <c r="FW8" i="4"/>
  <c r="FW35" i="4" s="1"/>
  <c r="BS9" i="4"/>
  <c r="BS35" i="4" s="1"/>
  <c r="CG35" i="4"/>
  <c r="EJ9" i="4"/>
  <c r="GL34" i="4"/>
  <c r="GL27" i="4"/>
  <c r="GL24" i="4"/>
  <c r="GL16" i="4"/>
  <c r="GL20" i="4"/>
  <c r="GL18" i="4"/>
  <c r="GL22" i="4"/>
  <c r="GL7" i="4"/>
  <c r="GL17" i="4"/>
  <c r="HF35" i="4"/>
  <c r="HG9" i="4" s="1"/>
  <c r="CZ10" i="4"/>
  <c r="EG10" i="4"/>
  <c r="EG35" i="4" s="1"/>
  <c r="EV10" i="4"/>
  <c r="GB35" i="4"/>
  <c r="GC12" i="4" s="1"/>
  <c r="GC10" i="4"/>
  <c r="T11" i="4"/>
  <c r="DU11" i="4"/>
  <c r="GU11" i="4"/>
  <c r="AF12" i="4"/>
  <c r="BP12" i="4"/>
  <c r="DC12" i="4"/>
  <c r="DU12" i="4"/>
  <c r="FH12" i="4"/>
  <c r="GU12" i="4"/>
  <c r="AU13" i="4"/>
  <c r="CH13" i="4"/>
  <c r="CZ13" i="4"/>
  <c r="EM13" i="4"/>
  <c r="FZ13" i="4"/>
  <c r="Z14" i="4"/>
  <c r="AR14" i="4"/>
  <c r="CE14" i="4"/>
  <c r="DR14" i="4"/>
  <c r="EP14" i="4"/>
  <c r="FN14" i="4"/>
  <c r="BA15" i="4"/>
  <c r="CT15" i="4"/>
  <c r="GL15" i="4"/>
  <c r="DU16" i="4"/>
  <c r="T21" i="4"/>
  <c r="AR21" i="4"/>
  <c r="BP21" i="4"/>
  <c r="FT14" i="4"/>
  <c r="Z15" i="4"/>
  <c r="K16" i="4"/>
  <c r="AX16" i="4"/>
  <c r="N17" i="4"/>
  <c r="AL17" i="4"/>
  <c r="AU18" i="4"/>
  <c r="W19" i="4"/>
  <c r="AU19" i="4"/>
  <c r="BS19" i="4"/>
  <c r="BG20" i="4"/>
  <c r="W21" i="4"/>
  <c r="AU21" i="4"/>
  <c r="BS21" i="4"/>
  <c r="EG21" i="4"/>
  <c r="DL22" i="4"/>
  <c r="AI23" i="4"/>
  <c r="FH14" i="4"/>
  <c r="AR15" i="4"/>
  <c r="N16" i="4"/>
  <c r="AF16" i="4"/>
  <c r="CH16" i="4"/>
  <c r="DR16" i="4"/>
  <c r="GU16" i="4"/>
  <c r="Q17" i="4"/>
  <c r="AO17" i="4"/>
  <c r="BS17" i="4"/>
  <c r="AX18" i="4"/>
  <c r="Z19" i="4"/>
  <c r="AX19" i="4"/>
  <c r="GU19" i="4"/>
  <c r="BJ20" i="4"/>
  <c r="Z21" i="4"/>
  <c r="AX21" i="4"/>
  <c r="DC23" i="4"/>
  <c r="AI26" i="4"/>
  <c r="G35" i="4"/>
  <c r="DN35" i="4"/>
  <c r="DO12" i="4" s="1"/>
  <c r="BX35" i="4"/>
  <c r="BY12" i="4" s="1"/>
  <c r="DW35" i="4"/>
  <c r="DX13" i="4" s="1"/>
  <c r="EX35" i="4"/>
  <c r="EY12" i="4" s="1"/>
  <c r="BU35" i="4"/>
  <c r="BV19" i="4" s="1"/>
  <c r="AF15" i="4"/>
  <c r="HD15" i="4"/>
  <c r="AL16" i="4"/>
  <c r="BD16" i="4"/>
  <c r="CN16" i="4"/>
  <c r="W17" i="4"/>
  <c r="AU17" i="4"/>
  <c r="AF19" i="4"/>
  <c r="BD19" i="4"/>
  <c r="CB19" i="4"/>
  <c r="HA19" i="4"/>
  <c r="AF21" i="4"/>
  <c r="BP24" i="4"/>
  <c r="EJ25" i="4"/>
  <c r="AX15" i="4"/>
  <c r="T16" i="4"/>
  <c r="BG16" i="4"/>
  <c r="Z17" i="4"/>
  <c r="AX17" i="4"/>
  <c r="K19" i="4"/>
  <c r="AI19" i="4"/>
  <c r="BG19" i="4"/>
  <c r="CE19" i="4"/>
  <c r="HD19" i="4"/>
  <c r="K21" i="4"/>
  <c r="AI21" i="4"/>
  <c r="BG21" i="4"/>
  <c r="T22" i="4"/>
  <c r="HD22" i="4"/>
  <c r="AU23" i="4"/>
  <c r="BS23" i="4"/>
  <c r="FH26" i="4"/>
  <c r="GE35" i="4"/>
  <c r="GF13" i="4" s="1"/>
  <c r="CJ35" i="4"/>
  <c r="T15" i="4"/>
  <c r="BP15" i="4"/>
  <c r="CH15" i="4"/>
  <c r="W16" i="4"/>
  <c r="BJ16" i="4"/>
  <c r="AC17" i="4"/>
  <c r="BA17" i="4"/>
  <c r="N19" i="4"/>
  <c r="AL19" i="4"/>
  <c r="BJ19" i="4"/>
  <c r="CH19" i="4"/>
  <c r="GI19" i="4"/>
  <c r="EJ20" i="4"/>
  <c r="N21" i="4"/>
  <c r="AL21" i="4"/>
  <c r="BJ21" i="4"/>
  <c r="EM23" i="4"/>
  <c r="Z24" i="4"/>
  <c r="AX24" i="4"/>
  <c r="FD35" i="4"/>
  <c r="FE14" i="4" s="1"/>
  <c r="GF9" i="4"/>
  <c r="GW35" i="4"/>
  <c r="GX28" i="4" s="1"/>
  <c r="GQ35" i="4"/>
  <c r="H15" i="4"/>
  <c r="AL15" i="4"/>
  <c r="CK15" i="4"/>
  <c r="Z16" i="4"/>
  <c r="AR16" i="4"/>
  <c r="H17" i="4"/>
  <c r="AF17" i="4"/>
  <c r="CT17" i="4"/>
  <c r="Q19" i="4"/>
  <c r="AO19" i="4"/>
  <c r="BM19" i="4"/>
  <c r="CK19" i="4"/>
  <c r="GL19" i="4"/>
  <c r="HJ19" i="4"/>
  <c r="Q21" i="4"/>
  <c r="AO21" i="4"/>
  <c r="BM21" i="4"/>
  <c r="BP22" i="4"/>
  <c r="BA24" i="4"/>
  <c r="CH21" i="4"/>
  <c r="T23" i="4"/>
  <c r="AL23" i="4"/>
  <c r="CK23" i="4"/>
  <c r="DF23" i="4"/>
  <c r="DX23" i="4"/>
  <c r="FK23" i="4"/>
  <c r="GU23" i="4"/>
  <c r="K24" i="4"/>
  <c r="DL24" i="4"/>
  <c r="EG24" i="4"/>
  <c r="FZ24" i="4"/>
  <c r="GU24" i="4"/>
  <c r="BD25" i="4"/>
  <c r="CW25" i="4"/>
  <c r="FH25" i="4"/>
  <c r="GC25" i="4"/>
  <c r="CB26" i="4"/>
  <c r="FK26" i="4"/>
  <c r="GI26" i="4"/>
  <c r="AU27" i="4"/>
  <c r="GC29" i="4"/>
  <c r="FQ21" i="4"/>
  <c r="H22" i="4"/>
  <c r="BD22" i="4"/>
  <c r="CZ22" i="4"/>
  <c r="EV22" i="4"/>
  <c r="GR22" i="4"/>
  <c r="AO23" i="4"/>
  <c r="CN23" i="4"/>
  <c r="EA23" i="4"/>
  <c r="GC23" i="4"/>
  <c r="GX23" i="4"/>
  <c r="N24" i="4"/>
  <c r="EJ24" i="4"/>
  <c r="GC24" i="4"/>
  <c r="GX24" i="4"/>
  <c r="BG25" i="4"/>
  <c r="DU25" i="4"/>
  <c r="EP25" i="4"/>
  <c r="GF25" i="4"/>
  <c r="CE26" i="4"/>
  <c r="CZ26" i="4"/>
  <c r="DU26" i="4"/>
  <c r="EM27" i="4"/>
  <c r="FB21" i="4"/>
  <c r="GX21" i="4"/>
  <c r="ED23" i="4"/>
  <c r="Q24" i="4"/>
  <c r="BY24" i="4"/>
  <c r="DR24" i="4"/>
  <c r="FH24" i="4"/>
  <c r="HA24" i="4"/>
  <c r="AO25" i="4"/>
  <c r="CE25" i="4"/>
  <c r="ES25" i="4"/>
  <c r="HD25" i="4"/>
  <c r="T26" i="4"/>
  <c r="H27" i="4"/>
  <c r="Z28" i="4"/>
  <c r="DU32" i="4"/>
  <c r="EP21" i="4"/>
  <c r="FE21" i="4"/>
  <c r="HA21" i="4"/>
  <c r="AR22" i="4"/>
  <c r="CN22" i="4"/>
  <c r="EJ22" i="4"/>
  <c r="H23" i="4"/>
  <c r="CT23" i="4"/>
  <c r="DL23" i="4"/>
  <c r="EG23" i="4"/>
  <c r="T24" i="4"/>
  <c r="CB24" i="4"/>
  <c r="EP24" i="4"/>
  <c r="HD24" i="4"/>
  <c r="T25" i="4"/>
  <c r="BM25" i="4"/>
  <c r="CH25" i="4"/>
  <c r="EV25" i="4"/>
  <c r="FQ25" i="4"/>
  <c r="GL25" i="4"/>
  <c r="W26" i="4"/>
  <c r="CZ27" i="4"/>
  <c r="AC31" i="4"/>
  <c r="ED21" i="4"/>
  <c r="GL21" i="4"/>
  <c r="K23" i="4"/>
  <c r="BJ23" i="4"/>
  <c r="GL23" i="4"/>
  <c r="HD23" i="4"/>
  <c r="AO24" i="4"/>
  <c r="BJ24" i="4"/>
  <c r="CZ24" i="4"/>
  <c r="ES24" i="4"/>
  <c r="W25" i="4"/>
  <c r="BP25" i="4"/>
  <c r="CK25" i="4"/>
  <c r="GO25" i="4"/>
  <c r="AU26" i="4"/>
  <c r="BP26" i="4"/>
  <c r="FW26" i="4"/>
  <c r="GU26" i="4"/>
  <c r="GR27" i="4"/>
  <c r="FT30" i="4"/>
  <c r="DR21" i="4"/>
  <c r="GO21" i="4"/>
  <c r="AF22" i="4"/>
  <c r="CB22" i="4"/>
  <c r="DX22" i="4"/>
  <c r="FT22" i="4"/>
  <c r="N23" i="4"/>
  <c r="AC23" i="4"/>
  <c r="BM23" i="4"/>
  <c r="CE23" i="4"/>
  <c r="FB23" i="4"/>
  <c r="AR24" i="4"/>
  <c r="CH24" i="4"/>
  <c r="DC24" i="4"/>
  <c r="FQ24" i="4"/>
  <c r="HJ24" i="4"/>
  <c r="AU25" i="4"/>
  <c r="CN25" i="4"/>
  <c r="GR25" i="4"/>
  <c r="H26" i="4"/>
  <c r="AC26" i="4"/>
  <c r="BS26" i="4"/>
  <c r="FZ26" i="4"/>
  <c r="CE28" i="4"/>
  <c r="K29" i="4"/>
  <c r="DF21" i="4"/>
  <c r="FZ21" i="4"/>
  <c r="AF23" i="4"/>
  <c r="BP23" i="4"/>
  <c r="FE23" i="4"/>
  <c r="FW23" i="4"/>
  <c r="CK24" i="4"/>
  <c r="DF24" i="4"/>
  <c r="FT24" i="4"/>
  <c r="AC25" i="4"/>
  <c r="DL25" i="4"/>
  <c r="EG25" i="4"/>
  <c r="AF26" i="4"/>
  <c r="DL26" i="4"/>
  <c r="BJ30" i="4"/>
  <c r="GI24" i="4"/>
  <c r="EA25" i="4"/>
  <c r="FW25" i="4"/>
  <c r="N26" i="4"/>
  <c r="BJ26" i="4"/>
  <c r="DF26" i="4"/>
  <c r="DX26" i="4"/>
  <c r="EP26" i="4"/>
  <c r="GC26" i="4"/>
  <c r="K27" i="4"/>
  <c r="BP27" i="4"/>
  <c r="DC27" i="4"/>
  <c r="FH27" i="4"/>
  <c r="GU27" i="4"/>
  <c r="AU28" i="4"/>
  <c r="DC28" i="4"/>
  <c r="DU28" i="4"/>
  <c r="FK28" i="4"/>
  <c r="GC28" i="4"/>
  <c r="N29" i="4"/>
  <c r="AL29" i="4"/>
  <c r="CB29" i="4"/>
  <c r="DR29" i="4"/>
  <c r="W30" i="4"/>
  <c r="BM30" i="4"/>
  <c r="CK30" i="4"/>
  <c r="DI30" i="4"/>
  <c r="GU30" i="4"/>
  <c r="AF31" i="4"/>
  <c r="CZ31" i="4"/>
  <c r="BD32" i="4"/>
  <c r="DX34" i="4"/>
  <c r="CZ23" i="4"/>
  <c r="GR23" i="4"/>
  <c r="CE24" i="4"/>
  <c r="FW24" i="4"/>
  <c r="BJ25" i="4"/>
  <c r="ED25" i="4"/>
  <c r="FZ25" i="4"/>
  <c r="Q26" i="4"/>
  <c r="BM26" i="4"/>
  <c r="DI26" i="4"/>
  <c r="ES26" i="4"/>
  <c r="GF26" i="4"/>
  <c r="GX26" i="4"/>
  <c r="AF27" i="4"/>
  <c r="BS27" i="4"/>
  <c r="DX27" i="4"/>
  <c r="FK27" i="4"/>
  <c r="K28" i="4"/>
  <c r="AX28" i="4"/>
  <c r="DF28" i="4"/>
  <c r="DX28" i="4"/>
  <c r="Q29" i="4"/>
  <c r="AO29" i="4"/>
  <c r="FK29" i="4"/>
  <c r="BP30" i="4"/>
  <c r="FB30" i="4"/>
  <c r="AI32" i="4"/>
  <c r="GF23" i="4"/>
  <c r="BS24" i="4"/>
  <c r="FK24" i="4"/>
  <c r="AX25" i="4"/>
  <c r="FK25" i="4"/>
  <c r="HG25" i="4"/>
  <c r="AX26" i="4"/>
  <c r="CT26" i="4"/>
  <c r="EV26" i="4"/>
  <c r="HA26" i="4"/>
  <c r="AI27" i="4"/>
  <c r="CN27" i="4"/>
  <c r="EA27" i="4"/>
  <c r="N28" i="4"/>
  <c r="BS28" i="4"/>
  <c r="CK28" i="4"/>
  <c r="EA28" i="4"/>
  <c r="T29" i="4"/>
  <c r="AR29" i="4"/>
  <c r="CH29" i="4"/>
  <c r="DX29" i="4"/>
  <c r="GL29" i="4"/>
  <c r="HJ29" i="4"/>
  <c r="FE30" i="4"/>
  <c r="GC30" i="4"/>
  <c r="HA30" i="4"/>
  <c r="CH31" i="4"/>
  <c r="ED32" i="4"/>
  <c r="N34" i="4"/>
  <c r="CB23" i="4"/>
  <c r="FT23" i="4"/>
  <c r="BG24" i="4"/>
  <c r="EY24" i="4"/>
  <c r="AL25" i="4"/>
  <c r="DR25" i="4"/>
  <c r="HJ25" i="4"/>
  <c r="BA26" i="4"/>
  <c r="CW26" i="4"/>
  <c r="ED26" i="4"/>
  <c r="FQ26" i="4"/>
  <c r="HD26" i="4"/>
  <c r="Q27" i="4"/>
  <c r="BD27" i="4"/>
  <c r="EV27" i="4"/>
  <c r="GI27" i="4"/>
  <c r="AI28" i="4"/>
  <c r="BV28" i="4"/>
  <c r="CN28" i="4"/>
  <c r="ED28" i="4"/>
  <c r="GL28" i="4"/>
  <c r="AU29" i="4"/>
  <c r="CK29" i="4"/>
  <c r="GO29" i="4"/>
  <c r="AX30" i="4"/>
  <c r="FH30" i="4"/>
  <c r="AO31" i="4"/>
  <c r="EG31" i="4"/>
  <c r="Q32" i="4"/>
  <c r="BM32" i="4"/>
  <c r="CK32" i="4"/>
  <c r="DI32" i="4"/>
  <c r="GX33" i="4"/>
  <c r="FH23" i="4"/>
  <c r="AU24" i="4"/>
  <c r="EM24" i="4"/>
  <c r="Z25" i="4"/>
  <c r="EY25" i="4"/>
  <c r="GU25" i="4"/>
  <c r="AL26" i="4"/>
  <c r="CH26" i="4"/>
  <c r="EG26" i="4"/>
  <c r="FT26" i="4"/>
  <c r="GL26" i="4"/>
  <c r="T27" i="4"/>
  <c r="BG27" i="4"/>
  <c r="DL27" i="4"/>
  <c r="EY27" i="4"/>
  <c r="HD27" i="4"/>
  <c r="AL28" i="4"/>
  <c r="EG28" i="4"/>
  <c r="GO28" i="4"/>
  <c r="Z29" i="4"/>
  <c r="BP29" i="4"/>
  <c r="CN29" i="4"/>
  <c r="ED29" i="4"/>
  <c r="K30" i="4"/>
  <c r="BY30" i="4"/>
  <c r="CW30" i="4"/>
  <c r="HG30" i="4"/>
  <c r="AR31" i="4"/>
  <c r="CN34" i="4"/>
  <c r="BD23" i="4"/>
  <c r="EV23" i="4"/>
  <c r="AI24" i="4"/>
  <c r="EA24" i="4"/>
  <c r="N25" i="4"/>
  <c r="DF25" i="4"/>
  <c r="FB25" i="4"/>
  <c r="GX25" i="4"/>
  <c r="AO26" i="4"/>
  <c r="CK26" i="4"/>
  <c r="EJ26" i="4"/>
  <c r="FB26" i="4"/>
  <c r="GO26" i="4"/>
  <c r="W27" i="4"/>
  <c r="CB27" i="4"/>
  <c r="FT27" i="4"/>
  <c r="HG27" i="4"/>
  <c r="BG28" i="4"/>
  <c r="CT28" i="4"/>
  <c r="FB28" i="4"/>
  <c r="FW28" i="4"/>
  <c r="FW29" i="4"/>
  <c r="CB30" i="4"/>
  <c r="EP30" i="4"/>
  <c r="AU31" i="4"/>
  <c r="HD31" i="4"/>
  <c r="BS33" i="4"/>
  <c r="AR23" i="4"/>
  <c r="EJ23" i="4"/>
  <c r="W24" i="4"/>
  <c r="HG24" i="4"/>
  <c r="CT25" i="4"/>
  <c r="EM25" i="4"/>
  <c r="GI25" i="4"/>
  <c r="Z26" i="4"/>
  <c r="BV26" i="4"/>
  <c r="DR26" i="4"/>
  <c r="FE26" i="4"/>
  <c r="GR26" i="4"/>
  <c r="HJ26" i="4"/>
  <c r="AR27" i="4"/>
  <c r="CE27" i="4"/>
  <c r="EJ27" i="4"/>
  <c r="FW27" i="4"/>
  <c r="W28" i="4"/>
  <c r="BJ28" i="4"/>
  <c r="CW28" i="4"/>
  <c r="EM28" i="4"/>
  <c r="FE28" i="4"/>
  <c r="GU28" i="4"/>
  <c r="H29" i="4"/>
  <c r="AF29" i="4"/>
  <c r="BV29" i="4"/>
  <c r="DL29" i="4"/>
  <c r="EJ29" i="4"/>
  <c r="FZ29" i="4"/>
  <c r="GX29" i="4"/>
  <c r="Q30" i="4"/>
  <c r="DC30" i="4"/>
  <c r="FQ30" i="4"/>
  <c r="GO30" i="4"/>
  <c r="CT31" i="4"/>
  <c r="EP31" i="4"/>
  <c r="DL28" i="4"/>
  <c r="HD28" i="4"/>
  <c r="BG29" i="4"/>
  <c r="DC29" i="4"/>
  <c r="EM29" i="4"/>
  <c r="FE29" i="4"/>
  <c r="GR29" i="4"/>
  <c r="Z30" i="4"/>
  <c r="AR30" i="4"/>
  <c r="CE30" i="4"/>
  <c r="DR30" i="4"/>
  <c r="EJ30" i="4"/>
  <c r="FW30" i="4"/>
  <c r="HJ30" i="4"/>
  <c r="W31" i="4"/>
  <c r="FE31" i="4"/>
  <c r="GX31" i="4"/>
  <c r="AL32" i="4"/>
  <c r="FQ32" i="4"/>
  <c r="BV33" i="4"/>
  <c r="HA33" i="4"/>
  <c r="CZ28" i="4"/>
  <c r="GR28" i="4"/>
  <c r="AC29" i="4"/>
  <c r="BY29" i="4"/>
  <c r="DU29" i="4"/>
  <c r="FH29" i="4"/>
  <c r="GU29" i="4"/>
  <c r="H30" i="4"/>
  <c r="AU30" i="4"/>
  <c r="CH30" i="4"/>
  <c r="CZ30" i="4"/>
  <c r="EM30" i="4"/>
  <c r="FZ30" i="4"/>
  <c r="GR30" i="4"/>
  <c r="Z31" i="4"/>
  <c r="BM31" i="4"/>
  <c r="CW31" i="4"/>
  <c r="DR31" i="4"/>
  <c r="EM31" i="4"/>
  <c r="GC31" i="4"/>
  <c r="HA31" i="4"/>
  <c r="AO32" i="4"/>
  <c r="EA32" i="4"/>
  <c r="EV32" i="4"/>
  <c r="BA33" i="4"/>
  <c r="FK33" i="4"/>
  <c r="CK34" i="4"/>
  <c r="DF34" i="4"/>
  <c r="CB28" i="4"/>
  <c r="FT28" i="4"/>
  <c r="BM29" i="4"/>
  <c r="DI29" i="4"/>
  <c r="EA29" i="4"/>
  <c r="ES29" i="4"/>
  <c r="GF29" i="4"/>
  <c r="N30" i="4"/>
  <c r="AF30" i="4"/>
  <c r="BS30" i="4"/>
  <c r="DF30" i="4"/>
  <c r="DX30" i="4"/>
  <c r="FK30" i="4"/>
  <c r="GX30" i="4"/>
  <c r="K31" i="4"/>
  <c r="AX31" i="4"/>
  <c r="DC31" i="4"/>
  <c r="FN31" i="4"/>
  <c r="GI31" i="4"/>
  <c r="CN32" i="4"/>
  <c r="EG32" i="4"/>
  <c r="N33" i="4"/>
  <c r="AI33" i="4"/>
  <c r="ES33" i="4"/>
  <c r="AX34" i="4"/>
  <c r="GC34" i="4"/>
  <c r="FH28" i="4"/>
  <c r="AI29" i="4"/>
  <c r="CE29" i="4"/>
  <c r="EV29" i="4"/>
  <c r="GI29" i="4"/>
  <c r="HA29" i="4"/>
  <c r="AI30" i="4"/>
  <c r="BV30" i="4"/>
  <c r="CN30" i="4"/>
  <c r="EA30" i="4"/>
  <c r="GF30" i="4"/>
  <c r="N31" i="4"/>
  <c r="BA31" i="4"/>
  <c r="DX31" i="4"/>
  <c r="GL31" i="4"/>
  <c r="CQ32" i="4"/>
  <c r="FE32" i="4"/>
  <c r="GC32" i="4"/>
  <c r="Q33" i="4"/>
  <c r="BA34" i="4"/>
  <c r="EV28" i="4"/>
  <c r="BA29" i="4"/>
  <c r="CW29" i="4"/>
  <c r="EY29" i="4"/>
  <c r="FQ29" i="4"/>
  <c r="HD29" i="4"/>
  <c r="AL30" i="4"/>
  <c r="BD30" i="4"/>
  <c r="CQ30" i="4"/>
  <c r="ED30" i="4"/>
  <c r="EV30" i="4"/>
  <c r="GI30" i="4"/>
  <c r="Q31" i="4"/>
  <c r="AI31" i="4"/>
  <c r="BD31" i="4"/>
  <c r="BV31" i="4"/>
  <c r="AC32" i="4"/>
  <c r="BV32" i="4"/>
  <c r="GF32" i="4"/>
  <c r="DF33" i="4"/>
  <c r="EA33" i="4"/>
  <c r="AF34" i="4"/>
  <c r="EP34" i="4"/>
  <c r="EJ28" i="4"/>
  <c r="W29" i="4"/>
  <c r="BS29" i="4"/>
  <c r="DO29" i="4"/>
  <c r="EG29" i="4"/>
  <c r="FT29" i="4"/>
  <c r="HG29" i="4"/>
  <c r="T30" i="4"/>
  <c r="BG30" i="4"/>
  <c r="CT30" i="4"/>
  <c r="DL30" i="4"/>
  <c r="EY30" i="4"/>
  <c r="GL30" i="4"/>
  <c r="HD30" i="4"/>
  <c r="AL31" i="4"/>
  <c r="BG31" i="4"/>
  <c r="BY31" i="4"/>
  <c r="CQ31" i="4"/>
  <c r="DI31" i="4"/>
  <c r="FT31" i="4"/>
  <c r="BY32" i="4"/>
  <c r="GI32" i="4"/>
  <c r="DI33" i="4"/>
  <c r="ES34" i="4"/>
  <c r="EA31" i="4"/>
  <c r="FW31" i="4"/>
  <c r="HG31" i="4"/>
  <c r="T32" i="4"/>
  <c r="BG32" i="4"/>
  <c r="CT32" i="4"/>
  <c r="DL32" i="4"/>
  <c r="EY32" i="4"/>
  <c r="GL32" i="4"/>
  <c r="HD32" i="4"/>
  <c r="AL33" i="4"/>
  <c r="BY33" i="4"/>
  <c r="CQ33" i="4"/>
  <c r="ED33" i="4"/>
  <c r="FQ33" i="4"/>
  <c r="GI33" i="4"/>
  <c r="Q34" i="4"/>
  <c r="BD34" i="4"/>
  <c r="BV34" i="4"/>
  <c r="DI34" i="4"/>
  <c r="HA34" i="4"/>
  <c r="DL31" i="4"/>
  <c r="FH31" i="4"/>
  <c r="GO31" i="4"/>
  <c r="W32" i="4"/>
  <c r="BJ32" i="4"/>
  <c r="CB32" i="4"/>
  <c r="FB32" i="4"/>
  <c r="FT32" i="4"/>
  <c r="HG32" i="4"/>
  <c r="AO33" i="4"/>
  <c r="BG33" i="4"/>
  <c r="CT33" i="4"/>
  <c r="EG33" i="4"/>
  <c r="EY33" i="4"/>
  <c r="GL33" i="4"/>
  <c r="T34" i="4"/>
  <c r="AL34" i="4"/>
  <c r="BY34" i="4"/>
  <c r="DL34" i="4"/>
  <c r="ED34" i="4"/>
  <c r="FQ34" i="4"/>
  <c r="FK31" i="4"/>
  <c r="GR31" i="4"/>
  <c r="Z32" i="4"/>
  <c r="AR32" i="4"/>
  <c r="CE32" i="4"/>
  <c r="DR32" i="4"/>
  <c r="EJ32" i="4"/>
  <c r="FW32" i="4"/>
  <c r="HJ32" i="4"/>
  <c r="W33" i="4"/>
  <c r="BJ33" i="4"/>
  <c r="CW33" i="4"/>
  <c r="FB33" i="4"/>
  <c r="GO33" i="4"/>
  <c r="HG33" i="4"/>
  <c r="AO34" i="4"/>
  <c r="CB34" i="4"/>
  <c r="CT34" i="4"/>
  <c r="EG34" i="4"/>
  <c r="CN31" i="4"/>
  <c r="EV31" i="4"/>
  <c r="GU31" i="4"/>
  <c r="H32" i="4"/>
  <c r="AU32" i="4"/>
  <c r="CH32" i="4"/>
  <c r="CZ32" i="4"/>
  <c r="EM32" i="4"/>
  <c r="FZ32" i="4"/>
  <c r="GR32" i="4"/>
  <c r="Z33" i="4"/>
  <c r="BM33" i="4"/>
  <c r="CE33" i="4"/>
  <c r="DR33" i="4"/>
  <c r="FE33" i="4"/>
  <c r="FW33" i="4"/>
  <c r="HJ33" i="4"/>
  <c r="AR34" i="4"/>
  <c r="BJ34" i="4"/>
  <c r="CW34" i="4"/>
  <c r="EJ34" i="4"/>
  <c r="FB34" i="4"/>
  <c r="GO34" i="4"/>
  <c r="CB31" i="4"/>
  <c r="EY31" i="4"/>
  <c r="K32" i="4"/>
  <c r="AX32" i="4"/>
  <c r="BP32" i="4"/>
  <c r="DC32" i="4"/>
  <c r="EP32" i="4"/>
  <c r="FH32" i="4"/>
  <c r="GU32" i="4"/>
  <c r="AC33" i="4"/>
  <c r="AU33" i="4"/>
  <c r="CH33" i="4"/>
  <c r="DU33" i="4"/>
  <c r="EM33" i="4"/>
  <c r="FZ33" i="4"/>
  <c r="H34" i="4"/>
  <c r="Z34" i="4"/>
  <c r="BM34" i="4"/>
  <c r="CZ34" i="4"/>
  <c r="DR34" i="4"/>
  <c r="FE34" i="4"/>
  <c r="BP31" i="4"/>
  <c r="EJ31" i="4"/>
  <c r="GF31" i="4"/>
  <c r="N32" i="4"/>
  <c r="AF32" i="4"/>
  <c r="BS32" i="4"/>
  <c r="DF32" i="4"/>
  <c r="DX32" i="4"/>
  <c r="FK32" i="4"/>
  <c r="GX32" i="4"/>
  <c r="K33" i="4"/>
  <c r="AX33" i="4"/>
  <c r="CK33" i="4"/>
  <c r="DC33" i="4"/>
  <c r="EP33" i="4"/>
  <c r="GC33" i="4"/>
  <c r="GU33" i="4"/>
  <c r="AC34" i="4"/>
  <c r="BP34" i="4"/>
  <c r="CH34" i="4"/>
  <c r="DU34" i="4"/>
  <c r="CQ27" i="4" l="1"/>
  <c r="CQ29" i="4"/>
  <c r="CQ26" i="4"/>
  <c r="CQ25" i="4"/>
  <c r="CQ21" i="4"/>
  <c r="CQ24" i="4"/>
  <c r="H33" i="4"/>
  <c r="H28" i="4"/>
  <c r="H25" i="4"/>
  <c r="H20" i="4"/>
  <c r="H31" i="4"/>
  <c r="H18" i="4"/>
  <c r="H7" i="4"/>
  <c r="H14" i="4"/>
  <c r="GI34" i="4"/>
  <c r="GI28" i="4"/>
  <c r="GI23" i="4"/>
  <c r="GI22" i="4"/>
  <c r="GI21" i="4"/>
  <c r="GI20" i="4"/>
  <c r="GI17" i="4"/>
  <c r="GI14" i="4"/>
  <c r="GI15" i="4"/>
  <c r="GI9" i="4"/>
  <c r="GI18" i="4"/>
  <c r="GI11" i="4"/>
  <c r="GI10" i="4"/>
  <c r="GI7" i="4"/>
  <c r="GI8" i="4"/>
  <c r="GI16" i="4"/>
  <c r="EY13" i="4"/>
  <c r="BM27" i="4"/>
  <c r="BM22" i="4"/>
  <c r="BM28" i="4"/>
  <c r="BM24" i="4"/>
  <c r="BM18" i="4"/>
  <c r="BM14" i="4"/>
  <c r="BM11" i="4"/>
  <c r="BM15" i="4"/>
  <c r="BM17" i="4"/>
  <c r="BM13" i="4"/>
  <c r="BM20" i="4"/>
  <c r="BM9" i="4"/>
  <c r="BM8" i="4"/>
  <c r="BM16" i="4"/>
  <c r="BM7" i="4"/>
  <c r="BM35" i="4" s="1"/>
  <c r="W34" i="4"/>
  <c r="W20" i="4"/>
  <c r="W23" i="4"/>
  <c r="W22" i="4"/>
  <c r="W18" i="4"/>
  <c r="W8" i="4"/>
  <c r="W7" i="4"/>
  <c r="W15" i="4"/>
  <c r="W11" i="4"/>
  <c r="HD12" i="4"/>
  <c r="FH34" i="4"/>
  <c r="FH33" i="4"/>
  <c r="FH18" i="4"/>
  <c r="FH21" i="4"/>
  <c r="FH20" i="4"/>
  <c r="FH19" i="4"/>
  <c r="FH15" i="4"/>
  <c r="FH17" i="4"/>
  <c r="FH16" i="4"/>
  <c r="FH11" i="4"/>
  <c r="FH8" i="4"/>
  <c r="FH10" i="4"/>
  <c r="FH7" i="4"/>
  <c r="AI34" i="4"/>
  <c r="AI25" i="4"/>
  <c r="AI20" i="4"/>
  <c r="AI18" i="4"/>
  <c r="AI11" i="4"/>
  <c r="AI22" i="4"/>
  <c r="AI7" i="4"/>
  <c r="GI12" i="4"/>
  <c r="GX10" i="4"/>
  <c r="DO10" i="4"/>
  <c r="AI10" i="4"/>
  <c r="FB35" i="4"/>
  <c r="GU35" i="4"/>
  <c r="AU35" i="4"/>
  <c r="AR35" i="4"/>
  <c r="FN29" i="4"/>
  <c r="FN24" i="4"/>
  <c r="FN27" i="4"/>
  <c r="FN19" i="4"/>
  <c r="FN22" i="4"/>
  <c r="FN20" i="4"/>
  <c r="FN18" i="4"/>
  <c r="FN17" i="4"/>
  <c r="FN11" i="4"/>
  <c r="FN15" i="4"/>
  <c r="FN7" i="4"/>
  <c r="FN12" i="4"/>
  <c r="DO33" i="4"/>
  <c r="DO25" i="4"/>
  <c r="BD17" i="4"/>
  <c r="GR34" i="4"/>
  <c r="GR33" i="4"/>
  <c r="GR16" i="4"/>
  <c r="GR20" i="4"/>
  <c r="GR18" i="4"/>
  <c r="GR15" i="4"/>
  <c r="GR14" i="4"/>
  <c r="GR11" i="4"/>
  <c r="GR17" i="4"/>
  <c r="GR21" i="4"/>
  <c r="GR10" i="4"/>
  <c r="GR8" i="4"/>
  <c r="GR7" i="4"/>
  <c r="GR9" i="4"/>
  <c r="H19" i="4"/>
  <c r="BD26" i="4"/>
  <c r="EM34" i="4"/>
  <c r="EM22" i="4"/>
  <c r="EM19" i="4"/>
  <c r="EM20" i="4"/>
  <c r="EM26" i="4"/>
  <c r="EM17" i="4"/>
  <c r="EM16" i="4"/>
  <c r="EM18" i="4"/>
  <c r="EM15" i="4"/>
  <c r="EM10" i="4"/>
  <c r="EM7" i="4"/>
  <c r="EM11" i="4"/>
  <c r="DO13" i="4"/>
  <c r="W9" i="4"/>
  <c r="FQ35" i="4"/>
  <c r="EM21" i="4"/>
  <c r="GI13" i="4"/>
  <c r="CW32" i="4"/>
  <c r="CW27" i="4"/>
  <c r="CW24" i="4"/>
  <c r="CW22" i="4"/>
  <c r="CW23" i="4"/>
  <c r="CW21" i="4"/>
  <c r="CW20" i="4"/>
  <c r="CW16" i="4"/>
  <c r="CW14" i="4"/>
  <c r="CW18" i="4"/>
  <c r="CW15" i="4"/>
  <c r="CW7" i="4"/>
  <c r="CW19" i="4"/>
  <c r="CW13" i="4"/>
  <c r="CW17" i="4"/>
  <c r="CW11" i="4"/>
  <c r="T33" i="4"/>
  <c r="T28" i="4"/>
  <c r="T31" i="4"/>
  <c r="T20" i="4"/>
  <c r="T18" i="4"/>
  <c r="T10" i="4"/>
  <c r="T14" i="4"/>
  <c r="T9" i="4"/>
  <c r="T8" i="4"/>
  <c r="T35" i="4" s="1"/>
  <c r="AI15" i="4"/>
  <c r="DF13" i="4"/>
  <c r="Q28" i="4"/>
  <c r="Q22" i="4"/>
  <c r="Q25" i="4"/>
  <c r="Q20" i="4"/>
  <c r="Q18" i="4"/>
  <c r="Q15" i="4"/>
  <c r="Q23" i="4"/>
  <c r="Q13" i="4"/>
  <c r="Q12" i="4"/>
  <c r="Q7" i="4"/>
  <c r="DR28" i="4"/>
  <c r="DR23" i="4"/>
  <c r="DR19" i="4"/>
  <c r="DR22" i="4"/>
  <c r="DR27" i="4"/>
  <c r="DR20" i="4"/>
  <c r="DR18" i="4"/>
  <c r="DR17" i="4"/>
  <c r="DR12" i="4"/>
  <c r="DR11" i="4"/>
  <c r="DR9" i="4"/>
  <c r="DR8" i="4"/>
  <c r="DR15" i="4"/>
  <c r="CW9" i="4"/>
  <c r="DO34" i="4"/>
  <c r="DO28" i="4"/>
  <c r="DO23" i="4"/>
  <c r="DO19" i="4"/>
  <c r="DO16" i="4"/>
  <c r="DO22" i="4"/>
  <c r="DO20" i="4"/>
  <c r="DO17" i="4"/>
  <c r="DO18" i="4"/>
  <c r="DO8" i="4"/>
  <c r="DO14" i="4"/>
  <c r="DO15" i="4"/>
  <c r="DO11" i="4"/>
  <c r="DO7" i="4"/>
  <c r="DO9" i="4"/>
  <c r="FN32" i="4"/>
  <c r="BV25" i="4"/>
  <c r="BV21" i="4"/>
  <c r="FN21" i="4"/>
  <c r="GX34" i="4"/>
  <c r="GX27" i="4"/>
  <c r="GX22" i="4"/>
  <c r="GX18" i="4"/>
  <c r="GX11" i="4"/>
  <c r="GX8" i="4"/>
  <c r="GX20" i="4"/>
  <c r="GX15" i="4"/>
  <c r="GX14" i="4"/>
  <c r="GX17" i="4"/>
  <c r="GX7" i="4"/>
  <c r="GX35" i="4" s="1"/>
  <c r="GX16" i="4"/>
  <c r="GX9" i="4"/>
  <c r="GX12" i="4"/>
  <c r="CK31" i="4"/>
  <c r="CK27" i="4"/>
  <c r="CK22" i="4"/>
  <c r="CK18" i="4"/>
  <c r="CK17" i="4"/>
  <c r="CK20" i="4"/>
  <c r="CK10" i="4"/>
  <c r="CK14" i="4"/>
  <c r="CK11" i="4"/>
  <c r="CK9" i="4"/>
  <c r="CK8" i="4"/>
  <c r="CK7" i="4"/>
  <c r="CK13" i="4"/>
  <c r="BD21" i="4"/>
  <c r="BD18" i="4"/>
  <c r="GR24" i="4"/>
  <c r="GR19" i="4"/>
  <c r="H16" i="4"/>
  <c r="ED35" i="4"/>
  <c r="HD34" i="4"/>
  <c r="HD33" i="4"/>
  <c r="HD18" i="4"/>
  <c r="HD21" i="4"/>
  <c r="HD16" i="4"/>
  <c r="HD17" i="4"/>
  <c r="HD10" i="4"/>
  <c r="HD8" i="4"/>
  <c r="HD14" i="4"/>
  <c r="HD7" i="4"/>
  <c r="HD35" i="4" s="1"/>
  <c r="HD11" i="4"/>
  <c r="K34" i="4"/>
  <c r="K25" i="4"/>
  <c r="K20" i="4"/>
  <c r="K22" i="4"/>
  <c r="K26" i="4"/>
  <c r="K18" i="4"/>
  <c r="K8" i="4"/>
  <c r="K35" i="4" s="1"/>
  <c r="K11" i="4"/>
  <c r="K10" i="4"/>
  <c r="GO32" i="4"/>
  <c r="GO27" i="4"/>
  <c r="GO24" i="4"/>
  <c r="GO22" i="4"/>
  <c r="GO20" i="4"/>
  <c r="GO17" i="4"/>
  <c r="GO15" i="4"/>
  <c r="GO14" i="4"/>
  <c r="GO9" i="4"/>
  <c r="GO18" i="4"/>
  <c r="GO16" i="4"/>
  <c r="GO13" i="4"/>
  <c r="GO11" i="4"/>
  <c r="GO8" i="4"/>
  <c r="GO7" i="4"/>
  <c r="FK34" i="4"/>
  <c r="FK19" i="4"/>
  <c r="FK20" i="4"/>
  <c r="FK16" i="4"/>
  <c r="FK22" i="4"/>
  <c r="FK17" i="4"/>
  <c r="FK21" i="4"/>
  <c r="FK18" i="4"/>
  <c r="FK8" i="4"/>
  <c r="FK15" i="4"/>
  <c r="FK11" i="4"/>
  <c r="FK7" i="4"/>
  <c r="CK12" i="4"/>
  <c r="AO10" i="4"/>
  <c r="EP35" i="4"/>
  <c r="BD15" i="4"/>
  <c r="CK16" i="4"/>
  <c r="AO16" i="4"/>
  <c r="FN13" i="4"/>
  <c r="DF10" i="4"/>
  <c r="EV35" i="4"/>
  <c r="T12" i="4"/>
  <c r="AO9" i="4"/>
  <c r="H9" i="4"/>
  <c r="DO30" i="4"/>
  <c r="FN26" i="4"/>
  <c r="FN33" i="4"/>
  <c r="GF34" i="4"/>
  <c r="GF33" i="4"/>
  <c r="GF18" i="4"/>
  <c r="GF24" i="4"/>
  <c r="GF16" i="4"/>
  <c r="GF21" i="4"/>
  <c r="GF20" i="4"/>
  <c r="GF15" i="4"/>
  <c r="GF17" i="4"/>
  <c r="GF11" i="4"/>
  <c r="GF7" i="4"/>
  <c r="GF10" i="4"/>
  <c r="GF8" i="4"/>
  <c r="BV24" i="4"/>
  <c r="BV27" i="4"/>
  <c r="BV22" i="4"/>
  <c r="BV20" i="4"/>
  <c r="BV23" i="4"/>
  <c r="BV16" i="4"/>
  <c r="BV8" i="4"/>
  <c r="BV7" i="4"/>
  <c r="BV9" i="4"/>
  <c r="BV11" i="4"/>
  <c r="BV10" i="4"/>
  <c r="BV12" i="4"/>
  <c r="BV17" i="4"/>
  <c r="BV18" i="4"/>
  <c r="BV15" i="4"/>
  <c r="H13" i="4"/>
  <c r="HG34" i="4"/>
  <c r="HG28" i="4"/>
  <c r="HG23" i="4"/>
  <c r="HG20" i="4"/>
  <c r="HG22" i="4"/>
  <c r="HG17" i="4"/>
  <c r="HG21" i="4"/>
  <c r="HG16" i="4"/>
  <c r="HG14" i="4"/>
  <c r="HG18" i="4"/>
  <c r="HG7" i="4"/>
  <c r="HG11" i="4"/>
  <c r="HG8" i="4"/>
  <c r="BD33" i="4"/>
  <c r="BD28" i="4"/>
  <c r="BD24" i="4"/>
  <c r="BD29" i="4"/>
  <c r="BD10" i="4"/>
  <c r="BD14" i="4"/>
  <c r="BD9" i="4"/>
  <c r="BD11" i="4"/>
  <c r="BD8" i="4"/>
  <c r="BD7" i="4"/>
  <c r="BD35" i="4" s="1"/>
  <c r="CT35" i="4"/>
  <c r="FN9" i="4"/>
  <c r="AL27" i="4"/>
  <c r="AL24" i="4"/>
  <c r="AL22" i="4"/>
  <c r="AL18" i="4"/>
  <c r="AL7" i="4"/>
  <c r="AL20" i="4"/>
  <c r="AL8" i="4"/>
  <c r="AL9" i="4"/>
  <c r="AL10" i="4"/>
  <c r="AL12" i="4"/>
  <c r="DU35" i="4"/>
  <c r="BM10" i="4"/>
  <c r="BY26" i="4"/>
  <c r="BG35" i="4"/>
  <c r="N35" i="4"/>
  <c r="Q9" i="4"/>
  <c r="H8" i="4"/>
  <c r="FN30" i="4"/>
  <c r="DO24" i="4"/>
  <c r="GF28" i="4"/>
  <c r="GF22" i="4"/>
  <c r="FE27" i="4"/>
  <c r="FE22" i="4"/>
  <c r="FE17" i="4"/>
  <c r="FE24" i="4"/>
  <c r="FE20" i="4"/>
  <c r="FE16" i="4"/>
  <c r="FE11" i="4"/>
  <c r="FE15" i="4"/>
  <c r="FE25" i="4"/>
  <c r="FE19" i="4"/>
  <c r="FE18" i="4"/>
  <c r="FE13" i="4"/>
  <c r="FE8" i="4"/>
  <c r="FE7" i="4"/>
  <c r="FE9" i="4"/>
  <c r="H21" i="4"/>
  <c r="EY34" i="4"/>
  <c r="EY28" i="4"/>
  <c r="EY26" i="4"/>
  <c r="EY20" i="4"/>
  <c r="EY16" i="4"/>
  <c r="EY23" i="4"/>
  <c r="EY17" i="4"/>
  <c r="EY22" i="4"/>
  <c r="EY19" i="4"/>
  <c r="EY18" i="4"/>
  <c r="EY21" i="4"/>
  <c r="EY14" i="4"/>
  <c r="EY15" i="4"/>
  <c r="EY7" i="4"/>
  <c r="EY11" i="4"/>
  <c r="EY8" i="4"/>
  <c r="EY9" i="4"/>
  <c r="DO21" i="4"/>
  <c r="AO8" i="4"/>
  <c r="AX35" i="4"/>
  <c r="GR12" i="4"/>
  <c r="AL14" i="4"/>
  <c r="K12" i="4"/>
  <c r="HA32" i="4"/>
  <c r="HA27" i="4"/>
  <c r="HA22" i="4"/>
  <c r="HA28" i="4"/>
  <c r="HA17" i="4"/>
  <c r="HA23" i="4"/>
  <c r="HA25" i="4"/>
  <c r="HA20" i="4"/>
  <c r="HA11" i="4"/>
  <c r="HA16" i="4"/>
  <c r="HA18" i="4"/>
  <c r="HA14" i="4"/>
  <c r="HA8" i="4"/>
  <c r="HA9" i="4"/>
  <c r="HA13" i="4"/>
  <c r="HA7" i="4"/>
  <c r="DI35" i="4"/>
  <c r="FE10" i="4"/>
  <c r="HJ34" i="4"/>
  <c r="HJ31" i="4"/>
  <c r="HJ28" i="4"/>
  <c r="HJ23" i="4"/>
  <c r="HJ21" i="4"/>
  <c r="HJ16" i="4"/>
  <c r="HJ20" i="4"/>
  <c r="HJ27" i="4"/>
  <c r="HJ22" i="4"/>
  <c r="HJ18" i="4"/>
  <c r="HJ9" i="4"/>
  <c r="HJ17" i="4"/>
  <c r="HJ7" i="4"/>
  <c r="HJ12" i="4"/>
  <c r="HJ11" i="4"/>
  <c r="HJ8" i="4"/>
  <c r="BD12" i="4"/>
  <c r="CE35" i="4"/>
  <c r="EJ35" i="4"/>
  <c r="BY10" i="4"/>
  <c r="AI16" i="4"/>
  <c r="EY10" i="4"/>
  <c r="DO27" i="4"/>
  <c r="FN28" i="4"/>
  <c r="FN23" i="4"/>
  <c r="DO26" i="4"/>
  <c r="HG19" i="4"/>
  <c r="GF19" i="4"/>
  <c r="FN16" i="4"/>
  <c r="DX33" i="4"/>
  <c r="DX24" i="4"/>
  <c r="DX25" i="4"/>
  <c r="DX20" i="4"/>
  <c r="DX18" i="4"/>
  <c r="DX21" i="4"/>
  <c r="DX19" i="4"/>
  <c r="DX15" i="4"/>
  <c r="DX17" i="4"/>
  <c r="DX16" i="4"/>
  <c r="DX11" i="4"/>
  <c r="DX8" i="4"/>
  <c r="DX7" i="4"/>
  <c r="DX10" i="4"/>
  <c r="DX14" i="4"/>
  <c r="DX9" i="4"/>
  <c r="GR13" i="4"/>
  <c r="GL35" i="4"/>
  <c r="AO27" i="4"/>
  <c r="AO28" i="4"/>
  <c r="AO22" i="4"/>
  <c r="AO30" i="4"/>
  <c r="AO18" i="4"/>
  <c r="AO20" i="4"/>
  <c r="AO14" i="4"/>
  <c r="AO13" i="4"/>
  <c r="AO7" i="4"/>
  <c r="AO35" i="4" s="1"/>
  <c r="Z35" i="4"/>
  <c r="FE12" i="4"/>
  <c r="AC27" i="4"/>
  <c r="AC30" i="4"/>
  <c r="AC22" i="4"/>
  <c r="AC24" i="4"/>
  <c r="AC28" i="4"/>
  <c r="AC20" i="4"/>
  <c r="AC14" i="4"/>
  <c r="AC18" i="4"/>
  <c r="AC15" i="4"/>
  <c r="AC12" i="4"/>
  <c r="AC13" i="4"/>
  <c r="AC9" i="4"/>
  <c r="AC7" i="4"/>
  <c r="ES31" i="4"/>
  <c r="ES30" i="4"/>
  <c r="ES28" i="4"/>
  <c r="ES27" i="4"/>
  <c r="ES32" i="4"/>
  <c r="ES23" i="4"/>
  <c r="ES22" i="4"/>
  <c r="ES21" i="4"/>
  <c r="ES20" i="4"/>
  <c r="ES17" i="4"/>
  <c r="ES19" i="4"/>
  <c r="ES16" i="4"/>
  <c r="ES15" i="4"/>
  <c r="ES8" i="4"/>
  <c r="ES14" i="4"/>
  <c r="ES7" i="4"/>
  <c r="ES18" i="4"/>
  <c r="ES11" i="4"/>
  <c r="ES9" i="4"/>
  <c r="ES13" i="4"/>
  <c r="FT35" i="4"/>
  <c r="DL33" i="4"/>
  <c r="DL18" i="4"/>
  <c r="DL21" i="4"/>
  <c r="DL19" i="4"/>
  <c r="DL15" i="4"/>
  <c r="DL20" i="4"/>
  <c r="DL17" i="4"/>
  <c r="DL16" i="4"/>
  <c r="DL7" i="4"/>
  <c r="DL14" i="4"/>
  <c r="DL10" i="4"/>
  <c r="DL11" i="4"/>
  <c r="DL9" i="4"/>
  <c r="HD13" i="4"/>
  <c r="HG12" i="4"/>
  <c r="AC11" i="4"/>
  <c r="FH9" i="4"/>
  <c r="CQ34" i="4"/>
  <c r="CQ28" i="4"/>
  <c r="CQ23" i="4"/>
  <c r="CQ17" i="4"/>
  <c r="CQ22" i="4"/>
  <c r="CQ19" i="4"/>
  <c r="CQ16" i="4"/>
  <c r="CQ18" i="4"/>
  <c r="CQ14" i="4"/>
  <c r="CQ15" i="4"/>
  <c r="CQ20" i="4"/>
  <c r="CQ7" i="4"/>
  <c r="CQ8" i="4"/>
  <c r="CQ11" i="4"/>
  <c r="CQ10" i="4"/>
  <c r="CQ9" i="4"/>
  <c r="CQ13" i="4"/>
  <c r="BV13" i="4"/>
  <c r="W12" i="4"/>
  <c r="DC34" i="4"/>
  <c r="DC25" i="4"/>
  <c r="DC21" i="4"/>
  <c r="DC26" i="4"/>
  <c r="DC22" i="4"/>
  <c r="DC20" i="4"/>
  <c r="DC19" i="4"/>
  <c r="DC18" i="4"/>
  <c r="DC16" i="4"/>
  <c r="DC14" i="4"/>
  <c r="DC17" i="4"/>
  <c r="DC15" i="4"/>
  <c r="DC8" i="4"/>
  <c r="DC11" i="4"/>
  <c r="DC9" i="4"/>
  <c r="DC7" i="4"/>
  <c r="DC35" i="4" s="1"/>
  <c r="DR7" i="4"/>
  <c r="GX19" i="4"/>
  <c r="K14" i="4"/>
  <c r="GF12" i="4"/>
  <c r="H10" i="4"/>
  <c r="AO12" i="4"/>
  <c r="DC10" i="4"/>
  <c r="DO31" i="4"/>
  <c r="DO32" i="4"/>
  <c r="FN34" i="4"/>
  <c r="FN25" i="4"/>
  <c r="GF27" i="4"/>
  <c r="HG26" i="4"/>
  <c r="HG15" i="4"/>
  <c r="BY27" i="4"/>
  <c r="BY28" i="4"/>
  <c r="BY22" i="4"/>
  <c r="BY25" i="4"/>
  <c r="BY23" i="4"/>
  <c r="BY21" i="4"/>
  <c r="BY20" i="4"/>
  <c r="BY18" i="4"/>
  <c r="BY17" i="4"/>
  <c r="BY16" i="4"/>
  <c r="BY14" i="4"/>
  <c r="BY7" i="4"/>
  <c r="BY8" i="4"/>
  <c r="BY13" i="4"/>
  <c r="BY11" i="4"/>
  <c r="BY9" i="4"/>
  <c r="BY15" i="4"/>
  <c r="GF14" i="4"/>
  <c r="GC27" i="4"/>
  <c r="GC22" i="4"/>
  <c r="GC19" i="4"/>
  <c r="GC17" i="4"/>
  <c r="GC20" i="4"/>
  <c r="GC18" i="4"/>
  <c r="GC16" i="4"/>
  <c r="GC11" i="4"/>
  <c r="GC15" i="4"/>
  <c r="GC8" i="4"/>
  <c r="GC9" i="4"/>
  <c r="GC13" i="4"/>
  <c r="GC7" i="4"/>
  <c r="CH28" i="4"/>
  <c r="CH27" i="4"/>
  <c r="CH18" i="4"/>
  <c r="CH22" i="4"/>
  <c r="CH20" i="4"/>
  <c r="CH17" i="4"/>
  <c r="CH12" i="4"/>
  <c r="CH10" i="4"/>
  <c r="CH9" i="4"/>
  <c r="CH23" i="4"/>
  <c r="CH11" i="4"/>
  <c r="CH8" i="4"/>
  <c r="CH7" i="4"/>
  <c r="FZ34" i="4"/>
  <c r="FZ31" i="4"/>
  <c r="FZ27" i="4"/>
  <c r="FZ19" i="4"/>
  <c r="FZ18" i="4"/>
  <c r="FZ22" i="4"/>
  <c r="FZ23" i="4"/>
  <c r="FZ16" i="4"/>
  <c r="FZ17" i="4"/>
  <c r="FZ11" i="4"/>
  <c r="FZ14" i="4"/>
  <c r="FZ9" i="4"/>
  <c r="FZ8" i="4"/>
  <c r="FZ28" i="4"/>
  <c r="FZ20" i="4"/>
  <c r="FZ12" i="4"/>
  <c r="FZ7" i="4"/>
  <c r="FZ15" i="4"/>
  <c r="GC21" i="4"/>
  <c r="EM12" i="4"/>
  <c r="BA32" i="4"/>
  <c r="BA30" i="4"/>
  <c r="BA27" i="4"/>
  <c r="BA25" i="4"/>
  <c r="BA28" i="4"/>
  <c r="BA22" i="4"/>
  <c r="BA23" i="4"/>
  <c r="BA20" i="4"/>
  <c r="BA14" i="4"/>
  <c r="BA16" i="4"/>
  <c r="BA11" i="4"/>
  <c r="BA9" i="4"/>
  <c r="BA7" i="4"/>
  <c r="BA13" i="4"/>
  <c r="HG13" i="4"/>
  <c r="AC10" i="4"/>
  <c r="DF31" i="4"/>
  <c r="DF29" i="4"/>
  <c r="DF27" i="4"/>
  <c r="DF16" i="4"/>
  <c r="DF22" i="4"/>
  <c r="DF19" i="4"/>
  <c r="DF20" i="4"/>
  <c r="DF18" i="4"/>
  <c r="DF17" i="4"/>
  <c r="DF11" i="4"/>
  <c r="DF8" i="4"/>
  <c r="DF9" i="4"/>
  <c r="DF15" i="4"/>
  <c r="DF7" i="4"/>
  <c r="DF12" i="4"/>
  <c r="BP35" i="4"/>
  <c r="BV14" i="4"/>
  <c r="BD13" i="4"/>
  <c r="BA21" i="4"/>
  <c r="AI13" i="4"/>
  <c r="GX13" i="4"/>
  <c r="ES12" i="4"/>
  <c r="DX12" i="4"/>
  <c r="HG10" i="4"/>
  <c r="W10" i="4"/>
  <c r="DL8" i="4"/>
  <c r="ES35" i="4" l="1"/>
  <c r="AC35" i="4"/>
  <c r="AL35" i="4"/>
  <c r="GF35" i="4"/>
  <c r="CK35" i="4"/>
  <c r="FH35" i="4"/>
  <c r="W35" i="4"/>
  <c r="H35" i="4"/>
  <c r="DO35" i="4"/>
  <c r="HA35" i="4"/>
  <c r="AI35" i="4"/>
  <c r="GI35" i="4"/>
  <c r="DF35" i="4"/>
  <c r="GC35" i="4"/>
  <c r="DL35" i="4"/>
  <c r="HJ35" i="4"/>
  <c r="EY35" i="4"/>
  <c r="FE35" i="4"/>
  <c r="FK35" i="4"/>
  <c r="BA35" i="4"/>
  <c r="HG35" i="4"/>
  <c r="Q35" i="4"/>
  <c r="FZ35" i="4"/>
  <c r="CW35" i="4"/>
  <c r="GR35" i="4"/>
  <c r="CH35" i="4"/>
  <c r="BY35" i="4"/>
  <c r="DX35" i="4"/>
  <c r="FN35" i="4"/>
  <c r="DR35" i="4"/>
  <c r="CQ35" i="4"/>
  <c r="BV35" i="4"/>
  <c r="GO35" i="4"/>
  <c r="EM35" i="4"/>
  <c r="L33" i="3" l="1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F41" i="2" l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BJ41" i="2" s="1"/>
  <c r="BK41" i="2" s="1"/>
  <c r="BL41" i="2" s="1"/>
  <c r="BM41" i="2" s="1"/>
  <c r="BN41" i="2" s="1"/>
  <c r="BO41" i="2" s="1"/>
  <c r="BP41" i="2" s="1"/>
  <c r="BQ41" i="2" s="1"/>
  <c r="BR41" i="2" s="1"/>
  <c r="BS41" i="2" s="1"/>
  <c r="BT41" i="2" s="1"/>
  <c r="BU41" i="2" s="1"/>
  <c r="BV41" i="2" s="1"/>
  <c r="BW41" i="2" s="1"/>
  <c r="BX41" i="2" s="1"/>
  <c r="B38" i="2"/>
  <c r="B39" i="2" s="1"/>
  <c r="ES35" i="2"/>
  <c r="EQ35" i="2"/>
  <c r="EO35" i="2"/>
  <c r="EM35" i="2"/>
  <c r="EK35" i="2"/>
  <c r="EI35" i="2"/>
  <c r="EG35" i="2"/>
  <c r="EE35" i="2"/>
  <c r="EC35" i="2"/>
  <c r="EA35" i="2"/>
  <c r="DY35" i="2"/>
  <c r="DW35" i="2"/>
  <c r="DU35" i="2"/>
  <c r="DS35" i="2"/>
  <c r="DQ35" i="2"/>
  <c r="DO35" i="2"/>
  <c r="DM35" i="2"/>
  <c r="DK35" i="2"/>
  <c r="DI35" i="2"/>
  <c r="DG35" i="2"/>
  <c r="DE35" i="2"/>
  <c r="DC35" i="2"/>
  <c r="DA35" i="2"/>
  <c r="CY35" i="2"/>
  <c r="CW35" i="2"/>
  <c r="CU35" i="2"/>
  <c r="CS35" i="2"/>
  <c r="CQ35" i="2"/>
  <c r="CO35" i="2"/>
  <c r="CM35" i="2"/>
  <c r="CK35" i="2"/>
  <c r="CI35" i="2"/>
  <c r="CE35" i="2"/>
  <c r="CC35" i="2"/>
  <c r="CA35" i="2"/>
  <c r="BY35" i="2"/>
  <c r="BW35" i="2"/>
  <c r="BU35" i="2"/>
  <c r="BS35" i="2"/>
  <c r="BQ35" i="2"/>
  <c r="BO35" i="2"/>
  <c r="BM35" i="2"/>
  <c r="BK35" i="2"/>
  <c r="BI35" i="2"/>
  <c r="BG35" i="2"/>
  <c r="BE35" i="2"/>
  <c r="BC35" i="2"/>
  <c r="BA35" i="2"/>
  <c r="AY35" i="2"/>
  <c r="AW35" i="2"/>
  <c r="AU35" i="2"/>
  <c r="AS35" i="2"/>
  <c r="AQ35" i="2"/>
  <c r="AO35" i="2"/>
  <c r="AM35" i="2"/>
  <c r="AK35" i="2"/>
  <c r="AI35" i="2"/>
  <c r="AG35" i="2"/>
  <c r="AE35" i="2"/>
  <c r="AC35" i="2"/>
  <c r="AA35" i="2"/>
  <c r="Y35" i="2"/>
  <c r="W35" i="2"/>
  <c r="U35" i="2"/>
  <c r="S35" i="2"/>
  <c r="Q35" i="2"/>
  <c r="O35" i="2"/>
  <c r="M35" i="2"/>
  <c r="K35" i="2"/>
  <c r="I35" i="2"/>
  <c r="G35" i="2"/>
  <c r="BD20" i="2"/>
  <c r="DR18" i="2"/>
  <c r="DF16" i="2"/>
  <c r="BT15" i="2"/>
  <c r="T15" i="2"/>
  <c r="CR14" i="2"/>
  <c r="BJ14" i="2"/>
  <c r="DV13" i="2"/>
  <c r="BX13" i="2"/>
  <c r="X13" i="2"/>
  <c r="DT12" i="2"/>
  <c r="BX12" i="2"/>
  <c r="EL11" i="2"/>
  <c r="DR11" i="2"/>
  <c r="DV10" i="2"/>
  <c r="CZ10" i="2"/>
  <c r="EL9" i="2"/>
  <c r="DV9" i="2"/>
  <c r="DF9" i="2"/>
  <c r="CP9" i="2"/>
  <c r="EL8" i="2"/>
  <c r="EF8" i="2"/>
  <c r="DV8" i="2"/>
  <c r="DP8" i="2"/>
  <c r="DF8" i="2"/>
  <c r="CZ8" i="2"/>
  <c r="CP8" i="2"/>
  <c r="CJ8" i="2"/>
  <c r="BV8" i="2"/>
  <c r="BF8" i="2"/>
  <c r="AP8" i="2"/>
  <c r="Z8" i="2"/>
  <c r="J8" i="2"/>
  <c r="EF7" i="2"/>
  <c r="DZ7" i="2"/>
  <c r="CZ7" i="2"/>
  <c r="CJ7" i="2"/>
  <c r="BV7" i="2"/>
  <c r="BP7" i="2"/>
  <c r="BF7" i="2"/>
  <c r="AZ7" i="2"/>
  <c r="AP7" i="2"/>
  <c r="AJ7" i="2"/>
  <c r="Z7" i="2"/>
  <c r="J7" i="2"/>
  <c r="EN6" i="2"/>
  <c r="EL6" i="2"/>
  <c r="EJ6" i="2"/>
  <c r="DX6" i="2"/>
  <c r="DV6" i="2"/>
  <c r="DT6" i="2"/>
  <c r="DH6" i="2"/>
  <c r="DF6" i="2"/>
  <c r="DD6" i="2"/>
  <c r="CR6" i="2"/>
  <c r="CP6" i="2"/>
  <c r="CN6" i="2"/>
  <c r="CD6" i="2"/>
  <c r="BZ6" i="2"/>
  <c r="AZ6" i="2"/>
  <c r="AX6" i="2"/>
  <c r="AT6" i="2"/>
  <c r="T6" i="2"/>
  <c r="R6" i="2"/>
  <c r="N6" i="2"/>
  <c r="EU4" i="2"/>
  <c r="ES4" i="2"/>
  <c r="EQ4" i="2"/>
  <c r="ER10" i="2" s="1"/>
  <c r="EO4" i="2"/>
  <c r="EP6" i="2" s="1"/>
  <c r="EM4" i="2"/>
  <c r="EN13" i="2" s="1"/>
  <c r="EK4" i="2"/>
  <c r="EL13" i="2" s="1"/>
  <c r="EI4" i="2"/>
  <c r="EJ16" i="2" s="1"/>
  <c r="EG4" i="2"/>
  <c r="EH18" i="2" s="1"/>
  <c r="EE4" i="2"/>
  <c r="EC4" i="2"/>
  <c r="EA4" i="2"/>
  <c r="EB14" i="2" s="1"/>
  <c r="DY4" i="2"/>
  <c r="DW4" i="2"/>
  <c r="DX8" i="2" s="1"/>
  <c r="DU4" i="2"/>
  <c r="DV11" i="2" s="1"/>
  <c r="DS4" i="2"/>
  <c r="DT7" i="2" s="1"/>
  <c r="DQ4" i="2"/>
  <c r="DR8" i="2" s="1"/>
  <c r="DO4" i="2"/>
  <c r="DM4" i="2"/>
  <c r="DN15" i="2" s="1"/>
  <c r="DK4" i="2"/>
  <c r="DI4" i="2"/>
  <c r="DJ6" i="2" s="1"/>
  <c r="DG4" i="2"/>
  <c r="DH13" i="2" s="1"/>
  <c r="DE4" i="2"/>
  <c r="DF11" i="2" s="1"/>
  <c r="DC4" i="2"/>
  <c r="DD7" i="2" s="1"/>
  <c r="DA4" i="2"/>
  <c r="CY4" i="2"/>
  <c r="CW4" i="2"/>
  <c r="CX17" i="2" s="1"/>
  <c r="CU4" i="2"/>
  <c r="CV12" i="2" s="1"/>
  <c r="CS4" i="2"/>
  <c r="CT13" i="2" s="1"/>
  <c r="CQ4" i="2"/>
  <c r="CR10" i="2" s="1"/>
  <c r="CO4" i="2"/>
  <c r="CP10" i="2" s="1"/>
  <c r="CM4" i="2"/>
  <c r="CN15" i="2" s="1"/>
  <c r="CK4" i="2"/>
  <c r="CI4" i="2"/>
  <c r="CC4" i="2"/>
  <c r="CA4" i="2"/>
  <c r="CB9" i="2" s="1"/>
  <c r="BY4" i="2"/>
  <c r="BW4" i="2"/>
  <c r="BX11" i="2" s="1"/>
  <c r="BU4" i="2"/>
  <c r="BV9" i="2" s="1"/>
  <c r="BS4" i="2"/>
  <c r="BT11" i="2" s="1"/>
  <c r="BQ4" i="2"/>
  <c r="BO4" i="2"/>
  <c r="BM4" i="2"/>
  <c r="BK4" i="2"/>
  <c r="BL9" i="2" s="1"/>
  <c r="BI4" i="2"/>
  <c r="BG4" i="2"/>
  <c r="BH11" i="2" s="1"/>
  <c r="BE4" i="2"/>
  <c r="BF9" i="2" s="1"/>
  <c r="BC4" i="2"/>
  <c r="BD9" i="2" s="1"/>
  <c r="BA4" i="2"/>
  <c r="AY4" i="2"/>
  <c r="AW4" i="2"/>
  <c r="AX13" i="2" s="1"/>
  <c r="AU4" i="2"/>
  <c r="AV9" i="2" s="1"/>
  <c r="AS4" i="2"/>
  <c r="AQ4" i="2"/>
  <c r="AO4" i="2"/>
  <c r="AP9" i="2" s="1"/>
  <c r="AM4" i="2"/>
  <c r="AN9" i="2" s="1"/>
  <c r="AK4" i="2"/>
  <c r="AL11" i="2" s="1"/>
  <c r="AI4" i="2"/>
  <c r="AG4" i="2"/>
  <c r="AH12" i="2" s="1"/>
  <c r="AE4" i="2"/>
  <c r="AF6" i="2" s="1"/>
  <c r="AC4" i="2"/>
  <c r="AD6" i="2" s="1"/>
  <c r="AA4" i="2"/>
  <c r="Y4" i="2"/>
  <c r="Z12" i="2" s="1"/>
  <c r="W4" i="2"/>
  <c r="X6" i="2" s="1"/>
  <c r="U4" i="2"/>
  <c r="V18" i="2" s="1"/>
  <c r="S4" i="2"/>
  <c r="Q4" i="2"/>
  <c r="O4" i="2"/>
  <c r="P11" i="2" s="1"/>
  <c r="M4" i="2"/>
  <c r="K4" i="2"/>
  <c r="L12" i="2" s="1"/>
  <c r="I4" i="2"/>
  <c r="J9" i="2" s="1"/>
  <c r="G4" i="2"/>
  <c r="H9" i="2" s="1"/>
  <c r="F7" i="2"/>
  <c r="DB30" i="2" l="1"/>
  <c r="DB31" i="2"/>
  <c r="DB29" i="2"/>
  <c r="DB32" i="2"/>
  <c r="DB33" i="2"/>
  <c r="DB26" i="2"/>
  <c r="DB28" i="2"/>
  <c r="DB27" i="2"/>
  <c r="DB24" i="2"/>
  <c r="DB25" i="2"/>
  <c r="DB23" i="2"/>
  <c r="DB22" i="2"/>
  <c r="DB16" i="2"/>
  <c r="DB19" i="2"/>
  <c r="DB21" i="2"/>
  <c r="DB20" i="2"/>
  <c r="DB18" i="2"/>
  <c r="DB17" i="2"/>
  <c r="DB10" i="2"/>
  <c r="DB6" i="2"/>
  <c r="DB15" i="2"/>
  <c r="DB9" i="2"/>
  <c r="DB7" i="2"/>
  <c r="DB14" i="2"/>
  <c r="DB13" i="2"/>
  <c r="DB12" i="2"/>
  <c r="DB11" i="2"/>
  <c r="DB8" i="2"/>
  <c r="P6" i="2"/>
  <c r="AV6" i="2"/>
  <c r="CB6" i="2"/>
  <c r="P9" i="2"/>
  <c r="AD17" i="2"/>
  <c r="BB29" i="2"/>
  <c r="BB32" i="2"/>
  <c r="BB30" i="2"/>
  <c r="BB33" i="2"/>
  <c r="BB28" i="2"/>
  <c r="BB31" i="2"/>
  <c r="BB25" i="2"/>
  <c r="BB23" i="2"/>
  <c r="BB26" i="2"/>
  <c r="BB24" i="2"/>
  <c r="BB27" i="2"/>
  <c r="BB22" i="2"/>
  <c r="BB20" i="2"/>
  <c r="BB15" i="2"/>
  <c r="BB18" i="2"/>
  <c r="BB21" i="2"/>
  <c r="BB19" i="2"/>
  <c r="BB17" i="2"/>
  <c r="BB13" i="2"/>
  <c r="BB16" i="2"/>
  <c r="BB14" i="2"/>
  <c r="BB11" i="2"/>
  <c r="BB8" i="2"/>
  <c r="BB6" i="2"/>
  <c r="BB9" i="2"/>
  <c r="EP7" i="2"/>
  <c r="EP34" i="2" s="1"/>
  <c r="EP35" i="2" s="1"/>
  <c r="AF9" i="2"/>
  <c r="F10" i="2"/>
  <c r="AR30" i="2"/>
  <c r="AR33" i="2"/>
  <c r="AR31" i="2"/>
  <c r="AR29" i="2"/>
  <c r="AR32" i="2"/>
  <c r="AR26" i="2"/>
  <c r="AR28" i="2"/>
  <c r="AR24" i="2"/>
  <c r="AR27" i="2"/>
  <c r="AR25" i="2"/>
  <c r="AR23" i="2"/>
  <c r="AR21" i="2"/>
  <c r="AR16" i="2"/>
  <c r="AR19" i="2"/>
  <c r="AR22" i="2"/>
  <c r="AR20" i="2"/>
  <c r="AR14" i="2"/>
  <c r="AR18" i="2"/>
  <c r="AR15" i="2"/>
  <c r="AR17" i="2"/>
  <c r="AR6" i="2"/>
  <c r="AR13" i="2"/>
  <c r="AR9" i="2"/>
  <c r="AR12" i="2"/>
  <c r="AR7" i="2"/>
  <c r="AR10" i="2"/>
  <c r="AR11" i="2"/>
  <c r="AR8" i="2"/>
  <c r="AL7" i="2"/>
  <c r="V10" i="2"/>
  <c r="BR29" i="2"/>
  <c r="BR32" i="2"/>
  <c r="BR30" i="2"/>
  <c r="BR33" i="2"/>
  <c r="BR28" i="2"/>
  <c r="BR31" i="2"/>
  <c r="BR25" i="2"/>
  <c r="BR27" i="2"/>
  <c r="BR23" i="2"/>
  <c r="BR26" i="2"/>
  <c r="BR24" i="2"/>
  <c r="BR22" i="2"/>
  <c r="BR20" i="2"/>
  <c r="BR15" i="2"/>
  <c r="BR18" i="2"/>
  <c r="BR21" i="2"/>
  <c r="BR13" i="2"/>
  <c r="BR17" i="2"/>
  <c r="BR16" i="2"/>
  <c r="BR12" i="2"/>
  <c r="BR8" i="2"/>
  <c r="BR11" i="2"/>
  <c r="BR6" i="2"/>
  <c r="BR9" i="2"/>
  <c r="BR14" i="2"/>
  <c r="BR7" i="2"/>
  <c r="BJ33" i="2"/>
  <c r="BJ32" i="2"/>
  <c r="BJ24" i="2"/>
  <c r="BJ30" i="2"/>
  <c r="BJ28" i="2"/>
  <c r="BJ27" i="2"/>
  <c r="BJ31" i="2"/>
  <c r="BJ29" i="2"/>
  <c r="BJ25" i="2"/>
  <c r="BJ26" i="2"/>
  <c r="BJ22" i="2"/>
  <c r="BJ19" i="2"/>
  <c r="BJ23" i="2"/>
  <c r="BJ20" i="2"/>
  <c r="BJ21" i="2"/>
  <c r="BJ16" i="2"/>
  <c r="BJ15" i="2"/>
  <c r="BJ17" i="2"/>
  <c r="BJ13" i="2"/>
  <c r="BJ9" i="2"/>
  <c r="BJ7" i="2"/>
  <c r="BJ10" i="2"/>
  <c r="BJ18" i="2"/>
  <c r="BJ12" i="2"/>
  <c r="BJ8" i="2"/>
  <c r="BJ11" i="2"/>
  <c r="DJ29" i="2"/>
  <c r="DJ27" i="2"/>
  <c r="DJ30" i="2"/>
  <c r="DJ22" i="2"/>
  <c r="DJ25" i="2"/>
  <c r="DJ32" i="2"/>
  <c r="DJ23" i="2"/>
  <c r="DJ26" i="2"/>
  <c r="DJ31" i="2"/>
  <c r="DJ33" i="2"/>
  <c r="DJ28" i="2"/>
  <c r="DJ21" i="2"/>
  <c r="DJ20" i="2"/>
  <c r="DJ24" i="2"/>
  <c r="DJ12" i="2"/>
  <c r="DJ16" i="2"/>
  <c r="DJ10" i="2"/>
  <c r="DJ18" i="2"/>
  <c r="DJ15" i="2"/>
  <c r="DJ19" i="2"/>
  <c r="DJ13" i="2"/>
  <c r="DJ11" i="2"/>
  <c r="DJ8" i="2"/>
  <c r="DJ14" i="2"/>
  <c r="DJ9" i="2"/>
  <c r="DJ17" i="2"/>
  <c r="DZ29" i="2"/>
  <c r="DZ27" i="2"/>
  <c r="DZ30" i="2"/>
  <c r="DZ32" i="2"/>
  <c r="DZ22" i="2"/>
  <c r="DZ25" i="2"/>
  <c r="DZ28" i="2"/>
  <c r="DZ31" i="2"/>
  <c r="DZ23" i="2"/>
  <c r="DZ26" i="2"/>
  <c r="DZ33" i="2"/>
  <c r="DZ21" i="2"/>
  <c r="DZ20" i="2"/>
  <c r="DZ24" i="2"/>
  <c r="DZ18" i="2"/>
  <c r="DZ17" i="2"/>
  <c r="DZ12" i="2"/>
  <c r="DZ19" i="2"/>
  <c r="DZ14" i="2"/>
  <c r="DZ10" i="2"/>
  <c r="DZ16" i="2"/>
  <c r="DZ15" i="2"/>
  <c r="DZ8" i="2"/>
  <c r="DZ11" i="2"/>
  <c r="DZ13" i="2"/>
  <c r="DZ9" i="2"/>
  <c r="EP29" i="2"/>
  <c r="EP27" i="2"/>
  <c r="EP30" i="2"/>
  <c r="EP22" i="2"/>
  <c r="EP31" i="2"/>
  <c r="EP25" i="2"/>
  <c r="EP33" i="2"/>
  <c r="EP23" i="2"/>
  <c r="EP26" i="2"/>
  <c r="EP28" i="2"/>
  <c r="EP21" i="2"/>
  <c r="EP20" i="2"/>
  <c r="EP24" i="2"/>
  <c r="EP32" i="2"/>
  <c r="EP12" i="2"/>
  <c r="EP17" i="2"/>
  <c r="EP10" i="2"/>
  <c r="EP18" i="2"/>
  <c r="EP14" i="2"/>
  <c r="EP19" i="2"/>
  <c r="EP13" i="2"/>
  <c r="EP15" i="2"/>
  <c r="EP8" i="2"/>
  <c r="EP16" i="2"/>
  <c r="EP9" i="2"/>
  <c r="EP11" i="2"/>
  <c r="BJ6" i="2"/>
  <c r="CT7" i="2"/>
  <c r="AL10" i="2"/>
  <c r="BB12" i="2"/>
  <c r="AL29" i="2"/>
  <c r="AL32" i="2"/>
  <c r="AL30" i="2"/>
  <c r="AL33" i="2"/>
  <c r="AL28" i="2"/>
  <c r="AL31" i="2"/>
  <c r="AL25" i="2"/>
  <c r="AL23" i="2"/>
  <c r="AL26" i="2"/>
  <c r="AL24" i="2"/>
  <c r="AL22" i="2"/>
  <c r="AL20" i="2"/>
  <c r="AL15" i="2"/>
  <c r="AL18" i="2"/>
  <c r="AL21" i="2"/>
  <c r="AL27" i="2"/>
  <c r="AL17" i="2"/>
  <c r="AL13" i="2"/>
  <c r="AL19" i="2"/>
  <c r="AL8" i="2"/>
  <c r="AL16" i="2"/>
  <c r="AL6" i="2"/>
  <c r="AL34" i="2" s="1"/>
  <c r="AL35" i="2" s="1"/>
  <c r="AL9" i="2"/>
  <c r="AL14" i="2"/>
  <c r="AL12" i="2"/>
  <c r="L30" i="2"/>
  <c r="L33" i="2"/>
  <c r="L31" i="2"/>
  <c r="L29" i="2"/>
  <c r="L32" i="2"/>
  <c r="L26" i="2"/>
  <c r="L24" i="2"/>
  <c r="L27" i="2"/>
  <c r="L28" i="2"/>
  <c r="L25" i="2"/>
  <c r="L23" i="2"/>
  <c r="L21" i="2"/>
  <c r="L16" i="2"/>
  <c r="L19" i="2"/>
  <c r="L22" i="2"/>
  <c r="L20" i="2"/>
  <c r="L18" i="2"/>
  <c r="L14" i="2"/>
  <c r="L15" i="2"/>
  <c r="L6" i="2"/>
  <c r="L34" i="2" s="1"/>
  <c r="L35" i="2" s="1"/>
  <c r="L17" i="2"/>
  <c r="L11" i="2"/>
  <c r="L9" i="2"/>
  <c r="L13" i="2"/>
  <c r="L7" i="2"/>
  <c r="L10" i="2"/>
  <c r="L8" i="2"/>
  <c r="N33" i="2"/>
  <c r="N32" i="2"/>
  <c r="N29" i="2"/>
  <c r="N24" i="2"/>
  <c r="N31" i="2"/>
  <c r="N27" i="2"/>
  <c r="N30" i="2"/>
  <c r="N28" i="2"/>
  <c r="N25" i="2"/>
  <c r="N26" i="2"/>
  <c r="N19" i="2"/>
  <c r="N22" i="2"/>
  <c r="N23" i="2"/>
  <c r="N18" i="2"/>
  <c r="N20" i="2"/>
  <c r="N15" i="2"/>
  <c r="N17" i="2"/>
  <c r="N21" i="2"/>
  <c r="N13" i="2"/>
  <c r="N11" i="2"/>
  <c r="N9" i="2"/>
  <c r="N7" i="2"/>
  <c r="N34" i="2" s="1"/>
  <c r="N35" i="2" s="1"/>
  <c r="N14" i="2"/>
  <c r="N10" i="2"/>
  <c r="N8" i="2"/>
  <c r="N12" i="2"/>
  <c r="BZ32" i="2"/>
  <c r="BZ29" i="2"/>
  <c r="BZ24" i="2"/>
  <c r="BZ31" i="2"/>
  <c r="BZ28" i="2"/>
  <c r="BZ25" i="2"/>
  <c r="BZ27" i="2"/>
  <c r="BZ30" i="2"/>
  <c r="BZ26" i="2"/>
  <c r="BZ19" i="2"/>
  <c r="BZ23" i="2"/>
  <c r="BZ20" i="2"/>
  <c r="BZ22" i="2"/>
  <c r="BZ21" i="2"/>
  <c r="BZ18" i="2"/>
  <c r="BZ16" i="2"/>
  <c r="BZ15" i="2"/>
  <c r="BZ13" i="2"/>
  <c r="BZ11" i="2"/>
  <c r="BZ9" i="2"/>
  <c r="BZ17" i="2"/>
  <c r="BZ7" i="2"/>
  <c r="BZ34" i="2" s="1"/>
  <c r="BZ35" i="2" s="1"/>
  <c r="BZ14" i="2"/>
  <c r="BZ10" i="2"/>
  <c r="BZ8" i="2"/>
  <c r="BZ12" i="2"/>
  <c r="BL31" i="2"/>
  <c r="BL29" i="2"/>
  <c r="BL32" i="2"/>
  <c r="BL27" i="2"/>
  <c r="BL30" i="2"/>
  <c r="BL24" i="2"/>
  <c r="BL28" i="2"/>
  <c r="BL22" i="2"/>
  <c r="BL25" i="2"/>
  <c r="BL33" i="2"/>
  <c r="BL23" i="2"/>
  <c r="BL19" i="2"/>
  <c r="BL20" i="2"/>
  <c r="BL26" i="2"/>
  <c r="BL21" i="2"/>
  <c r="BL14" i="2"/>
  <c r="BL12" i="2"/>
  <c r="BL17" i="2"/>
  <c r="BL18" i="2"/>
  <c r="BL15" i="2"/>
  <c r="BL7" i="2"/>
  <c r="BL10" i="2"/>
  <c r="BL13" i="2"/>
  <c r="BL8" i="2"/>
  <c r="BL11" i="2"/>
  <c r="DL29" i="2"/>
  <c r="DL32" i="2"/>
  <c r="DL30" i="2"/>
  <c r="DL28" i="2"/>
  <c r="DL33" i="2"/>
  <c r="DL31" i="2"/>
  <c r="DL25" i="2"/>
  <c r="DL23" i="2"/>
  <c r="DL26" i="2"/>
  <c r="DL24" i="2"/>
  <c r="DL27" i="2"/>
  <c r="DL22" i="2"/>
  <c r="DL21" i="2"/>
  <c r="DL20" i="2"/>
  <c r="DL15" i="2"/>
  <c r="DL18" i="2"/>
  <c r="DL14" i="2"/>
  <c r="DL16" i="2"/>
  <c r="DL13" i="2"/>
  <c r="DL19" i="2"/>
  <c r="DL17" i="2"/>
  <c r="DL11" i="2"/>
  <c r="DL8" i="2"/>
  <c r="DL12" i="2"/>
  <c r="DL10" i="2"/>
  <c r="DL6" i="2"/>
  <c r="DL9" i="2"/>
  <c r="DL7" i="2"/>
  <c r="BB10" i="2"/>
  <c r="BR19" i="2"/>
  <c r="V29" i="2"/>
  <c r="V32" i="2"/>
  <c r="V30" i="2"/>
  <c r="V33" i="2"/>
  <c r="V28" i="2"/>
  <c r="V31" i="2"/>
  <c r="V25" i="2"/>
  <c r="V23" i="2"/>
  <c r="V26" i="2"/>
  <c r="V24" i="2"/>
  <c r="V22" i="2"/>
  <c r="V20" i="2"/>
  <c r="V15" i="2"/>
  <c r="V21" i="2"/>
  <c r="V17" i="2"/>
  <c r="V13" i="2"/>
  <c r="V19" i="2"/>
  <c r="V16" i="2"/>
  <c r="V27" i="2"/>
  <c r="V14" i="2"/>
  <c r="V8" i="2"/>
  <c r="V12" i="2"/>
  <c r="V6" i="2"/>
  <c r="V9" i="2"/>
  <c r="V11" i="2"/>
  <c r="CL30" i="2"/>
  <c r="CL31" i="2"/>
  <c r="CL29" i="2"/>
  <c r="CL32" i="2"/>
  <c r="CL27" i="2"/>
  <c r="CL26" i="2"/>
  <c r="CL33" i="2"/>
  <c r="CL24" i="2"/>
  <c r="CL25" i="2"/>
  <c r="CL28" i="2"/>
  <c r="CL23" i="2"/>
  <c r="CL16" i="2"/>
  <c r="CL21" i="2"/>
  <c r="CL19" i="2"/>
  <c r="CL22" i="2"/>
  <c r="CL20" i="2"/>
  <c r="CL15" i="2"/>
  <c r="CL17" i="2"/>
  <c r="CL14" i="2"/>
  <c r="CL18" i="2"/>
  <c r="CL10" i="2"/>
  <c r="CL6" i="2"/>
  <c r="CL9" i="2"/>
  <c r="CL13" i="2"/>
  <c r="CL12" i="2"/>
  <c r="CL11" i="2"/>
  <c r="CL7" i="2"/>
  <c r="CL8" i="2"/>
  <c r="V7" i="2"/>
  <c r="AB30" i="2"/>
  <c r="AB33" i="2"/>
  <c r="AB31" i="2"/>
  <c r="AB29" i="2"/>
  <c r="AB32" i="2"/>
  <c r="AB26" i="2"/>
  <c r="AB24" i="2"/>
  <c r="AB27" i="2"/>
  <c r="AB25" i="2"/>
  <c r="AB28" i="2"/>
  <c r="AB23" i="2"/>
  <c r="AB21" i="2"/>
  <c r="AB16" i="2"/>
  <c r="AB19" i="2"/>
  <c r="AB20" i="2"/>
  <c r="AB18" i="2"/>
  <c r="AB14" i="2"/>
  <c r="AB22" i="2"/>
  <c r="AB17" i="2"/>
  <c r="AB6" i="2"/>
  <c r="AB12" i="2"/>
  <c r="AB9" i="2"/>
  <c r="AB11" i="2"/>
  <c r="AB7" i="2"/>
  <c r="AB10" i="2"/>
  <c r="AB15" i="2"/>
  <c r="AB13" i="2"/>
  <c r="AB8" i="2"/>
  <c r="AT33" i="2"/>
  <c r="AT32" i="2"/>
  <c r="AT29" i="2"/>
  <c r="AT28" i="2"/>
  <c r="AT24" i="2"/>
  <c r="AT27" i="2"/>
  <c r="AT25" i="2"/>
  <c r="AT30" i="2"/>
  <c r="AT26" i="2"/>
  <c r="AT31" i="2"/>
  <c r="AT19" i="2"/>
  <c r="AT22" i="2"/>
  <c r="AT23" i="2"/>
  <c r="AT21" i="2"/>
  <c r="AT20" i="2"/>
  <c r="AT17" i="2"/>
  <c r="AT13" i="2"/>
  <c r="AT9" i="2"/>
  <c r="AT16" i="2"/>
  <c r="AT12" i="2"/>
  <c r="AT7" i="2"/>
  <c r="AT15" i="2"/>
  <c r="AT14" i="2"/>
  <c r="AT10" i="2"/>
  <c r="AT11" i="2"/>
  <c r="AT34" i="2" s="1"/>
  <c r="AT35" i="2" s="1"/>
  <c r="AT18" i="2"/>
  <c r="AT8" i="2"/>
  <c r="P31" i="2"/>
  <c r="P29" i="2"/>
  <c r="P32" i="2"/>
  <c r="P30" i="2"/>
  <c r="P24" i="2"/>
  <c r="P27" i="2"/>
  <c r="P22" i="2"/>
  <c r="P33" i="2"/>
  <c r="P28" i="2"/>
  <c r="P25" i="2"/>
  <c r="P23" i="2"/>
  <c r="P19" i="2"/>
  <c r="P26" i="2"/>
  <c r="P20" i="2"/>
  <c r="P21" i="2"/>
  <c r="P14" i="2"/>
  <c r="P17" i="2"/>
  <c r="P12" i="2"/>
  <c r="P16" i="2"/>
  <c r="P18" i="2"/>
  <c r="P15" i="2"/>
  <c r="P7" i="2"/>
  <c r="P13" i="2"/>
  <c r="P10" i="2"/>
  <c r="P8" i="2"/>
  <c r="AF31" i="2"/>
  <c r="AF29" i="2"/>
  <c r="AF32" i="2"/>
  <c r="AF30" i="2"/>
  <c r="AF24" i="2"/>
  <c r="AF33" i="2"/>
  <c r="AF27" i="2"/>
  <c r="AF22" i="2"/>
  <c r="AF25" i="2"/>
  <c r="AF28" i="2"/>
  <c r="AF23" i="2"/>
  <c r="AF26" i="2"/>
  <c r="AF19" i="2"/>
  <c r="AF20" i="2"/>
  <c r="AF21" i="2"/>
  <c r="AF18" i="2"/>
  <c r="AF14" i="2"/>
  <c r="AF15" i="2"/>
  <c r="AF12" i="2"/>
  <c r="AF17" i="2"/>
  <c r="AF11" i="2"/>
  <c r="AF7" i="2"/>
  <c r="AF34" i="2" s="1"/>
  <c r="AF35" i="2" s="1"/>
  <c r="AF10" i="2"/>
  <c r="AF16" i="2"/>
  <c r="AF8" i="2"/>
  <c r="AF13" i="2"/>
  <c r="CB33" i="2"/>
  <c r="CB31" i="2"/>
  <c r="CB29" i="2"/>
  <c r="CB32" i="2"/>
  <c r="CB27" i="2"/>
  <c r="CB30" i="2"/>
  <c r="CB24" i="2"/>
  <c r="CB22" i="2"/>
  <c r="CB28" i="2"/>
  <c r="CB25" i="2"/>
  <c r="CB23" i="2"/>
  <c r="CB21" i="2"/>
  <c r="CB19" i="2"/>
  <c r="CB14" i="2"/>
  <c r="CB20" i="2"/>
  <c r="CB26" i="2"/>
  <c r="CB18" i="2"/>
  <c r="CB16" i="2"/>
  <c r="CB12" i="2"/>
  <c r="CB15" i="2"/>
  <c r="CB17" i="2"/>
  <c r="CB7" i="2"/>
  <c r="CB10" i="2"/>
  <c r="CB8" i="2"/>
  <c r="CB13" i="2"/>
  <c r="EB29" i="2"/>
  <c r="EB32" i="2"/>
  <c r="EB30" i="2"/>
  <c r="EB28" i="2"/>
  <c r="EB33" i="2"/>
  <c r="EB31" i="2"/>
  <c r="EB25" i="2"/>
  <c r="EB27" i="2"/>
  <c r="EB23" i="2"/>
  <c r="EB26" i="2"/>
  <c r="EB24" i="2"/>
  <c r="EB22" i="2"/>
  <c r="EB20" i="2"/>
  <c r="EB15" i="2"/>
  <c r="EB18" i="2"/>
  <c r="EB21" i="2"/>
  <c r="EB19" i="2"/>
  <c r="EB16" i="2"/>
  <c r="EB13" i="2"/>
  <c r="EB8" i="2"/>
  <c r="EB11" i="2"/>
  <c r="EB6" i="2"/>
  <c r="EB17" i="2"/>
  <c r="EB9" i="2"/>
  <c r="EB12" i="2"/>
  <c r="EB10" i="2"/>
  <c r="EB7" i="2"/>
  <c r="BL6" i="2"/>
  <c r="AH31" i="2"/>
  <c r="AH32" i="2"/>
  <c r="AH30" i="2"/>
  <c r="AH33" i="2"/>
  <c r="AH27" i="2"/>
  <c r="AH22" i="2"/>
  <c r="AH25" i="2"/>
  <c r="AH29" i="2"/>
  <c r="AH28" i="2"/>
  <c r="AH26" i="2"/>
  <c r="AH24" i="2"/>
  <c r="AH23" i="2"/>
  <c r="AH17" i="2"/>
  <c r="AH20" i="2"/>
  <c r="AH21" i="2"/>
  <c r="AH19" i="2"/>
  <c r="AH16" i="2"/>
  <c r="AH11" i="2"/>
  <c r="AH7" i="2"/>
  <c r="AH10" i="2"/>
  <c r="AH8" i="2"/>
  <c r="AH13" i="2"/>
  <c r="AH15" i="2"/>
  <c r="AH18" i="2"/>
  <c r="AH14" i="2"/>
  <c r="AH9" i="2"/>
  <c r="BN31" i="2"/>
  <c r="BN32" i="2"/>
  <c r="BN30" i="2"/>
  <c r="BN33" i="2"/>
  <c r="BN28" i="2"/>
  <c r="BN22" i="2"/>
  <c r="BN27" i="2"/>
  <c r="BN25" i="2"/>
  <c r="BN29" i="2"/>
  <c r="BN23" i="2"/>
  <c r="BN26" i="2"/>
  <c r="BN24" i="2"/>
  <c r="BN17" i="2"/>
  <c r="BN20" i="2"/>
  <c r="BN21" i="2"/>
  <c r="BN16" i="2"/>
  <c r="BN15" i="2"/>
  <c r="BN18" i="2"/>
  <c r="BN19" i="2"/>
  <c r="BN11" i="2"/>
  <c r="BN7" i="2"/>
  <c r="BN10" i="2"/>
  <c r="BN13" i="2"/>
  <c r="BN12" i="2"/>
  <c r="BN8" i="2"/>
  <c r="BN14" i="2"/>
  <c r="BN9" i="2"/>
  <c r="CX32" i="2"/>
  <c r="CX33" i="2"/>
  <c r="CX31" i="2"/>
  <c r="CX23" i="2"/>
  <c r="CX30" i="2"/>
  <c r="CX29" i="2"/>
  <c r="CX26" i="2"/>
  <c r="CX28" i="2"/>
  <c r="CX27" i="2"/>
  <c r="CX24" i="2"/>
  <c r="CX25" i="2"/>
  <c r="CX22" i="2"/>
  <c r="CX18" i="2"/>
  <c r="CX21" i="2"/>
  <c r="CX20" i="2"/>
  <c r="CX19" i="2"/>
  <c r="CX15" i="2"/>
  <c r="CX14" i="2"/>
  <c r="CX12" i="2"/>
  <c r="CX16" i="2"/>
  <c r="CX10" i="2"/>
  <c r="CX8" i="2"/>
  <c r="CX6" i="2"/>
  <c r="CX9" i="2"/>
  <c r="CX7" i="2"/>
  <c r="CX13" i="2"/>
  <c r="CX11" i="2"/>
  <c r="ED32" i="2"/>
  <c r="ED33" i="2"/>
  <c r="ED31" i="2"/>
  <c r="ED27" i="2"/>
  <c r="ED28" i="2"/>
  <c r="ED23" i="2"/>
  <c r="ED29" i="2"/>
  <c r="ED26" i="2"/>
  <c r="ED24" i="2"/>
  <c r="ED25" i="2"/>
  <c r="ED18" i="2"/>
  <c r="ED30" i="2"/>
  <c r="ED21" i="2"/>
  <c r="ED22" i="2"/>
  <c r="ED14" i="2"/>
  <c r="ED16" i="2"/>
  <c r="ED15" i="2"/>
  <c r="ED17" i="2"/>
  <c r="ED12" i="2"/>
  <c r="ED8" i="2"/>
  <c r="ED19" i="2"/>
  <c r="ED11" i="2"/>
  <c r="ED6" i="2"/>
  <c r="ED9" i="2"/>
  <c r="ED13" i="2"/>
  <c r="ED10" i="2"/>
  <c r="ED7" i="2"/>
  <c r="ED20" i="2"/>
  <c r="ET32" i="2"/>
  <c r="ET33" i="2"/>
  <c r="ET31" i="2"/>
  <c r="ET23" i="2"/>
  <c r="ET27" i="2"/>
  <c r="ET26" i="2"/>
  <c r="ET30" i="2"/>
  <c r="ET28" i="2"/>
  <c r="ET24" i="2"/>
  <c r="ET25" i="2"/>
  <c r="ET22" i="2"/>
  <c r="ET18" i="2"/>
  <c r="ET29" i="2"/>
  <c r="ET21" i="2"/>
  <c r="ET16" i="2"/>
  <c r="ET20" i="2"/>
  <c r="ET15" i="2"/>
  <c r="ET12" i="2"/>
  <c r="ET8" i="2"/>
  <c r="ET19" i="2"/>
  <c r="ET17" i="2"/>
  <c r="ET6" i="2"/>
  <c r="ET14" i="2"/>
  <c r="ET9" i="2"/>
  <c r="ET11" i="2"/>
  <c r="ET7" i="2"/>
  <c r="ET10" i="2"/>
  <c r="AH6" i="2"/>
  <c r="BN6" i="2"/>
  <c r="BB7" i="2"/>
  <c r="BR10" i="2"/>
  <c r="CB11" i="2"/>
  <c r="ET13" i="2"/>
  <c r="N16" i="2"/>
  <c r="F29" i="2"/>
  <c r="F32" i="2"/>
  <c r="F30" i="2"/>
  <c r="F33" i="2"/>
  <c r="F28" i="2"/>
  <c r="F31" i="2"/>
  <c r="F25" i="2"/>
  <c r="F23" i="2"/>
  <c r="F26" i="2"/>
  <c r="F24" i="2"/>
  <c r="F22" i="2"/>
  <c r="F27" i="2"/>
  <c r="F20" i="2"/>
  <c r="F15" i="2"/>
  <c r="F21" i="2"/>
  <c r="F19" i="2"/>
  <c r="F16" i="2"/>
  <c r="F13" i="2"/>
  <c r="F18" i="2"/>
  <c r="F12" i="2"/>
  <c r="F8" i="2"/>
  <c r="F17" i="2"/>
  <c r="F11" i="2"/>
  <c r="F6" i="2"/>
  <c r="F9" i="2"/>
  <c r="F14" i="2"/>
  <c r="BH30" i="2"/>
  <c r="BH33" i="2"/>
  <c r="BH31" i="2"/>
  <c r="BH29" i="2"/>
  <c r="BH32" i="2"/>
  <c r="BH26" i="2"/>
  <c r="BH24" i="2"/>
  <c r="BH28" i="2"/>
  <c r="BH27" i="2"/>
  <c r="BH25" i="2"/>
  <c r="BH23" i="2"/>
  <c r="BH21" i="2"/>
  <c r="BH22" i="2"/>
  <c r="BH16" i="2"/>
  <c r="BH19" i="2"/>
  <c r="BH20" i="2"/>
  <c r="BH18" i="2"/>
  <c r="BH14" i="2"/>
  <c r="BH15" i="2"/>
  <c r="BH6" i="2"/>
  <c r="BH34" i="2" s="1"/>
  <c r="BH35" i="2" s="1"/>
  <c r="BH9" i="2"/>
  <c r="BH7" i="2"/>
  <c r="BH17" i="2"/>
  <c r="BH13" i="2"/>
  <c r="BH10" i="2"/>
  <c r="BH12" i="2"/>
  <c r="BH8" i="2"/>
  <c r="AD33" i="2"/>
  <c r="AD32" i="2"/>
  <c r="AD31" i="2"/>
  <c r="AD30" i="2"/>
  <c r="AD24" i="2"/>
  <c r="AD27" i="2"/>
  <c r="AD29" i="2"/>
  <c r="AD25" i="2"/>
  <c r="AD26" i="2"/>
  <c r="AD19" i="2"/>
  <c r="AD23" i="2"/>
  <c r="AD22" i="2"/>
  <c r="AD16" i="2"/>
  <c r="AD18" i="2"/>
  <c r="AD28" i="2"/>
  <c r="AD15" i="2"/>
  <c r="AD13" i="2"/>
  <c r="AD20" i="2"/>
  <c r="AD12" i="2"/>
  <c r="AD9" i="2"/>
  <c r="AD11" i="2"/>
  <c r="AD7" i="2"/>
  <c r="AD34" i="2" s="1"/>
  <c r="AD35" i="2" s="1"/>
  <c r="AD10" i="2"/>
  <c r="AD21" i="2"/>
  <c r="AD8" i="2"/>
  <c r="CT29" i="2"/>
  <c r="CT27" i="2"/>
  <c r="CT33" i="2"/>
  <c r="CT22" i="2"/>
  <c r="CT25" i="2"/>
  <c r="CT30" i="2"/>
  <c r="CT23" i="2"/>
  <c r="CT32" i="2"/>
  <c r="CT28" i="2"/>
  <c r="CT26" i="2"/>
  <c r="CT31" i="2"/>
  <c r="CT20" i="2"/>
  <c r="CT21" i="2"/>
  <c r="CT14" i="2"/>
  <c r="CT12" i="2"/>
  <c r="CT18" i="2"/>
  <c r="CT19" i="2"/>
  <c r="CT17" i="2"/>
  <c r="CT11" i="2"/>
  <c r="CT16" i="2"/>
  <c r="CT24" i="2"/>
  <c r="CT15" i="2"/>
  <c r="CT10" i="2"/>
  <c r="CT8" i="2"/>
  <c r="CT9" i="2"/>
  <c r="AV31" i="2"/>
  <c r="AV29" i="2"/>
  <c r="AV32" i="2"/>
  <c r="AV27" i="2"/>
  <c r="AV30" i="2"/>
  <c r="AV24" i="2"/>
  <c r="AV22" i="2"/>
  <c r="AV25" i="2"/>
  <c r="AV23" i="2"/>
  <c r="AV33" i="2"/>
  <c r="AV28" i="2"/>
  <c r="AV19" i="2"/>
  <c r="AV20" i="2"/>
  <c r="AV21" i="2"/>
  <c r="AV16" i="2"/>
  <c r="AV14" i="2"/>
  <c r="AV12" i="2"/>
  <c r="AV18" i="2"/>
  <c r="AV15" i="2"/>
  <c r="AV26" i="2"/>
  <c r="AV13" i="2"/>
  <c r="AV7" i="2"/>
  <c r="AV10" i="2"/>
  <c r="AV11" i="2"/>
  <c r="AV8" i="2"/>
  <c r="AV17" i="2"/>
  <c r="CV29" i="2"/>
  <c r="CV32" i="2"/>
  <c r="CV30" i="2"/>
  <c r="CV33" i="2"/>
  <c r="CV28" i="2"/>
  <c r="CV31" i="2"/>
  <c r="CV25" i="2"/>
  <c r="CV23" i="2"/>
  <c r="CV26" i="2"/>
  <c r="CV27" i="2"/>
  <c r="CV24" i="2"/>
  <c r="CV22" i="2"/>
  <c r="CV20" i="2"/>
  <c r="CV15" i="2"/>
  <c r="CV18" i="2"/>
  <c r="CV21" i="2"/>
  <c r="CV16" i="2"/>
  <c r="CV19" i="2"/>
  <c r="CV13" i="2"/>
  <c r="CV17" i="2"/>
  <c r="CV10" i="2"/>
  <c r="CV8" i="2"/>
  <c r="CV6" i="2"/>
  <c r="CV9" i="2"/>
  <c r="CV14" i="2"/>
  <c r="CV7" i="2"/>
  <c r="ER29" i="2"/>
  <c r="ER32" i="2"/>
  <c r="ER30" i="2"/>
  <c r="ER28" i="2"/>
  <c r="ER33" i="2"/>
  <c r="ER31" i="2"/>
  <c r="ER25" i="2"/>
  <c r="ER23" i="2"/>
  <c r="ER27" i="2"/>
  <c r="ER26" i="2"/>
  <c r="ER24" i="2"/>
  <c r="ER22" i="2"/>
  <c r="ER20" i="2"/>
  <c r="ER15" i="2"/>
  <c r="ER18" i="2"/>
  <c r="ER19" i="2"/>
  <c r="ER17" i="2"/>
  <c r="ER14" i="2"/>
  <c r="ER13" i="2"/>
  <c r="ER16" i="2"/>
  <c r="ER21" i="2"/>
  <c r="ER12" i="2"/>
  <c r="ER8" i="2"/>
  <c r="ER6" i="2"/>
  <c r="ER9" i="2"/>
  <c r="ER11" i="2"/>
  <c r="ER7" i="2"/>
  <c r="R31" i="2"/>
  <c r="R32" i="2"/>
  <c r="R30" i="2"/>
  <c r="R33" i="2"/>
  <c r="R27" i="2"/>
  <c r="R22" i="2"/>
  <c r="R28" i="2"/>
  <c r="R25" i="2"/>
  <c r="R26" i="2"/>
  <c r="R29" i="2"/>
  <c r="R24" i="2"/>
  <c r="R17" i="2"/>
  <c r="R20" i="2"/>
  <c r="R23" i="2"/>
  <c r="R21" i="2"/>
  <c r="R15" i="2"/>
  <c r="R19" i="2"/>
  <c r="R16" i="2"/>
  <c r="R18" i="2"/>
  <c r="R11" i="2"/>
  <c r="R7" i="2"/>
  <c r="R34" i="2" s="1"/>
  <c r="R35" i="2" s="1"/>
  <c r="R13" i="2"/>
  <c r="R10" i="2"/>
  <c r="R14" i="2"/>
  <c r="R8" i="2"/>
  <c r="R12" i="2"/>
  <c r="R9" i="2"/>
  <c r="AX31" i="2"/>
  <c r="AX32" i="2"/>
  <c r="AX30" i="2"/>
  <c r="AX33" i="2"/>
  <c r="AX27" i="2"/>
  <c r="AX22" i="2"/>
  <c r="AX25" i="2"/>
  <c r="AX26" i="2"/>
  <c r="AX29" i="2"/>
  <c r="AX24" i="2"/>
  <c r="AX17" i="2"/>
  <c r="AX20" i="2"/>
  <c r="AX21" i="2"/>
  <c r="AX28" i="2"/>
  <c r="AX23" i="2"/>
  <c r="AX18" i="2"/>
  <c r="AX15" i="2"/>
  <c r="AX19" i="2"/>
  <c r="AX11" i="2"/>
  <c r="AX7" i="2"/>
  <c r="AX34" i="2" s="1"/>
  <c r="AX35" i="2" s="1"/>
  <c r="AX16" i="2"/>
  <c r="AX12" i="2"/>
  <c r="AX10" i="2"/>
  <c r="AX14" i="2"/>
  <c r="AX8" i="2"/>
  <c r="AX9" i="2"/>
  <c r="CD31" i="2"/>
  <c r="CD32" i="2"/>
  <c r="CD30" i="2"/>
  <c r="CD22" i="2"/>
  <c r="CD28" i="2"/>
  <c r="CD25" i="2"/>
  <c r="CD33" i="2"/>
  <c r="CD27" i="2"/>
  <c r="CD23" i="2"/>
  <c r="CD26" i="2"/>
  <c r="CD29" i="2"/>
  <c r="CD24" i="2"/>
  <c r="CD17" i="2"/>
  <c r="CD20" i="2"/>
  <c r="CD21" i="2"/>
  <c r="CD18" i="2"/>
  <c r="CD14" i="2"/>
  <c r="CD19" i="2"/>
  <c r="CD11" i="2"/>
  <c r="CD7" i="2"/>
  <c r="CD34" i="2" s="1"/>
  <c r="CD35" i="2" s="1"/>
  <c r="CD10" i="2"/>
  <c r="CD8" i="2"/>
  <c r="CD16" i="2"/>
  <c r="CD15" i="2"/>
  <c r="CD13" i="2"/>
  <c r="CD12" i="2"/>
  <c r="CD9" i="2"/>
  <c r="CF9" i="2" s="1"/>
  <c r="DN32" i="2"/>
  <c r="DN33" i="2"/>
  <c r="DN31" i="2"/>
  <c r="DN30" i="2"/>
  <c r="DN23" i="2"/>
  <c r="DN26" i="2"/>
  <c r="DN24" i="2"/>
  <c r="DN25" i="2"/>
  <c r="DN18" i="2"/>
  <c r="DN27" i="2"/>
  <c r="DN28" i="2"/>
  <c r="DN29" i="2"/>
  <c r="DN22" i="2"/>
  <c r="DN20" i="2"/>
  <c r="DN16" i="2"/>
  <c r="DN17" i="2"/>
  <c r="DN12" i="2"/>
  <c r="DN11" i="2"/>
  <c r="DN8" i="2"/>
  <c r="DN13" i="2"/>
  <c r="DN14" i="2"/>
  <c r="DN10" i="2"/>
  <c r="DN6" i="2"/>
  <c r="DN19" i="2"/>
  <c r="DN9" i="2"/>
  <c r="DN21" i="2"/>
  <c r="DN7" i="2"/>
  <c r="DJ7" i="2"/>
  <c r="DJ34" i="2" s="1"/>
  <c r="DJ35" i="2" s="1"/>
  <c r="T29" i="2"/>
  <c r="T33" i="2"/>
  <c r="T31" i="2"/>
  <c r="T28" i="2"/>
  <c r="T25" i="2"/>
  <c r="T30" i="2"/>
  <c r="T26" i="2"/>
  <c r="T27" i="2"/>
  <c r="T22" i="2"/>
  <c r="T20" i="2"/>
  <c r="T23" i="2"/>
  <c r="T24" i="2"/>
  <c r="T21" i="2"/>
  <c r="T32" i="2"/>
  <c r="T17" i="2"/>
  <c r="T18" i="2"/>
  <c r="T14" i="2"/>
  <c r="T13" i="2"/>
  <c r="T10" i="2"/>
  <c r="T8" i="2"/>
  <c r="T19" i="2"/>
  <c r="T12" i="2"/>
  <c r="T9" i="2"/>
  <c r="T16" i="2"/>
  <c r="T11" i="2"/>
  <c r="AJ29" i="2"/>
  <c r="AJ33" i="2"/>
  <c r="AJ22" i="2"/>
  <c r="AJ25" i="2"/>
  <c r="AJ28" i="2"/>
  <c r="AJ32" i="2"/>
  <c r="AJ26" i="2"/>
  <c r="AJ31" i="2"/>
  <c r="AJ30" i="2"/>
  <c r="AJ27" i="2"/>
  <c r="AJ23" i="2"/>
  <c r="AJ20" i="2"/>
  <c r="AJ24" i="2"/>
  <c r="AJ21" i="2"/>
  <c r="AJ15" i="2"/>
  <c r="AJ17" i="2"/>
  <c r="AJ16" i="2"/>
  <c r="AJ18" i="2"/>
  <c r="AJ14" i="2"/>
  <c r="AJ11" i="2"/>
  <c r="AJ10" i="2"/>
  <c r="AJ19" i="2"/>
  <c r="AJ8" i="2"/>
  <c r="AJ13" i="2"/>
  <c r="AJ9" i="2"/>
  <c r="AJ12" i="2"/>
  <c r="AZ29" i="2"/>
  <c r="AZ33" i="2"/>
  <c r="AZ27" i="2"/>
  <c r="AZ22" i="2"/>
  <c r="AZ25" i="2"/>
  <c r="AZ32" i="2"/>
  <c r="AZ30" i="2"/>
  <c r="AZ26" i="2"/>
  <c r="AZ31" i="2"/>
  <c r="AZ28" i="2"/>
  <c r="AZ20" i="2"/>
  <c r="AZ24" i="2"/>
  <c r="AZ21" i="2"/>
  <c r="AZ23" i="2"/>
  <c r="AZ18" i="2"/>
  <c r="AZ19" i="2"/>
  <c r="AZ17" i="2"/>
  <c r="AZ16" i="2"/>
  <c r="AZ14" i="2"/>
  <c r="AZ12" i="2"/>
  <c r="AZ10" i="2"/>
  <c r="AZ15" i="2"/>
  <c r="AZ11" i="2"/>
  <c r="AZ8" i="2"/>
  <c r="AZ34" i="2" s="1"/>
  <c r="AZ35" i="2" s="1"/>
  <c r="AZ9" i="2"/>
  <c r="AZ13" i="2"/>
  <c r="BP29" i="2"/>
  <c r="BP27" i="2"/>
  <c r="BP33" i="2"/>
  <c r="BP32" i="2"/>
  <c r="BP22" i="2"/>
  <c r="BP30" i="2"/>
  <c r="BP25" i="2"/>
  <c r="BP31" i="2"/>
  <c r="BP26" i="2"/>
  <c r="BP28" i="2"/>
  <c r="BP24" i="2"/>
  <c r="BP20" i="2"/>
  <c r="BP23" i="2"/>
  <c r="BP21" i="2"/>
  <c r="BP15" i="2"/>
  <c r="BP19" i="2"/>
  <c r="BP14" i="2"/>
  <c r="BP10" i="2"/>
  <c r="BP13" i="2"/>
  <c r="BP12" i="2"/>
  <c r="BP8" i="2"/>
  <c r="BP18" i="2"/>
  <c r="BP17" i="2"/>
  <c r="BP11" i="2"/>
  <c r="BP9" i="2"/>
  <c r="BP16" i="2"/>
  <c r="CJ30" i="2"/>
  <c r="CJ33" i="2"/>
  <c r="CJ28" i="2"/>
  <c r="CJ31" i="2"/>
  <c r="CJ23" i="2"/>
  <c r="CJ27" i="2"/>
  <c r="CJ26" i="2"/>
  <c r="CJ21" i="2"/>
  <c r="CJ24" i="2"/>
  <c r="CJ32" i="2"/>
  <c r="CJ29" i="2"/>
  <c r="CJ22" i="2"/>
  <c r="CJ18" i="2"/>
  <c r="CJ25" i="2"/>
  <c r="CJ20" i="2"/>
  <c r="CJ13" i="2"/>
  <c r="CJ17" i="2"/>
  <c r="CJ11" i="2"/>
  <c r="CJ19" i="2"/>
  <c r="CJ16" i="2"/>
  <c r="CJ14" i="2"/>
  <c r="CJ6" i="2"/>
  <c r="CJ9" i="2"/>
  <c r="CJ12" i="2"/>
  <c r="CJ15" i="2"/>
  <c r="CJ10" i="2"/>
  <c r="CZ30" i="2"/>
  <c r="CZ33" i="2"/>
  <c r="CZ28" i="2"/>
  <c r="CZ31" i="2"/>
  <c r="CZ23" i="2"/>
  <c r="CZ29" i="2"/>
  <c r="CZ26" i="2"/>
  <c r="CZ21" i="2"/>
  <c r="CZ32" i="2"/>
  <c r="CZ27" i="2"/>
  <c r="CZ24" i="2"/>
  <c r="CZ22" i="2"/>
  <c r="CZ18" i="2"/>
  <c r="CZ25" i="2"/>
  <c r="CZ20" i="2"/>
  <c r="CZ19" i="2"/>
  <c r="CZ13" i="2"/>
  <c r="CZ15" i="2"/>
  <c r="CZ11" i="2"/>
  <c r="CZ17" i="2"/>
  <c r="CZ16" i="2"/>
  <c r="CZ6" i="2"/>
  <c r="CZ9" i="2"/>
  <c r="CZ14" i="2"/>
  <c r="CZ12" i="2"/>
  <c r="DP30" i="2"/>
  <c r="DP28" i="2"/>
  <c r="DP33" i="2"/>
  <c r="DP31" i="2"/>
  <c r="DP23" i="2"/>
  <c r="DP32" i="2"/>
  <c r="DP26" i="2"/>
  <c r="DP21" i="2"/>
  <c r="DP24" i="2"/>
  <c r="DP29" i="2"/>
  <c r="DP27" i="2"/>
  <c r="DP22" i="2"/>
  <c r="DP18" i="2"/>
  <c r="DP25" i="2"/>
  <c r="DP20" i="2"/>
  <c r="DP13" i="2"/>
  <c r="DP11" i="2"/>
  <c r="DP19" i="2"/>
  <c r="DP15" i="2"/>
  <c r="DP14" i="2"/>
  <c r="DP12" i="2"/>
  <c r="DP10" i="2"/>
  <c r="DP6" i="2"/>
  <c r="DP9" i="2"/>
  <c r="DP17" i="2"/>
  <c r="DP16" i="2"/>
  <c r="EF30" i="2"/>
  <c r="EF28" i="2"/>
  <c r="EF33" i="2"/>
  <c r="EF31" i="2"/>
  <c r="EF23" i="2"/>
  <c r="EF29" i="2"/>
  <c r="EF26" i="2"/>
  <c r="EF21" i="2"/>
  <c r="EF24" i="2"/>
  <c r="EF22" i="2"/>
  <c r="EF32" i="2"/>
  <c r="EF27" i="2"/>
  <c r="EF18" i="2"/>
  <c r="EF25" i="2"/>
  <c r="EF19" i="2"/>
  <c r="EF20" i="2"/>
  <c r="EF16" i="2"/>
  <c r="EF13" i="2"/>
  <c r="EF11" i="2"/>
  <c r="EF17" i="2"/>
  <c r="EF6" i="2"/>
  <c r="EF9" i="2"/>
  <c r="EF10" i="2"/>
  <c r="EF15" i="2"/>
  <c r="EF12" i="2"/>
  <c r="EF14" i="2"/>
  <c r="AJ6" i="2"/>
  <c r="BP6" i="2"/>
  <c r="CT6" i="2"/>
  <c r="DZ6" i="2"/>
  <c r="T7" i="2"/>
  <c r="T34" i="2" s="1"/>
  <c r="T35" i="2" s="1"/>
  <c r="DP7" i="2"/>
  <c r="CV11" i="2"/>
  <c r="AD14" i="2"/>
  <c r="BL16" i="2"/>
  <c r="BX8" i="2"/>
  <c r="EH8" i="2"/>
  <c r="CR9" i="2"/>
  <c r="DH9" i="2"/>
  <c r="DX9" i="2"/>
  <c r="EN9" i="2"/>
  <c r="H10" i="2"/>
  <c r="X10" i="2"/>
  <c r="AN10" i="2"/>
  <c r="BD10" i="2"/>
  <c r="BT10" i="2"/>
  <c r="DD10" i="2"/>
  <c r="DX10" i="2"/>
  <c r="AN11" i="2"/>
  <c r="DT11" i="2"/>
  <c r="BF12" i="2"/>
  <c r="DX12" i="2"/>
  <c r="DX13" i="2"/>
  <c r="BX15" i="2"/>
  <c r="DT15" i="2"/>
  <c r="AP17" i="2"/>
  <c r="H7" i="2"/>
  <c r="X7" i="2"/>
  <c r="X34" i="2" s="1"/>
  <c r="X35" i="2" s="1"/>
  <c r="AN7" i="2"/>
  <c r="BD7" i="2"/>
  <c r="BT7" i="2"/>
  <c r="CN8" i="2"/>
  <c r="DD8" i="2"/>
  <c r="DD34" i="2" s="1"/>
  <c r="DD35" i="2" s="1"/>
  <c r="DT8" i="2"/>
  <c r="DT34" i="2" s="1"/>
  <c r="DT35" i="2" s="1"/>
  <c r="EJ8" i="2"/>
  <c r="J10" i="2"/>
  <c r="Z10" i="2"/>
  <c r="AP10" i="2"/>
  <c r="BF10" i="2"/>
  <c r="BV10" i="2"/>
  <c r="CN10" i="2"/>
  <c r="DF10" i="2"/>
  <c r="BD13" i="2"/>
  <c r="EJ14" i="2"/>
  <c r="DX15" i="2"/>
  <c r="Z16" i="2"/>
  <c r="BV16" i="2"/>
  <c r="DX16" i="2"/>
  <c r="EN18" i="2"/>
  <c r="CR19" i="2"/>
  <c r="DH10" i="2"/>
  <c r="X11" i="2"/>
  <c r="DD11" i="2"/>
  <c r="AP12" i="2"/>
  <c r="DD12" i="2"/>
  <c r="H13" i="2"/>
  <c r="DF13" i="2"/>
  <c r="H14" i="2"/>
  <c r="AN14" i="2"/>
  <c r="BT14" i="2"/>
  <c r="EN14" i="2"/>
  <c r="AN15" i="2"/>
  <c r="H19" i="2"/>
  <c r="DH19" i="2"/>
  <c r="DR30" i="2"/>
  <c r="DR33" i="2"/>
  <c r="DR31" i="2"/>
  <c r="DR29" i="2"/>
  <c r="DR32" i="2"/>
  <c r="DR26" i="2"/>
  <c r="DR24" i="2"/>
  <c r="DR27" i="2"/>
  <c r="DR28" i="2"/>
  <c r="DR25" i="2"/>
  <c r="DR23" i="2"/>
  <c r="DR16" i="2"/>
  <c r="DR19" i="2"/>
  <c r="DR22" i="2"/>
  <c r="DR20" i="2"/>
  <c r="DR21" i="2"/>
  <c r="DR15" i="2"/>
  <c r="DR17" i="2"/>
  <c r="DR10" i="2"/>
  <c r="EH30" i="2"/>
  <c r="EH33" i="2"/>
  <c r="EH31" i="2"/>
  <c r="EH29" i="2"/>
  <c r="EH32" i="2"/>
  <c r="EH28" i="2"/>
  <c r="EH26" i="2"/>
  <c r="EH21" i="2"/>
  <c r="EH24" i="2"/>
  <c r="EH25" i="2"/>
  <c r="EH23" i="2"/>
  <c r="EH27" i="2"/>
  <c r="EH16" i="2"/>
  <c r="EH22" i="2"/>
  <c r="EH19" i="2"/>
  <c r="EH20" i="2"/>
  <c r="EH15" i="2"/>
  <c r="EH14" i="2"/>
  <c r="EH10" i="2"/>
  <c r="BX7" i="2"/>
  <c r="DR7" i="2"/>
  <c r="EH7" i="2"/>
  <c r="CR8" i="2"/>
  <c r="DH8" i="2"/>
  <c r="EN8" i="2"/>
  <c r="X9" i="2"/>
  <c r="BT9" i="2"/>
  <c r="DH12" i="2"/>
  <c r="EH12" i="2"/>
  <c r="EH13" i="2"/>
  <c r="EL15" i="2"/>
  <c r="EH17" i="2"/>
  <c r="BT22" i="2"/>
  <c r="H32" i="2"/>
  <c r="H33" i="2"/>
  <c r="H31" i="2"/>
  <c r="H23" i="2"/>
  <c r="H29" i="2"/>
  <c r="H26" i="2"/>
  <c r="H30" i="2"/>
  <c r="H24" i="2"/>
  <c r="H27" i="2"/>
  <c r="H25" i="2"/>
  <c r="H28" i="2"/>
  <c r="H18" i="2"/>
  <c r="H22" i="2"/>
  <c r="H20" i="2"/>
  <c r="H15" i="2"/>
  <c r="H17" i="2"/>
  <c r="H12" i="2"/>
  <c r="AN32" i="2"/>
  <c r="AN33" i="2"/>
  <c r="AN31" i="2"/>
  <c r="AN23" i="2"/>
  <c r="AN29" i="2"/>
  <c r="AN28" i="2"/>
  <c r="AN26" i="2"/>
  <c r="AN24" i="2"/>
  <c r="AN27" i="2"/>
  <c r="AN25" i="2"/>
  <c r="AN18" i="2"/>
  <c r="AN21" i="2"/>
  <c r="AN30" i="2"/>
  <c r="AN22" i="2"/>
  <c r="AN17" i="2"/>
  <c r="AN16" i="2"/>
  <c r="AN19" i="2"/>
  <c r="AN20" i="2"/>
  <c r="AN12" i="2"/>
  <c r="CN33" i="2"/>
  <c r="CN28" i="2"/>
  <c r="CN32" i="2"/>
  <c r="CN31" i="2"/>
  <c r="CN24" i="2"/>
  <c r="CN30" i="2"/>
  <c r="CN29" i="2"/>
  <c r="CN25" i="2"/>
  <c r="CN27" i="2"/>
  <c r="CN26" i="2"/>
  <c r="CN23" i="2"/>
  <c r="CN21" i="2"/>
  <c r="CN19" i="2"/>
  <c r="CN22" i="2"/>
  <c r="CN20" i="2"/>
  <c r="CN17" i="2"/>
  <c r="CN14" i="2"/>
  <c r="CN18" i="2"/>
  <c r="CN13" i="2"/>
  <c r="EJ28" i="2"/>
  <c r="EJ32" i="2"/>
  <c r="EJ29" i="2"/>
  <c r="EJ24" i="2"/>
  <c r="EJ31" i="2"/>
  <c r="EJ33" i="2"/>
  <c r="EJ25" i="2"/>
  <c r="EJ30" i="2"/>
  <c r="EJ27" i="2"/>
  <c r="EJ26" i="2"/>
  <c r="EJ22" i="2"/>
  <c r="EJ21" i="2"/>
  <c r="EJ19" i="2"/>
  <c r="EJ20" i="2"/>
  <c r="EJ23" i="2"/>
  <c r="EJ15" i="2"/>
  <c r="EJ17" i="2"/>
  <c r="EJ18" i="2"/>
  <c r="EJ13" i="2"/>
  <c r="AN6" i="2"/>
  <c r="AN34" i="2" s="1"/>
  <c r="AN35" i="2" s="1"/>
  <c r="BT6" i="2"/>
  <c r="CN7" i="2"/>
  <c r="CN34" i="2" s="1"/>
  <c r="CN35" i="2" s="1"/>
  <c r="EJ7" i="2"/>
  <c r="EJ34" i="2" s="1"/>
  <c r="EJ35" i="2" s="1"/>
  <c r="Z9" i="2"/>
  <c r="EJ10" i="2"/>
  <c r="H11" i="2"/>
  <c r="CN11" i="2"/>
  <c r="EJ12" i="2"/>
  <c r="AN13" i="2"/>
  <c r="CN16" i="2"/>
  <c r="X32" i="2"/>
  <c r="X33" i="2"/>
  <c r="X31" i="2"/>
  <c r="X28" i="2"/>
  <c r="X30" i="2"/>
  <c r="X23" i="2"/>
  <c r="X26" i="2"/>
  <c r="X24" i="2"/>
  <c r="X27" i="2"/>
  <c r="X25" i="2"/>
  <c r="X22" i="2"/>
  <c r="X29" i="2"/>
  <c r="X18" i="2"/>
  <c r="X21" i="2"/>
  <c r="X20" i="2"/>
  <c r="X19" i="2"/>
  <c r="X16" i="2"/>
  <c r="X15" i="2"/>
  <c r="X12" i="2"/>
  <c r="BD32" i="2"/>
  <c r="BD33" i="2"/>
  <c r="BD31" i="2"/>
  <c r="BD23" i="2"/>
  <c r="BD26" i="2"/>
  <c r="BD30" i="2"/>
  <c r="BD28" i="2"/>
  <c r="BD24" i="2"/>
  <c r="BD25" i="2"/>
  <c r="BD29" i="2"/>
  <c r="BD18" i="2"/>
  <c r="BD22" i="2"/>
  <c r="BD21" i="2"/>
  <c r="BD27" i="2"/>
  <c r="BD19" i="2"/>
  <c r="BD15" i="2"/>
  <c r="BD17" i="2"/>
  <c r="BD12" i="2"/>
  <c r="BT32" i="2"/>
  <c r="BT33" i="2"/>
  <c r="BT31" i="2"/>
  <c r="BT30" i="2"/>
  <c r="BT27" i="2"/>
  <c r="BT23" i="2"/>
  <c r="BT29" i="2"/>
  <c r="BT26" i="2"/>
  <c r="BT24" i="2"/>
  <c r="BT25" i="2"/>
  <c r="BT18" i="2"/>
  <c r="BT21" i="2"/>
  <c r="BT28" i="2"/>
  <c r="BT17" i="2"/>
  <c r="BT20" i="2"/>
  <c r="BT19" i="2"/>
  <c r="BT16" i="2"/>
  <c r="BT12" i="2"/>
  <c r="DD33" i="2"/>
  <c r="DD28" i="2"/>
  <c r="DD32" i="2"/>
  <c r="DD29" i="2"/>
  <c r="DD30" i="2"/>
  <c r="DD27" i="2"/>
  <c r="DD24" i="2"/>
  <c r="DD25" i="2"/>
  <c r="DD26" i="2"/>
  <c r="DD31" i="2"/>
  <c r="DD23" i="2"/>
  <c r="DD19" i="2"/>
  <c r="DD21" i="2"/>
  <c r="DD20" i="2"/>
  <c r="DD18" i="2"/>
  <c r="DD15" i="2"/>
  <c r="DD17" i="2"/>
  <c r="DD22" i="2"/>
  <c r="DD14" i="2"/>
  <c r="DD16" i="2"/>
  <c r="DD13" i="2"/>
  <c r="DT28" i="2"/>
  <c r="DT32" i="2"/>
  <c r="DT24" i="2"/>
  <c r="DT27" i="2"/>
  <c r="DT31" i="2"/>
  <c r="DT29" i="2"/>
  <c r="DT25" i="2"/>
  <c r="DT30" i="2"/>
  <c r="DT26" i="2"/>
  <c r="DT19" i="2"/>
  <c r="DT33" i="2"/>
  <c r="DT22" i="2"/>
  <c r="DT20" i="2"/>
  <c r="DT21" i="2"/>
  <c r="DT23" i="2"/>
  <c r="DT17" i="2"/>
  <c r="DT18" i="2"/>
  <c r="DT16" i="2"/>
  <c r="DT13" i="2"/>
  <c r="H6" i="2"/>
  <c r="BD6" i="2"/>
  <c r="J30" i="2"/>
  <c r="J28" i="2"/>
  <c r="J31" i="2"/>
  <c r="J23" i="2"/>
  <c r="J29" i="2"/>
  <c r="J26" i="2"/>
  <c r="J24" i="2"/>
  <c r="J33" i="2"/>
  <c r="J27" i="2"/>
  <c r="J22" i="2"/>
  <c r="J32" i="2"/>
  <c r="J21" i="2"/>
  <c r="J25" i="2"/>
  <c r="J16" i="2"/>
  <c r="J13" i="2"/>
  <c r="J20" i="2"/>
  <c r="J18" i="2"/>
  <c r="J11" i="2"/>
  <c r="J14" i="2"/>
  <c r="J17" i="2"/>
  <c r="J19" i="2"/>
  <c r="Z30" i="2"/>
  <c r="Z28" i="2"/>
  <c r="Z31" i="2"/>
  <c r="Z23" i="2"/>
  <c r="Z26" i="2"/>
  <c r="Z33" i="2"/>
  <c r="Z24" i="2"/>
  <c r="Z27" i="2"/>
  <c r="Z32" i="2"/>
  <c r="Z29" i="2"/>
  <c r="Z22" i="2"/>
  <c r="Z21" i="2"/>
  <c r="Z25" i="2"/>
  <c r="Z20" i="2"/>
  <c r="Z13" i="2"/>
  <c r="Z19" i="2"/>
  <c r="Z11" i="2"/>
  <c r="Z18" i="2"/>
  <c r="Z14" i="2"/>
  <c r="Z15" i="2"/>
  <c r="Z17" i="2"/>
  <c r="AP30" i="2"/>
  <c r="AP28" i="2"/>
  <c r="AP31" i="2"/>
  <c r="AP33" i="2"/>
  <c r="AP23" i="2"/>
  <c r="AP29" i="2"/>
  <c r="AP26" i="2"/>
  <c r="AP32" i="2"/>
  <c r="AP24" i="2"/>
  <c r="AP27" i="2"/>
  <c r="AP22" i="2"/>
  <c r="AP18" i="2"/>
  <c r="AP25" i="2"/>
  <c r="AP21" i="2"/>
  <c r="AP20" i="2"/>
  <c r="AP13" i="2"/>
  <c r="AP16" i="2"/>
  <c r="AP11" i="2"/>
  <c r="AP14" i="2"/>
  <c r="AP15" i="2"/>
  <c r="BF30" i="2"/>
  <c r="BF28" i="2"/>
  <c r="BF31" i="2"/>
  <c r="BF23" i="2"/>
  <c r="BF32" i="2"/>
  <c r="BF26" i="2"/>
  <c r="BF24" i="2"/>
  <c r="BF29" i="2"/>
  <c r="BF27" i="2"/>
  <c r="BF22" i="2"/>
  <c r="BF25" i="2"/>
  <c r="BF18" i="2"/>
  <c r="BF21" i="2"/>
  <c r="BF33" i="2"/>
  <c r="BF20" i="2"/>
  <c r="BF17" i="2"/>
  <c r="BF13" i="2"/>
  <c r="BF11" i="2"/>
  <c r="BF16" i="2"/>
  <c r="BF14" i="2"/>
  <c r="BV30" i="2"/>
  <c r="BV28" i="2"/>
  <c r="BV31" i="2"/>
  <c r="BV23" i="2"/>
  <c r="BV29" i="2"/>
  <c r="BV26" i="2"/>
  <c r="BV24" i="2"/>
  <c r="BV33" i="2"/>
  <c r="BV22" i="2"/>
  <c r="BV32" i="2"/>
  <c r="BV27" i="2"/>
  <c r="BV18" i="2"/>
  <c r="BV21" i="2"/>
  <c r="BV20" i="2"/>
  <c r="BV15" i="2"/>
  <c r="BV13" i="2"/>
  <c r="BV17" i="2"/>
  <c r="BV19" i="2"/>
  <c r="BV11" i="2"/>
  <c r="BV14" i="2"/>
  <c r="BV25" i="2"/>
  <c r="CP33" i="2"/>
  <c r="CP31" i="2"/>
  <c r="CP29" i="2"/>
  <c r="CP32" i="2"/>
  <c r="CP27" i="2"/>
  <c r="CP30" i="2"/>
  <c r="CP24" i="2"/>
  <c r="CP22" i="2"/>
  <c r="CP25" i="2"/>
  <c r="CP23" i="2"/>
  <c r="CP21" i="2"/>
  <c r="CP19" i="2"/>
  <c r="CP14" i="2"/>
  <c r="CP20" i="2"/>
  <c r="CP28" i="2"/>
  <c r="CP26" i="2"/>
  <c r="CP12" i="2"/>
  <c r="CP16" i="2"/>
  <c r="CP15" i="2"/>
  <c r="DF33" i="2"/>
  <c r="DF31" i="2"/>
  <c r="DF29" i="2"/>
  <c r="DF32" i="2"/>
  <c r="DF27" i="2"/>
  <c r="DF30" i="2"/>
  <c r="DF24" i="2"/>
  <c r="DF28" i="2"/>
  <c r="DF22" i="2"/>
  <c r="DF25" i="2"/>
  <c r="DF23" i="2"/>
  <c r="DF21" i="2"/>
  <c r="DF19" i="2"/>
  <c r="DF14" i="2"/>
  <c r="DF26" i="2"/>
  <c r="DF20" i="2"/>
  <c r="DF17" i="2"/>
  <c r="DF12" i="2"/>
  <c r="DV33" i="2"/>
  <c r="DV31" i="2"/>
  <c r="DV29" i="2"/>
  <c r="DV32" i="2"/>
  <c r="DV27" i="2"/>
  <c r="DV30" i="2"/>
  <c r="DV24" i="2"/>
  <c r="DV22" i="2"/>
  <c r="DV25" i="2"/>
  <c r="DV28" i="2"/>
  <c r="DV23" i="2"/>
  <c r="DV21" i="2"/>
  <c r="DV19" i="2"/>
  <c r="DV14" i="2"/>
  <c r="DV26" i="2"/>
  <c r="DV20" i="2"/>
  <c r="DV15" i="2"/>
  <c r="DV17" i="2"/>
  <c r="DV18" i="2"/>
  <c r="DV12" i="2"/>
  <c r="DV16" i="2"/>
  <c r="EL33" i="2"/>
  <c r="EL31" i="2"/>
  <c r="EL29" i="2"/>
  <c r="EL32" i="2"/>
  <c r="EL27" i="2"/>
  <c r="EL30" i="2"/>
  <c r="EL24" i="2"/>
  <c r="EL22" i="2"/>
  <c r="EL25" i="2"/>
  <c r="EL23" i="2"/>
  <c r="EL28" i="2"/>
  <c r="EL21" i="2"/>
  <c r="EL19" i="2"/>
  <c r="EL26" i="2"/>
  <c r="EL14" i="2"/>
  <c r="EL20" i="2"/>
  <c r="EL17" i="2"/>
  <c r="EL12" i="2"/>
  <c r="EL18" i="2"/>
  <c r="EL16" i="2"/>
  <c r="J6" i="2"/>
  <c r="Z6" i="2"/>
  <c r="AP6" i="2"/>
  <c r="BF6" i="2"/>
  <c r="BV6" i="2"/>
  <c r="CP7" i="2"/>
  <c r="CP34" i="2" s="1"/>
  <c r="CP35" i="2" s="1"/>
  <c r="DF7" i="2"/>
  <c r="DF34" i="2" s="1"/>
  <c r="DF35" i="2" s="1"/>
  <c r="DV7" i="2"/>
  <c r="DV34" i="2" s="1"/>
  <c r="DV35" i="2" s="1"/>
  <c r="EL7" i="2"/>
  <c r="EL34" i="2" s="1"/>
  <c r="EL35" i="2" s="1"/>
  <c r="BX9" i="2"/>
  <c r="DR9" i="2"/>
  <c r="EH9" i="2"/>
  <c r="EL10" i="2"/>
  <c r="CP11" i="2"/>
  <c r="EH11" i="2"/>
  <c r="CN12" i="2"/>
  <c r="EN12" i="2"/>
  <c r="CP13" i="2"/>
  <c r="DR14" i="2"/>
  <c r="J15" i="2"/>
  <c r="BF15" i="2"/>
  <c r="CP18" i="2"/>
  <c r="AP19" i="2"/>
  <c r="BX30" i="2"/>
  <c r="BX33" i="2"/>
  <c r="BX31" i="2"/>
  <c r="BX29" i="2"/>
  <c r="BX32" i="2"/>
  <c r="BX26" i="2"/>
  <c r="BX24" i="2"/>
  <c r="BX28" i="2"/>
  <c r="BX25" i="2"/>
  <c r="BX23" i="2"/>
  <c r="BX21" i="2"/>
  <c r="BX16" i="2"/>
  <c r="BX19" i="2"/>
  <c r="BX27" i="2"/>
  <c r="BX20" i="2"/>
  <c r="BX22" i="2"/>
  <c r="BX17" i="2"/>
  <c r="BX14" i="2"/>
  <c r="BX18" i="2"/>
  <c r="BX10" i="2"/>
  <c r="CR31" i="2"/>
  <c r="CR32" i="2"/>
  <c r="CR30" i="2"/>
  <c r="CR33" i="2"/>
  <c r="CR22" i="2"/>
  <c r="CR25" i="2"/>
  <c r="CR29" i="2"/>
  <c r="CR23" i="2"/>
  <c r="CR28" i="2"/>
  <c r="CR26" i="2"/>
  <c r="CR24" i="2"/>
  <c r="CR21" i="2"/>
  <c r="CR17" i="2"/>
  <c r="CR20" i="2"/>
  <c r="CR27" i="2"/>
  <c r="CR16" i="2"/>
  <c r="CR18" i="2"/>
  <c r="CR15" i="2"/>
  <c r="CR11" i="2"/>
  <c r="DH31" i="2"/>
  <c r="DH32" i="2"/>
  <c r="DH30" i="2"/>
  <c r="DH28" i="2"/>
  <c r="DH27" i="2"/>
  <c r="DH22" i="2"/>
  <c r="DH25" i="2"/>
  <c r="DH23" i="2"/>
  <c r="DH26" i="2"/>
  <c r="DH29" i="2"/>
  <c r="DH24" i="2"/>
  <c r="DH17" i="2"/>
  <c r="DH21" i="2"/>
  <c r="DH20" i="2"/>
  <c r="DH14" i="2"/>
  <c r="DH16" i="2"/>
  <c r="DH18" i="2"/>
  <c r="DH15" i="2"/>
  <c r="DH11" i="2"/>
  <c r="DX33" i="2"/>
  <c r="DX31" i="2"/>
  <c r="DX32" i="2"/>
  <c r="DX30" i="2"/>
  <c r="DX22" i="2"/>
  <c r="DX27" i="2"/>
  <c r="DX25" i="2"/>
  <c r="DX29" i="2"/>
  <c r="DX28" i="2"/>
  <c r="DX23" i="2"/>
  <c r="DX26" i="2"/>
  <c r="DX24" i="2"/>
  <c r="DX17" i="2"/>
  <c r="DX20" i="2"/>
  <c r="DX21" i="2"/>
  <c r="DX18" i="2"/>
  <c r="DX19" i="2"/>
  <c r="DX14" i="2"/>
  <c r="DX11" i="2"/>
  <c r="EN33" i="2"/>
  <c r="EN31" i="2"/>
  <c r="EN32" i="2"/>
  <c r="EN30" i="2"/>
  <c r="EN22" i="2"/>
  <c r="EN25" i="2"/>
  <c r="EN27" i="2"/>
  <c r="EN23" i="2"/>
  <c r="EN26" i="2"/>
  <c r="EN29" i="2"/>
  <c r="EN24" i="2"/>
  <c r="EN21" i="2"/>
  <c r="EN17" i="2"/>
  <c r="EN28" i="2"/>
  <c r="EN20" i="2"/>
  <c r="EN15" i="2"/>
  <c r="EN16" i="2"/>
  <c r="EN19" i="2"/>
  <c r="EN11" i="2"/>
  <c r="BX6" i="2"/>
  <c r="BX34" i="2" s="1"/>
  <c r="BX35" i="2" s="1"/>
  <c r="DR6" i="2"/>
  <c r="EH6" i="2"/>
  <c r="CR7" i="2"/>
  <c r="CR34" i="2" s="1"/>
  <c r="CR35" i="2" s="1"/>
  <c r="DH7" i="2"/>
  <c r="DH34" i="2" s="1"/>
  <c r="DH35" i="2" s="1"/>
  <c r="DX7" i="2"/>
  <c r="DX34" i="2" s="1"/>
  <c r="DX35" i="2" s="1"/>
  <c r="EN7" i="2"/>
  <c r="EN34" i="2" s="1"/>
  <c r="EN35" i="2" s="1"/>
  <c r="H8" i="2"/>
  <c r="X8" i="2"/>
  <c r="AN8" i="2"/>
  <c r="BD8" i="2"/>
  <c r="BT8" i="2"/>
  <c r="CN9" i="2"/>
  <c r="DD9" i="2"/>
  <c r="DT9" i="2"/>
  <c r="EJ9" i="2"/>
  <c r="DT10" i="2"/>
  <c r="EN10" i="2"/>
  <c r="BD11" i="2"/>
  <c r="EJ11" i="2"/>
  <c r="J12" i="2"/>
  <c r="BV12" i="2"/>
  <c r="CR12" i="2"/>
  <c r="DR12" i="2"/>
  <c r="BT13" i="2"/>
  <c r="CR13" i="2"/>
  <c r="DR13" i="2"/>
  <c r="X14" i="2"/>
  <c r="BD14" i="2"/>
  <c r="DT14" i="2"/>
  <c r="DF15" i="2"/>
  <c r="H16" i="2"/>
  <c r="BD16" i="2"/>
  <c r="X17" i="2"/>
  <c r="CP17" i="2"/>
  <c r="DF18" i="2"/>
  <c r="BF19" i="2"/>
  <c r="CF30" i="2" l="1"/>
  <c r="DZ34" i="2"/>
  <c r="DZ35" i="2" s="1"/>
  <c r="DN34" i="2"/>
  <c r="DN35" i="2" s="1"/>
  <c r="CF12" i="2"/>
  <c r="CF19" i="2"/>
  <c r="CF26" i="2"/>
  <c r="CF32" i="2"/>
  <c r="BR34" i="2"/>
  <c r="BR35" i="2" s="1"/>
  <c r="AR34" i="2"/>
  <c r="AR35" i="2" s="1"/>
  <c r="CF11" i="2"/>
  <c r="CT34" i="2"/>
  <c r="CT35" i="2" s="1"/>
  <c r="EF34" i="2"/>
  <c r="EF35" i="2" s="1"/>
  <c r="DP34" i="2"/>
  <c r="DP35" i="2" s="1"/>
  <c r="CF13" i="2"/>
  <c r="CF14" i="2"/>
  <c r="CF23" i="2"/>
  <c r="CF31" i="2"/>
  <c r="CX34" i="2"/>
  <c r="CX35" i="2" s="1"/>
  <c r="AB34" i="2"/>
  <c r="AB35" i="2" s="1"/>
  <c r="DL34" i="2"/>
  <c r="DL35" i="2" s="1"/>
  <c r="EV9" i="2"/>
  <c r="EW9" i="2" s="1"/>
  <c r="EX9" i="2" s="1"/>
  <c r="CG9" i="2"/>
  <c r="CH9" i="2" s="1"/>
  <c r="BV34" i="2"/>
  <c r="BV35" i="2" s="1"/>
  <c r="BP34" i="2"/>
  <c r="BP35" i="2" s="1"/>
  <c r="CF15" i="2"/>
  <c r="CF18" i="2"/>
  <c r="CF27" i="2"/>
  <c r="ER34" i="2"/>
  <c r="ER35" i="2" s="1"/>
  <c r="BJ34" i="2"/>
  <c r="BJ35" i="2" s="1"/>
  <c r="CB34" i="2"/>
  <c r="CB35" i="2" s="1"/>
  <c r="CF6" i="2"/>
  <c r="BF34" i="2"/>
  <c r="BF35" i="2" s="1"/>
  <c r="AJ34" i="2"/>
  <c r="AJ35" i="2" s="1"/>
  <c r="CZ34" i="2"/>
  <c r="CZ35" i="2" s="1"/>
  <c r="CF16" i="2"/>
  <c r="CF21" i="2"/>
  <c r="CF33" i="2"/>
  <c r="ET34" i="2"/>
  <c r="ET35" i="2" s="1"/>
  <c r="EB34" i="2"/>
  <c r="EB35" i="2" s="1"/>
  <c r="AV34" i="2"/>
  <c r="AV35" i="2" s="1"/>
  <c r="AP34" i="2"/>
  <c r="AP35" i="2" s="1"/>
  <c r="BD34" i="2"/>
  <c r="BD35" i="2" s="1"/>
  <c r="CF8" i="2"/>
  <c r="CF20" i="2"/>
  <c r="CF25" i="2"/>
  <c r="BN34" i="2"/>
  <c r="BN35" i="2" s="1"/>
  <c r="CL34" i="2"/>
  <c r="CL35" i="2" s="1"/>
  <c r="V34" i="2"/>
  <c r="V35" i="2" s="1"/>
  <c r="P34" i="2"/>
  <c r="P35" i="2" s="1"/>
  <c r="DB34" i="2"/>
  <c r="DB35" i="2" s="1"/>
  <c r="EH34" i="2"/>
  <c r="EH35" i="2" s="1"/>
  <c r="Z34" i="2"/>
  <c r="Z35" i="2" s="1"/>
  <c r="H34" i="2"/>
  <c r="CJ34" i="2"/>
  <c r="CJ35" i="2" s="1"/>
  <c r="CF10" i="2"/>
  <c r="CF17" i="2"/>
  <c r="CF28" i="2"/>
  <c r="CV34" i="2"/>
  <c r="CV35" i="2" s="1"/>
  <c r="AH34" i="2"/>
  <c r="AH35" i="2" s="1"/>
  <c r="BL34" i="2"/>
  <c r="BL35" i="2" s="1"/>
  <c r="CF29" i="2"/>
  <c r="DR34" i="2"/>
  <c r="DR35" i="2" s="1"/>
  <c r="J34" i="2"/>
  <c r="J35" i="2" s="1"/>
  <c r="BT34" i="2"/>
  <c r="BT35" i="2" s="1"/>
  <c r="CF7" i="2"/>
  <c r="CF24" i="2"/>
  <c r="CF22" i="2"/>
  <c r="F34" i="2"/>
  <c r="F35" i="2" s="1"/>
  <c r="ED34" i="2"/>
  <c r="ED35" i="2" s="1"/>
  <c r="BB34" i="2"/>
  <c r="BB35" i="2" s="1"/>
  <c r="EV17" i="2" l="1"/>
  <c r="EW17" i="2" s="1"/>
  <c r="EX17" i="2" s="1"/>
  <c r="CG17" i="2"/>
  <c r="CH17" i="2" s="1"/>
  <c r="EV23" i="2"/>
  <c r="EW23" i="2" s="1"/>
  <c r="EX23" i="2" s="1"/>
  <c r="CG23" i="2"/>
  <c r="CH23" i="2" s="1"/>
  <c r="CG10" i="2"/>
  <c r="CH10" i="2" s="1"/>
  <c r="EV10" i="2"/>
  <c r="EW10" i="2" s="1"/>
  <c r="EX10" i="2" s="1"/>
  <c r="CF34" i="2"/>
  <c r="CF35" i="2" s="1"/>
  <c r="EV6" i="2"/>
  <c r="CG6" i="2"/>
  <c r="EV14" i="2"/>
  <c r="EW14" i="2" s="1"/>
  <c r="EX14" i="2" s="1"/>
  <c r="CG14" i="2"/>
  <c r="CH14" i="2" s="1"/>
  <c r="CG32" i="2"/>
  <c r="CH32" i="2" s="1"/>
  <c r="EV32" i="2"/>
  <c r="EW32" i="2" s="1"/>
  <c r="EX32" i="2" s="1"/>
  <c r="EV13" i="2"/>
  <c r="EW13" i="2" s="1"/>
  <c r="EX13" i="2" s="1"/>
  <c r="CG13" i="2"/>
  <c r="CH13" i="2" s="1"/>
  <c r="EV26" i="2"/>
  <c r="EW26" i="2" s="1"/>
  <c r="EX26" i="2" s="1"/>
  <c r="CG26" i="2"/>
  <c r="CH26" i="2" s="1"/>
  <c r="CG29" i="2"/>
  <c r="CH29" i="2" s="1"/>
  <c r="EV29" i="2"/>
  <c r="EW29" i="2" s="1"/>
  <c r="EX29" i="2" s="1"/>
  <c r="CG25" i="2"/>
  <c r="CH25" i="2" s="1"/>
  <c r="EV25" i="2"/>
  <c r="EW25" i="2" s="1"/>
  <c r="EX25" i="2" s="1"/>
  <c r="EV33" i="2"/>
  <c r="EW33" i="2" s="1"/>
  <c r="EX33" i="2" s="1"/>
  <c r="CG33" i="2"/>
  <c r="CH33" i="2" s="1"/>
  <c r="EV19" i="2"/>
  <c r="EW19" i="2" s="1"/>
  <c r="EX19" i="2" s="1"/>
  <c r="CG19" i="2"/>
  <c r="CH19" i="2" s="1"/>
  <c r="CG20" i="2"/>
  <c r="CH20" i="2" s="1"/>
  <c r="EV20" i="2"/>
  <c r="EW20" i="2" s="1"/>
  <c r="EX20" i="2" s="1"/>
  <c r="EV21" i="2"/>
  <c r="EW21" i="2" s="1"/>
  <c r="EX21" i="2" s="1"/>
  <c r="E37" i="2" s="1"/>
  <c r="F37" i="2" s="1"/>
  <c r="CG21" i="2"/>
  <c r="CH21" i="2" s="1"/>
  <c r="CG12" i="2"/>
  <c r="CH12" i="2" s="1"/>
  <c r="EV12" i="2"/>
  <c r="EW12" i="2" s="1"/>
  <c r="EX12" i="2" s="1"/>
  <c r="EV22" i="2"/>
  <c r="EW22" i="2" s="1"/>
  <c r="EX22" i="2" s="1"/>
  <c r="CG22" i="2"/>
  <c r="CH22" i="2" s="1"/>
  <c r="CG8" i="2"/>
  <c r="CH8" i="2" s="1"/>
  <c r="EV8" i="2"/>
  <c r="EW8" i="2" s="1"/>
  <c r="EX8" i="2" s="1"/>
  <c r="EV16" i="2"/>
  <c r="EW16" i="2" s="1"/>
  <c r="EX16" i="2" s="1"/>
  <c r="CG16" i="2"/>
  <c r="CH16" i="2" s="1"/>
  <c r="EV27" i="2"/>
  <c r="EW27" i="2" s="1"/>
  <c r="EX27" i="2" s="1"/>
  <c r="CG27" i="2"/>
  <c r="CH27" i="2" s="1"/>
  <c r="EV24" i="2"/>
  <c r="EW24" i="2" s="1"/>
  <c r="EX24" i="2" s="1"/>
  <c r="CG24" i="2"/>
  <c r="CH24" i="2" s="1"/>
  <c r="EV18" i="2"/>
  <c r="EW18" i="2" s="1"/>
  <c r="EX18" i="2" s="1"/>
  <c r="CG18" i="2"/>
  <c r="CH18" i="2" s="1"/>
  <c r="EV11" i="2"/>
  <c r="EW11" i="2" s="1"/>
  <c r="EX11" i="2" s="1"/>
  <c r="CG11" i="2"/>
  <c r="CH11" i="2" s="1"/>
  <c r="EV7" i="2"/>
  <c r="EW7" i="2" s="1"/>
  <c r="EX7" i="2" s="1"/>
  <c r="CG7" i="2"/>
  <c r="CH7" i="2" s="1"/>
  <c r="EV28" i="2"/>
  <c r="EW28" i="2" s="1"/>
  <c r="EX28" i="2" s="1"/>
  <c r="CG28" i="2"/>
  <c r="CH28" i="2" s="1"/>
  <c r="CG15" i="2"/>
  <c r="CH15" i="2" s="1"/>
  <c r="EV15" i="2"/>
  <c r="EW15" i="2" s="1"/>
  <c r="EX15" i="2" s="1"/>
  <c r="EV31" i="2"/>
  <c r="EW31" i="2" s="1"/>
  <c r="EX31" i="2" s="1"/>
  <c r="CG31" i="2"/>
  <c r="CH31" i="2" s="1"/>
  <c r="EV30" i="2"/>
  <c r="EW30" i="2" s="1"/>
  <c r="EX30" i="2" s="1"/>
  <c r="CG30" i="2"/>
  <c r="CH30" i="2" s="1"/>
  <c r="EV34" i="2" l="1"/>
  <c r="EW6" i="2"/>
  <c r="CG34" i="2"/>
  <c r="CG35" i="2" s="1"/>
  <c r="CH6" i="2"/>
  <c r="CH34" i="2" s="1"/>
  <c r="CH35" i="2" s="1"/>
  <c r="EW34" i="2" l="1"/>
  <c r="EX6" i="2"/>
  <c r="EX34" i="2" s="1"/>
</calcChain>
</file>

<file path=xl/sharedStrings.xml><?xml version="1.0" encoding="utf-8"?>
<sst xmlns="http://schemas.openxmlformats.org/spreadsheetml/2006/main" count="1956" uniqueCount="116">
  <si>
    <t>corrected</t>
  </si>
  <si>
    <t>Flow</t>
  </si>
  <si>
    <t>MGD</t>
  </si>
  <si>
    <t>mass</t>
  </si>
  <si>
    <t>L</t>
  </si>
  <si>
    <t>ng</t>
  </si>
  <si>
    <t>SUM ng</t>
  </si>
  <si>
    <t>SUM g</t>
  </si>
  <si>
    <t>SUM kg</t>
  </si>
  <si>
    <t>TEF</t>
  </si>
  <si>
    <t>FLOW (MGD)</t>
  </si>
  <si>
    <t>375-22-4</t>
  </si>
  <si>
    <t>PFBA</t>
  </si>
  <si>
    <t>2706-90-3</t>
  </si>
  <si>
    <t>PFPeA</t>
  </si>
  <si>
    <t>375-73-5</t>
  </si>
  <si>
    <t>PFBS</t>
  </si>
  <si>
    <t>757124-72-4</t>
  </si>
  <si>
    <t>4:2 FTS</t>
  </si>
  <si>
    <t>307-24-4</t>
  </si>
  <si>
    <t>PFHxA</t>
  </si>
  <si>
    <t>2706-91-4</t>
  </si>
  <si>
    <t>PFPeS</t>
  </si>
  <si>
    <t>13252-13-6</t>
  </si>
  <si>
    <t>HFPO-DA</t>
  </si>
  <si>
    <t>375-85-9</t>
  </si>
  <si>
    <t>PFHpA</t>
  </si>
  <si>
    <t>919005-14-4</t>
  </si>
  <si>
    <t>ADONA</t>
  </si>
  <si>
    <t>355-46-4</t>
  </si>
  <si>
    <t>PFHxS</t>
  </si>
  <si>
    <t>27619-97-2</t>
  </si>
  <si>
    <t>6:2 FTS</t>
  </si>
  <si>
    <t>335-67-1</t>
  </si>
  <si>
    <t>PFOA</t>
  </si>
  <si>
    <t>375-92-8</t>
  </si>
  <si>
    <t>PFHpS</t>
  </si>
  <si>
    <t>375-95-1</t>
  </si>
  <si>
    <t>PFNA</t>
  </si>
  <si>
    <t>754-91-6</t>
  </si>
  <si>
    <t>PFOSA</t>
  </si>
  <si>
    <t>1763-23-1</t>
  </si>
  <si>
    <t>PFOS</t>
  </si>
  <si>
    <t>756426-58-1</t>
  </si>
  <si>
    <t>9Cl-PF3ONS</t>
  </si>
  <si>
    <t>335-76-2</t>
  </si>
  <si>
    <t>PFDA</t>
  </si>
  <si>
    <t>39108-34-4</t>
  </si>
  <si>
    <t>8:2 FTS</t>
  </si>
  <si>
    <t>68259-12-1</t>
  </si>
  <si>
    <t>PFNS</t>
  </si>
  <si>
    <t>2355-31-9</t>
  </si>
  <si>
    <t>MeFOSAA</t>
  </si>
  <si>
    <t>2991-50-6</t>
  </si>
  <si>
    <t>EtFOSAA</t>
  </si>
  <si>
    <t>2058-94-8</t>
  </si>
  <si>
    <t>PFUnA</t>
  </si>
  <si>
    <t>335-77-3</t>
  </si>
  <si>
    <t>PFDS</t>
  </si>
  <si>
    <t>763051-92-9</t>
  </si>
  <si>
    <t>11Cl-PF3OUdS</t>
  </si>
  <si>
    <t>307-55-1</t>
  </si>
  <si>
    <t>PFDoA</t>
  </si>
  <si>
    <t>72629-94-8</t>
  </si>
  <si>
    <t>PFTrDA</t>
  </si>
  <si>
    <t>376-06-7</t>
  </si>
  <si>
    <t>PFTeDA</t>
  </si>
  <si>
    <t>Total</t>
  </si>
  <si>
    <t>Concentration</t>
  </si>
  <si>
    <t>Mass (3/31/21) estimate</t>
  </si>
  <si>
    <t>After</t>
  </si>
  <si>
    <t>Source</t>
  </si>
  <si>
    <t>MPI</t>
  </si>
  <si>
    <t>20-261-TEF-1</t>
  </si>
  <si>
    <t>20-261-TEF-2</t>
  </si>
  <si>
    <t>20-262-TEF-1</t>
  </si>
  <si>
    <t>20-262-TEF-2</t>
  </si>
  <si>
    <t>20-263-TEF</t>
  </si>
  <si>
    <t>20-264-TEF</t>
  </si>
  <si>
    <t>20-10-14-TEF</t>
  </si>
  <si>
    <t>Averages</t>
  </si>
  <si>
    <t>Kalamazoo Water Reclamation Plant</t>
  </si>
  <si>
    <t>PFAS Monitoring - Airport Spill</t>
  </si>
  <si>
    <t>Teritary Effluent</t>
  </si>
  <si>
    <t>Airport/Kilgore Sewer Cleaning</t>
  </si>
  <si>
    <t>Post-Airport Incident Monitoring</t>
  </si>
  <si>
    <t>%</t>
  </si>
  <si>
    <t>AVG</t>
  </si>
  <si>
    <t>Background data</t>
  </si>
  <si>
    <t>&lt;1.06</t>
  </si>
  <si>
    <t>&lt;1.05</t>
  </si>
  <si>
    <t>&lt;1.09</t>
  </si>
  <si>
    <t>&lt;0.986</t>
  </si>
  <si>
    <t>&lt;0.994</t>
  </si>
  <si>
    <t>&lt;0.968</t>
  </si>
  <si>
    <t>&lt;0.992</t>
  </si>
  <si>
    <t>&lt;1.03</t>
  </si>
  <si>
    <t>&lt;1.07</t>
  </si>
  <si>
    <t>&lt;1.02</t>
  </si>
  <si>
    <t>&lt;1.04</t>
  </si>
  <si>
    <t>&lt;1.00</t>
  </si>
  <si>
    <t>&lt;1.10</t>
  </si>
  <si>
    <t>&lt;1.17</t>
  </si>
  <si>
    <t>&lt;1.12</t>
  </si>
  <si>
    <t>&lt;1.08</t>
  </si>
  <si>
    <t>&lt;1.01</t>
  </si>
  <si>
    <t>&lt;0.980</t>
  </si>
  <si>
    <t>&lt;0.997</t>
  </si>
  <si>
    <t>&lt;0.995</t>
  </si>
  <si>
    <t>&lt;0.999</t>
  </si>
  <si>
    <t>&lt;2.05</t>
  </si>
  <si>
    <t>&lt;2.16</t>
  </si>
  <si>
    <t>slug</t>
  </si>
  <si>
    <t>tail</t>
  </si>
  <si>
    <t>Missing</t>
  </si>
  <si>
    <t>4/1 to 4/5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</si>
</sst>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3" borderId="0" xfId="0" applyNumberFormat="1" applyFill="1" applyAlignment="1">
      <alignment horizontal="center"/>
    </xf>
    <xf numFmtId="164" fontId="0" fillId="0" borderId="1" xfId="0" applyNumberFormat="1" applyBorder="1" applyAlignment="1">
      <alignment horizontal="center"/>
    </xf>
    <xf numFmtId="20" fontId="0" fillId="2" borderId="0" xfId="0" applyNumberFormat="1" applyFill="1" applyAlignment="1">
      <alignment horizontal="center"/>
    </xf>
    <xf numFmtId="20" fontId="0" fillId="0" borderId="0" xfId="0" applyNumberFormat="1" applyAlignment="1">
      <alignment horizontal="center"/>
    </xf>
    <xf numFmtId="20" fontId="0" fillId="3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1" fillId="0" borderId="2" xfId="0" applyNumberFormat="1" applyFont="1" applyBorder="1"/>
    <xf numFmtId="164" fontId="0" fillId="0" borderId="2" xfId="0" applyNumberFormat="1" applyBorder="1"/>
    <xf numFmtId="0" fontId="0" fillId="3" borderId="0" xfId="0" applyFill="1"/>
    <xf numFmtId="0" fontId="0" fillId="0" borderId="2" xfId="0" applyBorder="1"/>
    <xf numFmtId="0" fontId="0" fillId="3" borderId="2" xfId="0" applyFill="1" applyBorder="1" applyAlignment="1">
      <alignment horizontal="center"/>
    </xf>
    <xf numFmtId="0" fontId="0" fillId="5" borderId="2" xfId="0" applyFill="1" applyBorder="1"/>
    <xf numFmtId="0" fontId="0" fillId="0" borderId="2" xfId="0" quotePrefix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65" fontId="0" fillId="5" borderId="3" xfId="0" applyNumberForma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2191-8404-4096-A494-A745CF68A989}">
  <dimension ref="A1:BX34"/>
  <sheetViews>
    <sheetView zoomScale="80" zoomScaleNormal="80" workbookViewId="0">
      <selection activeCell="H22" sqref="H22"/>
    </sheetView>
  </sheetViews>
  <sheetFormatPr defaultRowHeight="14.5" x14ac:dyDescent="0.35"/>
  <cols>
    <col min="3" max="3" width="13" customWidth="1"/>
    <col min="4" max="4" width="13.54296875" bestFit="1" customWidth="1"/>
    <col min="5" max="5" width="9.7265625" style="23" bestFit="1" customWidth="1"/>
    <col min="6" max="18" width="8.7265625" style="23"/>
    <col min="31" max="32" width="8.7265625" style="23"/>
  </cols>
  <sheetData>
    <row r="1" spans="1:76" x14ac:dyDescent="0.35">
      <c r="A1" t="s">
        <v>9</v>
      </c>
      <c r="C1" t="s">
        <v>81</v>
      </c>
    </row>
    <row r="2" spans="1:76" x14ac:dyDescent="0.35">
      <c r="C2" t="s">
        <v>82</v>
      </c>
    </row>
    <row r="3" spans="1:76" x14ac:dyDescent="0.35">
      <c r="C3" t="s">
        <v>83</v>
      </c>
      <c r="AK3" s="46" t="s">
        <v>84</v>
      </c>
      <c r="AL3" s="46"/>
      <c r="AM3" s="46"/>
      <c r="AN3" s="46"/>
      <c r="AO3" s="46"/>
      <c r="BV3" s="47" t="s">
        <v>85</v>
      </c>
      <c r="BW3" s="47"/>
      <c r="BX3" s="47"/>
    </row>
    <row r="4" spans="1:76" s="2" customFormat="1" x14ac:dyDescent="0.35">
      <c r="E4" s="1">
        <v>44286</v>
      </c>
      <c r="F4" s="1">
        <v>44286</v>
      </c>
      <c r="G4" s="2">
        <v>44286</v>
      </c>
      <c r="H4" s="3">
        <v>44292</v>
      </c>
      <c r="I4" s="3">
        <v>44293</v>
      </c>
      <c r="J4" s="2">
        <v>44294</v>
      </c>
      <c r="K4" s="2">
        <v>44295</v>
      </c>
      <c r="L4" s="2">
        <v>44296</v>
      </c>
      <c r="M4" s="2">
        <v>44297</v>
      </c>
      <c r="N4" s="2">
        <v>44298</v>
      </c>
      <c r="O4" s="2">
        <v>44299</v>
      </c>
      <c r="P4" s="1">
        <v>44300</v>
      </c>
      <c r="Q4" s="1">
        <v>44300</v>
      </c>
      <c r="R4" s="2">
        <v>44300</v>
      </c>
      <c r="S4" s="2">
        <v>44301</v>
      </c>
      <c r="T4" s="2">
        <v>44302</v>
      </c>
      <c r="U4" s="2">
        <v>44303</v>
      </c>
      <c r="V4" s="2">
        <v>44304</v>
      </c>
      <c r="W4" s="2">
        <v>44305</v>
      </c>
      <c r="X4" s="2">
        <v>44306</v>
      </c>
      <c r="Y4" s="2">
        <v>44307</v>
      </c>
      <c r="Z4" s="2">
        <v>44308</v>
      </c>
      <c r="AA4" s="2">
        <v>44309</v>
      </c>
      <c r="AB4" s="2">
        <v>44310</v>
      </c>
      <c r="AC4" s="2">
        <v>44311</v>
      </c>
      <c r="AD4" s="2">
        <v>44312</v>
      </c>
      <c r="AE4" s="2">
        <v>44313</v>
      </c>
      <c r="AF4" s="2">
        <v>44314</v>
      </c>
      <c r="AG4" s="2">
        <v>44315</v>
      </c>
      <c r="AH4" s="2">
        <v>44316</v>
      </c>
      <c r="AI4" s="2">
        <v>44317</v>
      </c>
      <c r="AJ4" s="2">
        <v>44318</v>
      </c>
      <c r="AK4" s="2">
        <v>44319</v>
      </c>
      <c r="AL4" s="2">
        <v>44320</v>
      </c>
      <c r="AM4" s="2">
        <v>44321</v>
      </c>
      <c r="AN4" s="2">
        <v>44322</v>
      </c>
      <c r="AO4" s="2">
        <v>44323</v>
      </c>
      <c r="AP4" s="2">
        <v>44324</v>
      </c>
      <c r="AQ4" s="2">
        <v>44325</v>
      </c>
      <c r="AR4" s="2">
        <v>44326</v>
      </c>
      <c r="AS4" s="2">
        <v>44327</v>
      </c>
      <c r="AT4" s="2">
        <v>44328</v>
      </c>
      <c r="AU4" s="2">
        <v>44329</v>
      </c>
      <c r="AV4" s="2">
        <v>44330</v>
      </c>
      <c r="AW4" s="2">
        <v>44331</v>
      </c>
      <c r="AX4" s="2">
        <v>44332</v>
      </c>
      <c r="AY4" s="2">
        <v>44333</v>
      </c>
      <c r="AZ4" s="2">
        <v>44334</v>
      </c>
      <c r="BA4" s="2">
        <v>44335</v>
      </c>
      <c r="BB4" s="2">
        <v>44336</v>
      </c>
      <c r="BC4" s="2">
        <v>44337</v>
      </c>
      <c r="BD4" s="2">
        <v>44338</v>
      </c>
      <c r="BE4" s="2">
        <v>44339</v>
      </c>
      <c r="BF4" s="2">
        <v>44340</v>
      </c>
      <c r="BG4" s="2">
        <v>44341</v>
      </c>
      <c r="BH4" s="2">
        <v>44342</v>
      </c>
      <c r="BI4" s="2">
        <v>44343</v>
      </c>
      <c r="BJ4" s="2">
        <v>44344</v>
      </c>
      <c r="BK4" s="2">
        <v>44345</v>
      </c>
      <c r="BL4" s="2">
        <v>44346</v>
      </c>
      <c r="BM4" s="2">
        <v>44347</v>
      </c>
      <c r="BN4" s="2">
        <v>44348</v>
      </c>
      <c r="BO4" s="2">
        <v>44349</v>
      </c>
      <c r="BP4" s="2">
        <v>44350</v>
      </c>
      <c r="BQ4" s="2">
        <v>44351</v>
      </c>
      <c r="BR4" s="2">
        <v>44354</v>
      </c>
      <c r="BS4" s="2">
        <v>44361</v>
      </c>
      <c r="BT4" s="2">
        <v>44368</v>
      </c>
      <c r="BU4" s="2">
        <v>44375</v>
      </c>
      <c r="BV4" s="5">
        <v>44404</v>
      </c>
      <c r="BW4" s="2">
        <v>44425</v>
      </c>
    </row>
    <row r="5" spans="1:76" s="23" customFormat="1" x14ac:dyDescent="0.35">
      <c r="E5" s="6">
        <v>0.60416666666666663</v>
      </c>
      <c r="F5" s="6">
        <v>0.66666666666666663</v>
      </c>
      <c r="G5" s="23" t="s">
        <v>87</v>
      </c>
      <c r="H5" s="7">
        <v>0.5</v>
      </c>
      <c r="I5" s="7">
        <v>0.66666666666666663</v>
      </c>
      <c r="J5" s="7">
        <v>0.65625</v>
      </c>
      <c r="K5" s="7">
        <v>0.65625</v>
      </c>
      <c r="L5" s="7">
        <v>0.64583333333333337</v>
      </c>
      <c r="M5" s="7">
        <v>0.64583333333333337</v>
      </c>
      <c r="N5" s="7">
        <v>0.64583333333333337</v>
      </c>
      <c r="O5" s="7">
        <v>0.64583333333333337</v>
      </c>
      <c r="P5" s="6">
        <v>0.29166666666666669</v>
      </c>
      <c r="Q5" s="6">
        <v>0.64583333333333337</v>
      </c>
      <c r="R5" s="7" t="s">
        <v>87</v>
      </c>
      <c r="S5" s="7">
        <v>0.64583333333333337</v>
      </c>
      <c r="T5" s="7">
        <v>0.64583333333333337</v>
      </c>
      <c r="U5" s="7">
        <v>0.64583333333333337</v>
      </c>
      <c r="V5" s="7">
        <v>0.64583333333333337</v>
      </c>
      <c r="W5" s="7">
        <v>0.64583333333333337</v>
      </c>
      <c r="X5" s="7">
        <v>0.64583333333333337</v>
      </c>
      <c r="Y5" s="7">
        <v>0.64583333333333337</v>
      </c>
      <c r="Z5" s="7">
        <v>0.64583333333333337</v>
      </c>
      <c r="AA5" s="7">
        <v>0.64583333333333337</v>
      </c>
      <c r="AB5" s="7">
        <v>0.64583333333333337</v>
      </c>
      <c r="AC5" s="7">
        <v>0.64583333333333337</v>
      </c>
      <c r="AD5" s="7">
        <v>0.64583333333333337</v>
      </c>
      <c r="AE5" s="7">
        <v>0.64583333333333337</v>
      </c>
      <c r="AF5" s="7">
        <v>0.64583333333333337</v>
      </c>
      <c r="AG5" s="7">
        <v>0.64583333333333337</v>
      </c>
      <c r="AH5" s="7">
        <v>0.64583333333333337</v>
      </c>
      <c r="AI5" s="7">
        <v>0.64583333333333337</v>
      </c>
      <c r="AJ5" s="7">
        <v>0.64583333333333337</v>
      </c>
      <c r="AK5" s="7">
        <v>0.64583333333333337</v>
      </c>
      <c r="AL5" s="7">
        <v>0.65277777777777779</v>
      </c>
      <c r="AM5" s="7">
        <v>0.65277777777777779</v>
      </c>
      <c r="AN5" s="7">
        <v>0.65277777777777779</v>
      </c>
      <c r="AO5" s="7">
        <v>0.65277777777777779</v>
      </c>
      <c r="AP5" s="7">
        <v>0.65277777777777779</v>
      </c>
      <c r="AQ5" s="7">
        <v>0.65277777777777779</v>
      </c>
      <c r="AR5" s="7">
        <v>0.65277777777777779</v>
      </c>
      <c r="AS5" s="7">
        <v>0.65277777777777779</v>
      </c>
      <c r="AT5" s="7">
        <v>0.65277777777777779</v>
      </c>
      <c r="AU5" s="7">
        <v>0.65277777777777779</v>
      </c>
      <c r="AV5" s="7">
        <v>0.65277777777777779</v>
      </c>
      <c r="AW5" s="7">
        <v>0.65277777777777779</v>
      </c>
      <c r="AX5" s="7">
        <v>0.65277777777777779</v>
      </c>
      <c r="AY5" s="7">
        <v>0.65277777777777779</v>
      </c>
      <c r="AZ5" s="7">
        <v>0.64583333333333337</v>
      </c>
      <c r="BA5" s="7">
        <v>0.64583333333333337</v>
      </c>
      <c r="BB5" s="7">
        <v>0.64583333333333337</v>
      </c>
      <c r="BC5" s="7">
        <v>0.64583333333333337</v>
      </c>
      <c r="BD5" s="7">
        <v>0.64583333333333337</v>
      </c>
      <c r="BE5" s="7">
        <v>0.64583333333333337</v>
      </c>
      <c r="BF5" s="7">
        <v>0.64583333333333337</v>
      </c>
      <c r="BG5" s="7">
        <v>0.22916666666666666</v>
      </c>
      <c r="BH5" s="7">
        <v>0.22916666666666666</v>
      </c>
      <c r="BI5" s="7">
        <v>0.22916666666666666</v>
      </c>
      <c r="BJ5" s="7">
        <v>0.65277777777777779</v>
      </c>
      <c r="BK5" s="7">
        <v>0.65277777777777779</v>
      </c>
      <c r="BL5" s="7">
        <v>0.65277777777777779</v>
      </c>
      <c r="BM5" s="7">
        <v>0.63541666666666663</v>
      </c>
      <c r="BN5" s="7">
        <v>0.58333333333333337</v>
      </c>
      <c r="BO5" s="7">
        <v>0.60069444444444442</v>
      </c>
      <c r="BP5" s="7">
        <v>0.60069444444444442</v>
      </c>
      <c r="BQ5" s="7">
        <v>0.60069444444444442</v>
      </c>
      <c r="BR5" s="7">
        <v>0.54861111111111105</v>
      </c>
      <c r="BS5" s="7">
        <v>0.60069444444444442</v>
      </c>
      <c r="BT5" s="7">
        <v>0.54166666666666663</v>
      </c>
      <c r="BU5" s="7">
        <v>0.64236111111111105</v>
      </c>
      <c r="BV5" s="25">
        <v>0.57291666666666663</v>
      </c>
      <c r="BW5" s="7">
        <v>0.53125</v>
      </c>
    </row>
    <row r="6" spans="1:76" ht="20.149999999999999" customHeight="1" x14ac:dyDescent="0.35">
      <c r="A6" s="3"/>
      <c r="B6" s="3"/>
      <c r="C6" s="15" t="s">
        <v>9</v>
      </c>
      <c r="D6" s="16" t="s">
        <v>10</v>
      </c>
      <c r="E6" s="9"/>
      <c r="F6" s="9"/>
      <c r="G6" s="10">
        <v>25.060000000000002</v>
      </c>
      <c r="H6" s="12">
        <v>24.92</v>
      </c>
      <c r="I6" s="12">
        <v>24.740000000000002</v>
      </c>
      <c r="J6" s="12">
        <v>24.54</v>
      </c>
      <c r="K6" s="12">
        <v>23.51</v>
      </c>
      <c r="L6" s="12">
        <v>22.900000000000002</v>
      </c>
      <c r="M6" s="12">
        <v>24.490000000000002</v>
      </c>
      <c r="N6" s="12">
        <v>24.91</v>
      </c>
      <c r="O6" s="12">
        <v>24.89</v>
      </c>
      <c r="P6" s="9"/>
      <c r="Q6" s="9"/>
      <c r="R6" s="12">
        <v>24.89</v>
      </c>
      <c r="S6" s="12">
        <v>24.97</v>
      </c>
      <c r="T6" s="12">
        <v>25.42</v>
      </c>
      <c r="U6" s="12">
        <v>24.580000000000002</v>
      </c>
      <c r="V6" s="12">
        <v>24.3</v>
      </c>
      <c r="W6" s="12">
        <v>24.82</v>
      </c>
      <c r="X6" s="10">
        <v>24.3</v>
      </c>
      <c r="Y6" s="10">
        <v>24.79</v>
      </c>
      <c r="Z6" s="10">
        <v>24.150000000000002</v>
      </c>
      <c r="AA6" s="10">
        <v>23.92</v>
      </c>
      <c r="AB6" s="10">
        <v>22.59</v>
      </c>
      <c r="AC6" s="10">
        <v>23.12</v>
      </c>
      <c r="AD6" s="10">
        <v>23.17</v>
      </c>
      <c r="AE6" s="12">
        <v>23.900000000000002</v>
      </c>
      <c r="AF6" s="12">
        <v>23.6</v>
      </c>
      <c r="AG6" s="12">
        <v>23.66</v>
      </c>
      <c r="AH6" s="12">
        <v>23.2</v>
      </c>
      <c r="AI6" s="12">
        <v>22.48</v>
      </c>
      <c r="AJ6" s="12">
        <v>22.37</v>
      </c>
      <c r="AK6" s="12">
        <v>22.51</v>
      </c>
      <c r="AL6" s="12">
        <v>23.77</v>
      </c>
      <c r="AM6" s="12">
        <v>23.830000000000002</v>
      </c>
      <c r="AN6" s="12">
        <v>23.56</v>
      </c>
      <c r="AO6" s="12">
        <v>23.37</v>
      </c>
      <c r="AP6" s="12">
        <v>23.38</v>
      </c>
      <c r="AQ6" s="12">
        <v>22.1</v>
      </c>
      <c r="AR6" s="12">
        <v>21.57</v>
      </c>
      <c r="AS6" s="12">
        <v>23.93</v>
      </c>
      <c r="AT6" s="12">
        <v>25.04</v>
      </c>
      <c r="AU6" s="12">
        <v>23.89</v>
      </c>
      <c r="AV6" s="12">
        <v>23.52</v>
      </c>
      <c r="AW6" s="12">
        <v>23.47</v>
      </c>
      <c r="AX6" s="10">
        <v>22.22</v>
      </c>
      <c r="AY6" s="10">
        <v>21.79</v>
      </c>
      <c r="AZ6" s="10">
        <v>23.17</v>
      </c>
      <c r="BA6" s="10">
        <v>24.05</v>
      </c>
      <c r="BB6" s="10">
        <v>23.79</v>
      </c>
      <c r="BC6" s="10">
        <v>23.86</v>
      </c>
      <c r="BD6" s="10">
        <v>24.34</v>
      </c>
      <c r="BE6" s="10">
        <v>22.89</v>
      </c>
      <c r="BF6" s="10">
        <v>22.84</v>
      </c>
      <c r="BG6" s="10">
        <v>24.18</v>
      </c>
      <c r="BH6" s="10">
        <v>24.48</v>
      </c>
      <c r="BI6" s="12">
        <v>24.45</v>
      </c>
      <c r="BJ6" s="12">
        <v>23.93</v>
      </c>
      <c r="BK6" s="12">
        <v>23.43</v>
      </c>
      <c r="BL6" s="10">
        <v>21.400000000000002</v>
      </c>
      <c r="BM6" s="12">
        <v>20.98</v>
      </c>
      <c r="BN6" s="12">
        <v>21.32</v>
      </c>
      <c r="BO6" s="10">
        <v>22.7</v>
      </c>
      <c r="BP6" s="12">
        <v>23.36</v>
      </c>
      <c r="BQ6" s="12">
        <v>23.84</v>
      </c>
      <c r="BR6" s="12">
        <v>24.09</v>
      </c>
      <c r="BS6" s="12">
        <v>23.53</v>
      </c>
      <c r="BT6" s="12">
        <v>29.07</v>
      </c>
      <c r="BU6" s="13">
        <v>30.56</v>
      </c>
      <c r="BV6" s="14">
        <v>28.17</v>
      </c>
      <c r="BW6" s="12">
        <v>24.88</v>
      </c>
      <c r="BX6" s="12"/>
    </row>
    <row r="7" spans="1:76" ht="20.149999999999999" customHeight="1" x14ac:dyDescent="0.35">
      <c r="A7" s="23">
        <v>1</v>
      </c>
      <c r="C7" s="18" t="s">
        <v>11</v>
      </c>
      <c r="D7" s="18" t="s">
        <v>12</v>
      </c>
      <c r="E7" s="9">
        <v>58.5</v>
      </c>
      <c r="F7" s="9">
        <v>53.7</v>
      </c>
      <c r="G7" s="12">
        <f>AVERAGE(E7:F7)</f>
        <v>56.1</v>
      </c>
      <c r="H7" s="12">
        <v>8.73</v>
      </c>
      <c r="I7" s="12">
        <v>10.5</v>
      </c>
      <c r="J7" s="12">
        <v>11.2</v>
      </c>
      <c r="K7" s="12">
        <v>10.5</v>
      </c>
      <c r="L7" s="12">
        <v>9.2799999999999994</v>
      </c>
      <c r="M7" s="12">
        <v>9.25</v>
      </c>
      <c r="N7" s="12">
        <v>7.42</v>
      </c>
      <c r="O7" s="10">
        <v>8.8000000000000007</v>
      </c>
      <c r="P7" s="28">
        <v>8.5299999999999994</v>
      </c>
      <c r="Q7" s="28">
        <v>9.41</v>
      </c>
      <c r="R7" s="10">
        <f>AVERAGE(P7:Q7)</f>
        <v>8.9699999999999989</v>
      </c>
      <c r="S7" s="10">
        <v>9.74</v>
      </c>
      <c r="T7" s="10">
        <v>8.4700000000000006</v>
      </c>
      <c r="U7" s="10">
        <v>8.3699999999999992</v>
      </c>
      <c r="V7" s="10">
        <v>8.67</v>
      </c>
      <c r="W7" s="10">
        <v>8.9700000000000006</v>
      </c>
      <c r="X7" s="10">
        <v>7.05</v>
      </c>
      <c r="Y7" s="10">
        <v>6.71</v>
      </c>
      <c r="Z7" s="10">
        <v>7.68</v>
      </c>
      <c r="AA7" s="10">
        <v>7.81</v>
      </c>
      <c r="AB7" s="10">
        <v>9.09</v>
      </c>
      <c r="AC7" s="10">
        <v>7.27</v>
      </c>
      <c r="AD7" s="10">
        <v>6.14</v>
      </c>
      <c r="AE7" s="12">
        <v>9.4499999999999993</v>
      </c>
      <c r="AF7" s="12">
        <v>7.32</v>
      </c>
      <c r="AG7" s="12">
        <v>8.17</v>
      </c>
      <c r="AH7" s="12">
        <v>7.69</v>
      </c>
      <c r="AI7" s="12">
        <v>9.74</v>
      </c>
      <c r="AJ7" s="12">
        <v>8.9499999999999993</v>
      </c>
      <c r="AK7" s="12">
        <v>7.91</v>
      </c>
      <c r="AL7" s="12">
        <v>6.91</v>
      </c>
      <c r="AM7" s="12">
        <v>8.77</v>
      </c>
      <c r="AN7" s="12">
        <v>11.8</v>
      </c>
      <c r="AO7" s="12">
        <v>13.6</v>
      </c>
      <c r="AP7" s="12">
        <v>20.7</v>
      </c>
      <c r="AQ7" s="12">
        <v>11.8</v>
      </c>
      <c r="AR7" s="12">
        <v>11.2</v>
      </c>
      <c r="AS7" s="12">
        <v>8.0399999999999991</v>
      </c>
      <c r="AT7" s="12">
        <v>8.61</v>
      </c>
      <c r="AU7" s="12">
        <v>8.43</v>
      </c>
      <c r="AV7" s="12">
        <v>15.9</v>
      </c>
      <c r="AW7" s="12">
        <v>10.7</v>
      </c>
      <c r="AX7" s="12">
        <v>7.93</v>
      </c>
      <c r="AY7" s="12">
        <v>7.43</v>
      </c>
      <c r="AZ7" s="10">
        <v>6.4</v>
      </c>
      <c r="BA7" s="12">
        <v>8.0299999999999994</v>
      </c>
      <c r="BB7" s="12">
        <v>6.71</v>
      </c>
      <c r="BC7" s="12">
        <v>5.95</v>
      </c>
      <c r="BD7" s="12">
        <v>6.87</v>
      </c>
      <c r="BE7" s="12">
        <v>7.34</v>
      </c>
      <c r="BF7" s="12">
        <v>5.97</v>
      </c>
      <c r="BG7" s="12">
        <v>6.37</v>
      </c>
      <c r="BH7" s="12">
        <v>6.56</v>
      </c>
      <c r="BI7" s="12">
        <v>9.27</v>
      </c>
      <c r="BJ7" s="29">
        <v>16</v>
      </c>
      <c r="BK7" s="29">
        <v>13</v>
      </c>
      <c r="BL7" s="12">
        <v>9.2899999999999991</v>
      </c>
      <c r="BM7" s="12">
        <v>8.66</v>
      </c>
      <c r="BN7" s="12">
        <v>6.68</v>
      </c>
      <c r="BO7" s="10">
        <v>7.2</v>
      </c>
      <c r="BP7" s="12">
        <v>6.94</v>
      </c>
      <c r="BQ7" s="12" t="s">
        <v>89</v>
      </c>
      <c r="BR7" s="12">
        <v>9.0399999999999991</v>
      </c>
      <c r="BS7" s="12">
        <v>5.47</v>
      </c>
      <c r="BT7" s="10">
        <v>7.1</v>
      </c>
      <c r="BU7" s="13">
        <v>8.86</v>
      </c>
      <c r="BV7" s="30">
        <v>5.6</v>
      </c>
      <c r="BW7" s="12">
        <v>7.08</v>
      </c>
      <c r="BX7" s="12"/>
    </row>
    <row r="8" spans="1:76" ht="20.149999999999999" customHeight="1" x14ac:dyDescent="0.35">
      <c r="A8" s="23">
        <v>2</v>
      </c>
      <c r="C8" s="18" t="s">
        <v>13</v>
      </c>
      <c r="D8" s="18" t="s">
        <v>14</v>
      </c>
      <c r="E8" s="9">
        <v>409</v>
      </c>
      <c r="F8" s="9">
        <v>458</v>
      </c>
      <c r="G8" s="12">
        <f t="shared" ref="G8:G22" si="0">AVERAGE(E8:F8)</f>
        <v>433.5</v>
      </c>
      <c r="H8" s="12">
        <v>95.8</v>
      </c>
      <c r="I8" s="12">
        <v>93.4</v>
      </c>
      <c r="J8" s="12">
        <v>99.7</v>
      </c>
      <c r="K8" s="12">
        <v>108</v>
      </c>
      <c r="L8" s="12">
        <v>98.2</v>
      </c>
      <c r="M8" s="12">
        <v>81.099999999999994</v>
      </c>
      <c r="N8" s="12">
        <v>79.5</v>
      </c>
      <c r="O8" s="10">
        <v>76.2</v>
      </c>
      <c r="P8" s="28">
        <v>69.7</v>
      </c>
      <c r="Q8" s="28">
        <v>65.099999999999994</v>
      </c>
      <c r="R8" s="10">
        <f t="shared" ref="R8:R22" si="1">AVERAGE(P8:Q8)</f>
        <v>67.400000000000006</v>
      </c>
      <c r="S8" s="10">
        <v>51.5</v>
      </c>
      <c r="T8" s="10">
        <v>47.5</v>
      </c>
      <c r="U8" s="10">
        <v>43.6</v>
      </c>
      <c r="V8" s="10">
        <v>39.799999999999997</v>
      </c>
      <c r="W8" s="10">
        <v>37.9</v>
      </c>
      <c r="X8" s="10">
        <v>31.2</v>
      </c>
      <c r="Y8" s="10">
        <v>31.5</v>
      </c>
      <c r="Z8" s="10">
        <v>32.700000000000003</v>
      </c>
      <c r="AA8" s="10">
        <v>28.8</v>
      </c>
      <c r="AB8" s="10">
        <v>35.700000000000003</v>
      </c>
      <c r="AC8" s="10">
        <v>34</v>
      </c>
      <c r="AD8" s="10">
        <v>40.1</v>
      </c>
      <c r="AE8" s="12">
        <v>34.700000000000003</v>
      </c>
      <c r="AF8" s="12">
        <v>35.5</v>
      </c>
      <c r="AG8" s="12">
        <v>38.799999999999997</v>
      </c>
      <c r="AH8" s="29">
        <v>41</v>
      </c>
      <c r="AI8" s="12">
        <v>50.9</v>
      </c>
      <c r="AJ8" s="12">
        <v>49.8</v>
      </c>
      <c r="AK8" s="12">
        <v>43.3</v>
      </c>
      <c r="AL8" s="29">
        <v>32</v>
      </c>
      <c r="AM8" s="12">
        <v>28.7</v>
      </c>
      <c r="AN8" s="12">
        <v>31.3</v>
      </c>
      <c r="AO8" s="12">
        <v>39.4</v>
      </c>
      <c r="AP8" s="29">
        <v>28</v>
      </c>
      <c r="AQ8" s="12">
        <v>24.7</v>
      </c>
      <c r="AR8" s="12">
        <v>29.1</v>
      </c>
      <c r="AS8" s="12">
        <v>37.6</v>
      </c>
      <c r="AT8" s="12">
        <v>43.8</v>
      </c>
      <c r="AU8" s="12">
        <v>37.5</v>
      </c>
      <c r="AV8" s="12">
        <v>38.1</v>
      </c>
      <c r="AW8" s="12">
        <v>42.6</v>
      </c>
      <c r="AX8" s="12">
        <v>41.4</v>
      </c>
      <c r="AY8" s="12">
        <v>40.1</v>
      </c>
      <c r="AZ8" s="12">
        <v>35.4</v>
      </c>
      <c r="BA8" s="12">
        <v>36.700000000000003</v>
      </c>
      <c r="BB8" s="12">
        <v>33.799999999999997</v>
      </c>
      <c r="BC8" s="12">
        <v>37.200000000000003</v>
      </c>
      <c r="BD8" s="12">
        <v>33.1</v>
      </c>
      <c r="BE8" s="12">
        <v>31.8</v>
      </c>
      <c r="BF8" s="12">
        <v>29.3</v>
      </c>
      <c r="BG8" s="29">
        <v>52</v>
      </c>
      <c r="BH8" s="12">
        <v>55.1</v>
      </c>
      <c r="BI8" s="12">
        <v>60.5</v>
      </c>
      <c r="BJ8" s="29">
        <v>30</v>
      </c>
      <c r="BK8" s="12">
        <v>31.6</v>
      </c>
      <c r="BL8" s="12">
        <v>29.4</v>
      </c>
      <c r="BM8" s="12">
        <v>27.3</v>
      </c>
      <c r="BN8" s="12">
        <v>26.8</v>
      </c>
      <c r="BO8" s="12">
        <v>25.3</v>
      </c>
      <c r="BP8" s="12">
        <v>25.3</v>
      </c>
      <c r="BQ8" s="12">
        <v>28.1</v>
      </c>
      <c r="BR8" s="12" t="s">
        <v>90</v>
      </c>
      <c r="BS8" s="12" t="s">
        <v>91</v>
      </c>
      <c r="BT8" s="12">
        <v>16.399999999999999</v>
      </c>
      <c r="BU8" s="13">
        <v>24.4</v>
      </c>
      <c r="BV8" s="31">
        <v>22.4</v>
      </c>
      <c r="BW8" s="12">
        <v>26.5</v>
      </c>
      <c r="BX8" s="12"/>
    </row>
    <row r="9" spans="1:76" ht="20.149999999999999" customHeight="1" x14ac:dyDescent="0.35">
      <c r="A9" s="23">
        <v>3</v>
      </c>
      <c r="C9" s="18" t="s">
        <v>15</v>
      </c>
      <c r="D9" s="18" t="s">
        <v>16</v>
      </c>
      <c r="E9" s="9">
        <v>218</v>
      </c>
      <c r="F9" s="9">
        <v>192</v>
      </c>
      <c r="G9" s="12">
        <f t="shared" si="0"/>
        <v>205</v>
      </c>
      <c r="H9" s="12">
        <v>9.19</v>
      </c>
      <c r="I9" s="12">
        <v>8.17</v>
      </c>
      <c r="J9" s="12">
        <v>12.8</v>
      </c>
      <c r="K9" s="12">
        <v>8.76</v>
      </c>
      <c r="L9" s="12">
        <v>8.16</v>
      </c>
      <c r="M9" s="12">
        <v>5.53</v>
      </c>
      <c r="N9" s="12">
        <v>4.87</v>
      </c>
      <c r="O9" s="10">
        <v>5.5</v>
      </c>
      <c r="P9" s="28">
        <v>5.99</v>
      </c>
      <c r="Q9" s="28">
        <v>4.96</v>
      </c>
      <c r="R9" s="10">
        <f t="shared" si="1"/>
        <v>5.4749999999999996</v>
      </c>
      <c r="S9" s="10">
        <v>5.85</v>
      </c>
      <c r="T9" s="10">
        <v>4.42</v>
      </c>
      <c r="U9" s="10">
        <v>5.6</v>
      </c>
      <c r="V9" s="10">
        <v>5.81</v>
      </c>
      <c r="W9" s="10">
        <v>5.69</v>
      </c>
      <c r="X9" s="10">
        <v>4.5999999999999996</v>
      </c>
      <c r="Y9" s="10">
        <v>4</v>
      </c>
      <c r="Z9" s="10">
        <v>4.9400000000000004</v>
      </c>
      <c r="AA9" s="10">
        <v>4.87</v>
      </c>
      <c r="AB9" s="10">
        <v>5.76</v>
      </c>
      <c r="AC9" s="10">
        <v>4.8099999999999996</v>
      </c>
      <c r="AD9" s="10">
        <v>5.64</v>
      </c>
      <c r="AE9" s="12">
        <v>4.63</v>
      </c>
      <c r="AF9" s="12">
        <v>3.87</v>
      </c>
      <c r="AG9" s="12">
        <v>4.9400000000000004</v>
      </c>
      <c r="AH9" s="12">
        <v>4.92</v>
      </c>
      <c r="AI9" s="12">
        <v>5.72</v>
      </c>
      <c r="AJ9" s="12">
        <v>5.58</v>
      </c>
      <c r="AK9" s="10">
        <v>7</v>
      </c>
      <c r="AL9" s="12">
        <v>5.34</v>
      </c>
      <c r="AM9" s="12">
        <v>4.68</v>
      </c>
      <c r="AN9" s="12">
        <v>5.35</v>
      </c>
      <c r="AO9" s="12">
        <v>5.51</v>
      </c>
      <c r="AP9" s="12">
        <v>4.32</v>
      </c>
      <c r="AQ9" s="12">
        <v>5.77</v>
      </c>
      <c r="AR9" s="10">
        <v>4.5999999999999996</v>
      </c>
      <c r="AS9" s="12">
        <v>5.21</v>
      </c>
      <c r="AT9" s="12">
        <v>6.23</v>
      </c>
      <c r="AU9" s="12">
        <v>7.55</v>
      </c>
      <c r="AV9" s="12">
        <v>4.9800000000000004</v>
      </c>
      <c r="AW9" s="12">
        <v>7.49</v>
      </c>
      <c r="AX9" s="10">
        <v>5.8</v>
      </c>
      <c r="AY9" s="12">
        <v>6.78</v>
      </c>
      <c r="AZ9" s="10">
        <v>4.9000000000000004</v>
      </c>
      <c r="BA9" s="12">
        <v>6.72</v>
      </c>
      <c r="BB9" s="12">
        <v>5.62</v>
      </c>
      <c r="BC9" s="12">
        <v>4.96</v>
      </c>
      <c r="BD9" s="12">
        <v>5.72</v>
      </c>
      <c r="BE9" s="12">
        <v>5.88</v>
      </c>
      <c r="BF9" s="12">
        <v>5.97</v>
      </c>
      <c r="BG9" s="12">
        <v>6.97</v>
      </c>
      <c r="BH9" s="12">
        <v>5.05</v>
      </c>
      <c r="BI9" s="12">
        <v>5.37</v>
      </c>
      <c r="BJ9" s="12">
        <v>5.96</v>
      </c>
      <c r="BK9" s="10">
        <v>4.5</v>
      </c>
      <c r="BL9" s="12" t="s">
        <v>89</v>
      </c>
      <c r="BM9" s="12">
        <v>5.78</v>
      </c>
      <c r="BN9" s="12">
        <v>5.67</v>
      </c>
      <c r="BO9" s="12">
        <v>5.53</v>
      </c>
      <c r="BP9" s="12">
        <v>3.76</v>
      </c>
      <c r="BQ9" s="12" t="s">
        <v>89</v>
      </c>
      <c r="BR9" s="12">
        <v>4.8600000000000003</v>
      </c>
      <c r="BS9" s="12">
        <v>6.26</v>
      </c>
      <c r="BT9" s="12">
        <v>5.73</v>
      </c>
      <c r="BU9" s="13">
        <v>6.75</v>
      </c>
      <c r="BV9" s="31">
        <v>5.78</v>
      </c>
      <c r="BW9" s="10">
        <v>5.0999999999999996</v>
      </c>
      <c r="BX9" s="12"/>
    </row>
    <row r="10" spans="1:76" ht="20.149999999999999" customHeight="1" x14ac:dyDescent="0.35">
      <c r="A10" s="23">
        <v>4</v>
      </c>
      <c r="C10" s="18" t="s">
        <v>17</v>
      </c>
      <c r="D10" s="18" t="s">
        <v>18</v>
      </c>
      <c r="E10" s="9">
        <v>10.5</v>
      </c>
      <c r="F10" s="9">
        <v>10.5</v>
      </c>
      <c r="G10" s="12">
        <f t="shared" si="0"/>
        <v>10.5</v>
      </c>
      <c r="H10" s="12" t="s">
        <v>92</v>
      </c>
      <c r="I10" s="12" t="s">
        <v>93</v>
      </c>
      <c r="J10" s="12" t="s">
        <v>94</v>
      </c>
      <c r="K10" s="12" t="s">
        <v>95</v>
      </c>
      <c r="L10" s="12" t="s">
        <v>96</v>
      </c>
      <c r="M10" s="12" t="s">
        <v>89</v>
      </c>
      <c r="N10" s="12" t="s">
        <v>97</v>
      </c>
      <c r="O10" s="10" t="s">
        <v>98</v>
      </c>
      <c r="P10" s="28" t="s">
        <v>89</v>
      </c>
      <c r="Q10" s="28" t="s">
        <v>99</v>
      </c>
      <c r="R10" s="10" t="s">
        <v>89</v>
      </c>
      <c r="S10" s="10" t="s">
        <v>97</v>
      </c>
      <c r="T10" s="10" t="s">
        <v>98</v>
      </c>
      <c r="U10" s="10" t="s">
        <v>96</v>
      </c>
      <c r="V10" s="10" t="s">
        <v>99</v>
      </c>
      <c r="W10" s="10" t="s">
        <v>100</v>
      </c>
      <c r="X10" s="10" t="s">
        <v>98</v>
      </c>
      <c r="Y10" s="10" t="s">
        <v>89</v>
      </c>
      <c r="Z10" s="10" t="s">
        <v>101</v>
      </c>
      <c r="AA10" s="10" t="s">
        <v>97</v>
      </c>
      <c r="AB10" s="10" t="s">
        <v>99</v>
      </c>
      <c r="AC10" s="10" t="s">
        <v>90</v>
      </c>
      <c r="AD10" s="10" t="s">
        <v>97</v>
      </c>
      <c r="AE10" s="12" t="s">
        <v>96</v>
      </c>
      <c r="AF10" s="12" t="s">
        <v>96</v>
      </c>
      <c r="AG10" s="12" t="s">
        <v>96</v>
      </c>
      <c r="AH10" s="12" t="s">
        <v>98</v>
      </c>
      <c r="AI10" s="12" t="s">
        <v>97</v>
      </c>
      <c r="AJ10" s="12" t="s">
        <v>90</v>
      </c>
      <c r="AK10" s="12" t="s">
        <v>89</v>
      </c>
      <c r="AL10" s="12" t="s">
        <v>96</v>
      </c>
      <c r="AM10" s="12" t="s">
        <v>98</v>
      </c>
      <c r="AN10" s="12" t="s">
        <v>90</v>
      </c>
      <c r="AO10" s="12" t="s">
        <v>99</v>
      </c>
      <c r="AP10" s="12" t="s">
        <v>101</v>
      </c>
      <c r="AQ10" s="12" t="s">
        <v>97</v>
      </c>
      <c r="AR10" s="12" t="s">
        <v>90</v>
      </c>
      <c r="AS10" s="12" t="s">
        <v>102</v>
      </c>
      <c r="AT10" s="12" t="s">
        <v>101</v>
      </c>
      <c r="AU10" s="12" t="s">
        <v>103</v>
      </c>
      <c r="AV10" s="12" t="s">
        <v>104</v>
      </c>
      <c r="AW10" s="12" t="s">
        <v>96</v>
      </c>
      <c r="AX10" s="12" t="s">
        <v>105</v>
      </c>
      <c r="AY10" s="12" t="s">
        <v>99</v>
      </c>
      <c r="AZ10" s="12" t="s">
        <v>99</v>
      </c>
      <c r="BA10" s="12" t="s">
        <v>100</v>
      </c>
      <c r="BB10" s="12" t="s">
        <v>98</v>
      </c>
      <c r="BC10" s="12" t="s">
        <v>106</v>
      </c>
      <c r="BD10" s="12" t="s">
        <v>105</v>
      </c>
      <c r="BE10" s="12" t="s">
        <v>99</v>
      </c>
      <c r="BF10" s="12" t="s">
        <v>98</v>
      </c>
      <c r="BG10" s="12" t="s">
        <v>107</v>
      </c>
      <c r="BH10" s="12" t="s">
        <v>97</v>
      </c>
      <c r="BI10" s="12" t="s">
        <v>108</v>
      </c>
      <c r="BJ10" s="12" t="s">
        <v>89</v>
      </c>
      <c r="BK10" s="12" t="s">
        <v>104</v>
      </c>
      <c r="BL10" s="12" t="s">
        <v>89</v>
      </c>
      <c r="BM10" s="12" t="s">
        <v>96</v>
      </c>
      <c r="BN10" s="12" t="s">
        <v>101</v>
      </c>
      <c r="BO10" s="12" t="s">
        <v>109</v>
      </c>
      <c r="BP10" s="12" t="s">
        <v>89</v>
      </c>
      <c r="BQ10" s="12" t="s">
        <v>89</v>
      </c>
      <c r="BR10" s="12" t="s">
        <v>90</v>
      </c>
      <c r="BS10" s="12" t="s">
        <v>91</v>
      </c>
      <c r="BT10" s="12" t="s">
        <v>99</v>
      </c>
      <c r="BU10" s="13" t="s">
        <v>96</v>
      </c>
      <c r="BV10" s="31" t="s">
        <v>89</v>
      </c>
      <c r="BW10" s="12" t="s">
        <v>89</v>
      </c>
      <c r="BX10" s="12"/>
    </row>
    <row r="11" spans="1:76" ht="20.149999999999999" customHeight="1" x14ac:dyDescent="0.35">
      <c r="A11" s="23">
        <v>5</v>
      </c>
      <c r="C11" s="18" t="s">
        <v>19</v>
      </c>
      <c r="D11" s="18" t="s">
        <v>20</v>
      </c>
      <c r="E11" s="9">
        <v>263</v>
      </c>
      <c r="F11" s="9">
        <v>261</v>
      </c>
      <c r="G11" s="12">
        <f t="shared" si="0"/>
        <v>262</v>
      </c>
      <c r="H11" s="12">
        <v>43.6</v>
      </c>
      <c r="I11" s="12">
        <v>39.4</v>
      </c>
      <c r="J11" s="12">
        <v>43.2</v>
      </c>
      <c r="K11" s="12">
        <v>38.799999999999997</v>
      </c>
      <c r="L11" s="12">
        <v>36.5</v>
      </c>
      <c r="M11" s="12">
        <v>33</v>
      </c>
      <c r="N11" s="12">
        <v>29.9</v>
      </c>
      <c r="O11" s="10">
        <v>33.5</v>
      </c>
      <c r="P11" s="28">
        <v>30.4</v>
      </c>
      <c r="Q11" s="28">
        <v>29.7</v>
      </c>
      <c r="R11" s="10">
        <f t="shared" si="1"/>
        <v>30.049999999999997</v>
      </c>
      <c r="S11" s="10">
        <v>22.2</v>
      </c>
      <c r="T11" s="10">
        <v>22.4</v>
      </c>
      <c r="U11" s="10">
        <v>21.5</v>
      </c>
      <c r="V11" s="10">
        <v>20.5</v>
      </c>
      <c r="W11" s="10">
        <v>17.8</v>
      </c>
      <c r="X11" s="10">
        <v>16.600000000000001</v>
      </c>
      <c r="Y11" s="10">
        <v>14.4</v>
      </c>
      <c r="Z11" s="10">
        <v>16.3</v>
      </c>
      <c r="AA11" s="10">
        <v>15.5</v>
      </c>
      <c r="AB11" s="10">
        <v>18.100000000000001</v>
      </c>
      <c r="AC11" s="10">
        <v>18.3</v>
      </c>
      <c r="AD11" s="10">
        <v>16.8</v>
      </c>
      <c r="AE11" s="12">
        <v>15.7</v>
      </c>
      <c r="AF11" s="12">
        <v>14.9</v>
      </c>
      <c r="AG11" s="12">
        <v>15.8</v>
      </c>
      <c r="AH11" s="12">
        <v>14.4</v>
      </c>
      <c r="AI11" s="12">
        <v>21.5</v>
      </c>
      <c r="AJ11" s="12">
        <v>20.3</v>
      </c>
      <c r="AK11" s="12">
        <v>18.5</v>
      </c>
      <c r="AL11" s="12">
        <v>16.7</v>
      </c>
      <c r="AM11" s="29">
        <v>16</v>
      </c>
      <c r="AN11" s="12">
        <v>15.4</v>
      </c>
      <c r="AO11" s="12">
        <v>18.5</v>
      </c>
      <c r="AP11" s="12">
        <v>19.899999999999999</v>
      </c>
      <c r="AQ11" s="12">
        <v>18.399999999999999</v>
      </c>
      <c r="AR11" s="12">
        <v>15.5</v>
      </c>
      <c r="AS11" s="12">
        <v>16.5</v>
      </c>
      <c r="AT11" s="29">
        <v>17</v>
      </c>
      <c r="AU11" s="12">
        <v>16.899999999999999</v>
      </c>
      <c r="AV11" s="12">
        <v>14.6</v>
      </c>
      <c r="AW11" s="12">
        <v>18.2</v>
      </c>
      <c r="AX11" s="29">
        <v>18</v>
      </c>
      <c r="AY11" s="12">
        <v>16.8</v>
      </c>
      <c r="AZ11" s="29">
        <v>16</v>
      </c>
      <c r="BA11" s="12">
        <v>19</v>
      </c>
      <c r="BB11" s="12">
        <v>15.8</v>
      </c>
      <c r="BC11" s="12">
        <v>17.2</v>
      </c>
      <c r="BD11" s="12">
        <v>14.7</v>
      </c>
      <c r="BE11" s="12">
        <v>13.9</v>
      </c>
      <c r="BF11" s="12">
        <v>13.7</v>
      </c>
      <c r="BG11" s="12">
        <v>15.7</v>
      </c>
      <c r="BH11" s="12">
        <v>19.2</v>
      </c>
      <c r="BI11" s="12">
        <v>18.7</v>
      </c>
      <c r="BJ11" s="12">
        <v>16.399999999999999</v>
      </c>
      <c r="BK11" s="12">
        <v>16.8</v>
      </c>
      <c r="BL11" s="12">
        <v>14.9</v>
      </c>
      <c r="BM11" s="12">
        <v>13.9</v>
      </c>
      <c r="BN11" s="12">
        <v>12.4</v>
      </c>
      <c r="BO11" s="12">
        <v>12.5</v>
      </c>
      <c r="BP11" s="12">
        <v>13.5</v>
      </c>
      <c r="BQ11" s="12">
        <v>14.6</v>
      </c>
      <c r="BR11" s="12">
        <v>12.7</v>
      </c>
      <c r="BS11" s="12">
        <v>13.9</v>
      </c>
      <c r="BT11" s="10">
        <v>13</v>
      </c>
      <c r="BU11" s="13">
        <v>15.5</v>
      </c>
      <c r="BV11" s="31">
        <v>13.1</v>
      </c>
      <c r="BW11" s="12">
        <v>17.7</v>
      </c>
      <c r="BX11" s="12"/>
    </row>
    <row r="12" spans="1:76" ht="20.149999999999999" customHeight="1" x14ac:dyDescent="0.35">
      <c r="A12" s="23">
        <v>6</v>
      </c>
      <c r="C12" s="18" t="s">
        <v>21</v>
      </c>
      <c r="D12" s="18" t="s">
        <v>22</v>
      </c>
      <c r="E12" s="9">
        <v>153</v>
      </c>
      <c r="F12" s="9">
        <v>138</v>
      </c>
      <c r="G12" s="12">
        <f t="shared" si="0"/>
        <v>145.5</v>
      </c>
      <c r="H12" s="12">
        <v>4.32</v>
      </c>
      <c r="I12" s="12">
        <v>1.94</v>
      </c>
      <c r="J12" s="12">
        <v>7.61</v>
      </c>
      <c r="K12" s="12">
        <v>3.4</v>
      </c>
      <c r="L12" s="12">
        <v>1.59</v>
      </c>
      <c r="M12" s="12">
        <v>2.14</v>
      </c>
      <c r="N12" s="12" t="s">
        <v>97</v>
      </c>
      <c r="O12" s="10" t="s">
        <v>98</v>
      </c>
      <c r="P12" s="28" t="s">
        <v>89</v>
      </c>
      <c r="Q12" s="28" t="s">
        <v>99</v>
      </c>
      <c r="R12" s="10" t="s">
        <v>89</v>
      </c>
      <c r="S12" s="10">
        <v>6.3</v>
      </c>
      <c r="T12" s="10" t="s">
        <v>98</v>
      </c>
      <c r="U12" s="10" t="s">
        <v>96</v>
      </c>
      <c r="V12" s="10" t="s">
        <v>99</v>
      </c>
      <c r="W12" s="10" t="s">
        <v>100</v>
      </c>
      <c r="X12" s="10" t="s">
        <v>98</v>
      </c>
      <c r="Y12" s="10" t="s">
        <v>89</v>
      </c>
      <c r="Z12" s="10" t="s">
        <v>101</v>
      </c>
      <c r="AA12" s="10" t="s">
        <v>97</v>
      </c>
      <c r="AB12" s="10" t="s">
        <v>99</v>
      </c>
      <c r="AC12" s="10" t="s">
        <v>90</v>
      </c>
      <c r="AD12" s="10" t="s">
        <v>97</v>
      </c>
      <c r="AE12" s="12" t="s">
        <v>96</v>
      </c>
      <c r="AF12" s="12" t="s">
        <v>96</v>
      </c>
      <c r="AG12" s="12" t="s">
        <v>96</v>
      </c>
      <c r="AH12" s="12" t="s">
        <v>98</v>
      </c>
      <c r="AI12" s="12" t="s">
        <v>97</v>
      </c>
      <c r="AJ12" s="12" t="s">
        <v>90</v>
      </c>
      <c r="AK12" s="12" t="s">
        <v>89</v>
      </c>
      <c r="AL12" s="12" t="s">
        <v>96</v>
      </c>
      <c r="AM12" s="12">
        <v>2.35</v>
      </c>
      <c r="AN12" s="12" t="s">
        <v>90</v>
      </c>
      <c r="AO12" s="12" t="s">
        <v>99</v>
      </c>
      <c r="AP12" s="12" t="s">
        <v>101</v>
      </c>
      <c r="AQ12" s="12" t="s">
        <v>97</v>
      </c>
      <c r="AR12" s="12" t="s">
        <v>90</v>
      </c>
      <c r="AS12" s="12" t="s">
        <v>102</v>
      </c>
      <c r="AT12" s="12" t="s">
        <v>101</v>
      </c>
      <c r="AU12" s="12" t="s">
        <v>103</v>
      </c>
      <c r="AV12" s="12">
        <v>2.61</v>
      </c>
      <c r="AW12" s="12" t="s">
        <v>96</v>
      </c>
      <c r="AX12" s="12" t="s">
        <v>105</v>
      </c>
      <c r="AY12" s="12" t="s">
        <v>99</v>
      </c>
      <c r="AZ12" s="12" t="s">
        <v>99</v>
      </c>
      <c r="BA12" s="12" t="s">
        <v>100</v>
      </c>
      <c r="BB12" s="12" t="s">
        <v>98</v>
      </c>
      <c r="BC12" s="12" t="s">
        <v>106</v>
      </c>
      <c r="BD12" s="12" t="s">
        <v>105</v>
      </c>
      <c r="BE12" s="12" t="s">
        <v>99</v>
      </c>
      <c r="BF12" s="12" t="s">
        <v>98</v>
      </c>
      <c r="BG12" s="12" t="s">
        <v>107</v>
      </c>
      <c r="BH12" s="12" t="s">
        <v>97</v>
      </c>
      <c r="BI12" s="12" t="s">
        <v>108</v>
      </c>
      <c r="BJ12" s="12" t="s">
        <v>89</v>
      </c>
      <c r="BK12" s="12" t="s">
        <v>104</v>
      </c>
      <c r="BL12" s="12" t="s">
        <v>89</v>
      </c>
      <c r="BM12" s="12" t="s">
        <v>96</v>
      </c>
      <c r="BN12" s="12" t="s">
        <v>101</v>
      </c>
      <c r="BO12" s="12" t="s">
        <v>109</v>
      </c>
      <c r="BP12" s="12" t="s">
        <v>89</v>
      </c>
      <c r="BQ12" s="12" t="s">
        <v>89</v>
      </c>
      <c r="BR12" s="12" t="s">
        <v>90</v>
      </c>
      <c r="BS12" s="12" t="s">
        <v>91</v>
      </c>
      <c r="BT12" s="12" t="s">
        <v>99</v>
      </c>
      <c r="BU12" s="13" t="s">
        <v>96</v>
      </c>
      <c r="BV12" s="31" t="s">
        <v>89</v>
      </c>
      <c r="BW12" s="12" t="s">
        <v>89</v>
      </c>
      <c r="BX12" s="12"/>
    </row>
    <row r="13" spans="1:76" ht="20.149999999999999" customHeight="1" x14ac:dyDescent="0.35">
      <c r="A13" s="23">
        <v>7</v>
      </c>
      <c r="C13" s="18" t="s">
        <v>23</v>
      </c>
      <c r="D13" s="18" t="s">
        <v>24</v>
      </c>
      <c r="E13" s="9" t="s">
        <v>110</v>
      </c>
      <c r="F13" s="9" t="s">
        <v>111</v>
      </c>
      <c r="G13" s="12" t="s">
        <v>111</v>
      </c>
      <c r="H13" s="12" t="s">
        <v>92</v>
      </c>
      <c r="I13" s="12" t="s">
        <v>93</v>
      </c>
      <c r="J13" s="12" t="s">
        <v>94</v>
      </c>
      <c r="K13" s="12" t="s">
        <v>95</v>
      </c>
      <c r="L13" s="12" t="s">
        <v>96</v>
      </c>
      <c r="M13" s="12" t="s">
        <v>89</v>
      </c>
      <c r="N13" s="12" t="s">
        <v>97</v>
      </c>
      <c r="O13" s="10" t="s">
        <v>98</v>
      </c>
      <c r="P13" s="28" t="s">
        <v>89</v>
      </c>
      <c r="Q13" s="28" t="s">
        <v>99</v>
      </c>
      <c r="R13" s="10" t="s">
        <v>89</v>
      </c>
      <c r="S13" s="10" t="s">
        <v>97</v>
      </c>
      <c r="T13" s="10" t="s">
        <v>98</v>
      </c>
      <c r="U13" s="10" t="s">
        <v>96</v>
      </c>
      <c r="V13" s="10" t="s">
        <v>99</v>
      </c>
      <c r="W13" s="10" t="s">
        <v>100</v>
      </c>
      <c r="X13" s="10" t="s">
        <v>98</v>
      </c>
      <c r="Y13" s="10" t="s">
        <v>89</v>
      </c>
      <c r="Z13" s="10" t="s">
        <v>101</v>
      </c>
      <c r="AA13" s="10" t="s">
        <v>97</v>
      </c>
      <c r="AB13" s="10" t="s">
        <v>99</v>
      </c>
      <c r="AC13" s="10" t="s">
        <v>90</v>
      </c>
      <c r="AD13" s="10" t="s">
        <v>97</v>
      </c>
      <c r="AE13" s="12" t="s">
        <v>96</v>
      </c>
      <c r="AF13" s="12" t="s">
        <v>96</v>
      </c>
      <c r="AG13" s="12" t="s">
        <v>96</v>
      </c>
      <c r="AH13" s="12" t="s">
        <v>98</v>
      </c>
      <c r="AI13" s="12" t="s">
        <v>97</v>
      </c>
      <c r="AJ13" s="12" t="s">
        <v>90</v>
      </c>
      <c r="AK13" s="12" t="s">
        <v>89</v>
      </c>
      <c r="AL13" s="12" t="s">
        <v>96</v>
      </c>
      <c r="AM13" s="12" t="s">
        <v>98</v>
      </c>
      <c r="AN13" s="12" t="s">
        <v>90</v>
      </c>
      <c r="AO13" s="12" t="s">
        <v>99</v>
      </c>
      <c r="AP13" s="12" t="s">
        <v>101</v>
      </c>
      <c r="AQ13" s="12" t="s">
        <v>97</v>
      </c>
      <c r="AR13" s="12" t="s">
        <v>90</v>
      </c>
      <c r="AS13" s="12" t="s">
        <v>102</v>
      </c>
      <c r="AT13" s="12" t="s">
        <v>101</v>
      </c>
      <c r="AU13" s="12" t="s">
        <v>103</v>
      </c>
      <c r="AV13" s="12" t="s">
        <v>104</v>
      </c>
      <c r="AW13" s="12" t="s">
        <v>96</v>
      </c>
      <c r="AX13" s="12" t="s">
        <v>105</v>
      </c>
      <c r="AY13" s="12" t="s">
        <v>99</v>
      </c>
      <c r="AZ13" s="12" t="s">
        <v>99</v>
      </c>
      <c r="BA13" s="12" t="s">
        <v>100</v>
      </c>
      <c r="BB13" s="12" t="s">
        <v>98</v>
      </c>
      <c r="BC13" s="12" t="s">
        <v>106</v>
      </c>
      <c r="BD13" s="12" t="s">
        <v>105</v>
      </c>
      <c r="BE13" s="12" t="s">
        <v>99</v>
      </c>
      <c r="BF13" s="12" t="s">
        <v>98</v>
      </c>
      <c r="BG13" s="12" t="s">
        <v>107</v>
      </c>
      <c r="BH13" s="12" t="s">
        <v>97</v>
      </c>
      <c r="BI13" s="12" t="s">
        <v>108</v>
      </c>
      <c r="BJ13" s="12" t="s">
        <v>89</v>
      </c>
      <c r="BK13" s="12" t="s">
        <v>104</v>
      </c>
      <c r="BL13" s="12" t="s">
        <v>89</v>
      </c>
      <c r="BM13" s="12" t="s">
        <v>96</v>
      </c>
      <c r="BN13" s="12" t="s">
        <v>101</v>
      </c>
      <c r="BO13" s="12" t="s">
        <v>109</v>
      </c>
      <c r="BP13" s="12" t="s">
        <v>89</v>
      </c>
      <c r="BQ13" s="12" t="s">
        <v>89</v>
      </c>
      <c r="BR13" s="12" t="s">
        <v>90</v>
      </c>
      <c r="BS13" s="12" t="s">
        <v>91</v>
      </c>
      <c r="BT13" s="12" t="s">
        <v>99</v>
      </c>
      <c r="BU13" s="13" t="s">
        <v>96</v>
      </c>
      <c r="BV13" s="31" t="s">
        <v>89</v>
      </c>
      <c r="BW13" s="12" t="s">
        <v>89</v>
      </c>
      <c r="BX13" s="12"/>
    </row>
    <row r="14" spans="1:76" ht="20.149999999999999" customHeight="1" x14ac:dyDescent="0.35">
      <c r="A14" s="23">
        <v>8</v>
      </c>
      <c r="C14" s="18" t="s">
        <v>25</v>
      </c>
      <c r="D14" s="18" t="s">
        <v>26</v>
      </c>
      <c r="E14" s="9">
        <v>81.8</v>
      </c>
      <c r="F14" s="9">
        <v>71.7</v>
      </c>
      <c r="G14" s="12">
        <f t="shared" si="0"/>
        <v>76.75</v>
      </c>
      <c r="H14" s="12">
        <v>7.28</v>
      </c>
      <c r="I14" s="12">
        <v>7.9</v>
      </c>
      <c r="J14" s="12">
        <v>7.75</v>
      </c>
      <c r="K14" s="12">
        <v>6.68</v>
      </c>
      <c r="L14" s="12">
        <v>5.73</v>
      </c>
      <c r="M14" s="12">
        <v>6.61</v>
      </c>
      <c r="N14" s="12">
        <v>4.58</v>
      </c>
      <c r="O14" s="10">
        <v>4.82</v>
      </c>
      <c r="P14" s="28">
        <v>4.3099999999999996</v>
      </c>
      <c r="Q14" s="28">
        <v>4.49</v>
      </c>
      <c r="R14" s="10">
        <f t="shared" si="1"/>
        <v>4.4000000000000004</v>
      </c>
      <c r="S14" s="10">
        <v>3.96</v>
      </c>
      <c r="T14" s="10">
        <v>2.74</v>
      </c>
      <c r="U14" s="10">
        <v>3.33</v>
      </c>
      <c r="V14" s="10">
        <v>3.6</v>
      </c>
      <c r="W14" s="10">
        <v>3.52</v>
      </c>
      <c r="X14" s="10">
        <v>3.12</v>
      </c>
      <c r="Y14" s="10">
        <v>3.04</v>
      </c>
      <c r="Z14" s="10">
        <v>3.52</v>
      </c>
      <c r="AA14" s="10">
        <v>2.41</v>
      </c>
      <c r="AB14" s="10">
        <v>2.35</v>
      </c>
      <c r="AC14" s="10">
        <v>2.5299999999999998</v>
      </c>
      <c r="AD14" s="10">
        <v>2.62</v>
      </c>
      <c r="AE14" s="12">
        <v>3.36</v>
      </c>
      <c r="AF14" s="12">
        <v>2.23</v>
      </c>
      <c r="AG14" s="12">
        <v>2.58</v>
      </c>
      <c r="AH14" s="12">
        <v>1.87</v>
      </c>
      <c r="AI14" s="12">
        <v>3.01</v>
      </c>
      <c r="AJ14" s="12">
        <v>3.27</v>
      </c>
      <c r="AK14" s="12">
        <v>1.98</v>
      </c>
      <c r="AL14" s="10">
        <v>3.3</v>
      </c>
      <c r="AM14" s="10">
        <v>2.6</v>
      </c>
      <c r="AN14" s="12">
        <v>2.16</v>
      </c>
      <c r="AO14" s="12">
        <v>2.67</v>
      </c>
      <c r="AP14" s="10">
        <v>2.9</v>
      </c>
      <c r="AQ14" s="12">
        <v>2.94</v>
      </c>
      <c r="AR14" s="12">
        <v>3.28</v>
      </c>
      <c r="AS14" s="12">
        <v>3.15</v>
      </c>
      <c r="AT14" s="12">
        <v>3.06</v>
      </c>
      <c r="AU14" s="12" t="s">
        <v>103</v>
      </c>
      <c r="AV14" s="12" t="s">
        <v>104</v>
      </c>
      <c r="AW14" s="12" t="s">
        <v>96</v>
      </c>
      <c r="AX14" s="12">
        <v>2.71</v>
      </c>
      <c r="AY14" s="12">
        <v>2.69</v>
      </c>
      <c r="AZ14" s="12">
        <v>2.4300000000000002</v>
      </c>
      <c r="BA14" s="12">
        <v>2.77</v>
      </c>
      <c r="BB14" s="10">
        <v>2.6</v>
      </c>
      <c r="BC14" s="12">
        <v>2.35</v>
      </c>
      <c r="BD14" s="12">
        <v>2.23</v>
      </c>
      <c r="BE14" s="12">
        <v>2.02</v>
      </c>
      <c r="BF14" s="12">
        <v>3.19</v>
      </c>
      <c r="BG14" s="12">
        <v>2.38</v>
      </c>
      <c r="BH14" s="12">
        <v>2.67</v>
      </c>
      <c r="BI14" s="12">
        <v>2.83</v>
      </c>
      <c r="BJ14" s="12">
        <v>2.52</v>
      </c>
      <c r="BK14" s="12">
        <v>2.73</v>
      </c>
      <c r="BL14" s="12">
        <v>2.97</v>
      </c>
      <c r="BM14" s="12">
        <v>2.67</v>
      </c>
      <c r="BN14" s="12">
        <v>3.15</v>
      </c>
      <c r="BO14" s="12">
        <v>2.42</v>
      </c>
      <c r="BP14" s="12" t="s">
        <v>89</v>
      </c>
      <c r="BQ14" s="12" t="s">
        <v>89</v>
      </c>
      <c r="BR14" s="12" t="s">
        <v>90</v>
      </c>
      <c r="BS14" s="12">
        <v>2.08</v>
      </c>
      <c r="BT14" s="12" t="s">
        <v>99</v>
      </c>
      <c r="BU14" s="13" t="s">
        <v>96</v>
      </c>
      <c r="BV14" s="31" t="s">
        <v>89</v>
      </c>
      <c r="BW14" s="12">
        <v>4.74</v>
      </c>
      <c r="BX14" s="12"/>
    </row>
    <row r="15" spans="1:76" ht="20.149999999999999" customHeight="1" x14ac:dyDescent="0.35">
      <c r="A15" s="23">
        <v>9</v>
      </c>
      <c r="C15" s="18" t="s">
        <v>27</v>
      </c>
      <c r="D15" s="18" t="s">
        <v>28</v>
      </c>
      <c r="E15" s="9" t="s">
        <v>110</v>
      </c>
      <c r="F15" s="9" t="s">
        <v>111</v>
      </c>
      <c r="G15" s="12" t="s">
        <v>111</v>
      </c>
      <c r="H15" s="12" t="s">
        <v>92</v>
      </c>
      <c r="I15" s="12" t="s">
        <v>93</v>
      </c>
      <c r="J15" s="12" t="s">
        <v>94</v>
      </c>
      <c r="K15" s="12" t="s">
        <v>95</v>
      </c>
      <c r="L15" s="12" t="s">
        <v>96</v>
      </c>
      <c r="M15" s="12" t="s">
        <v>89</v>
      </c>
      <c r="N15" s="12" t="s">
        <v>97</v>
      </c>
      <c r="O15" s="10" t="s">
        <v>98</v>
      </c>
      <c r="P15" s="28" t="s">
        <v>89</v>
      </c>
      <c r="Q15" s="28" t="s">
        <v>99</v>
      </c>
      <c r="R15" s="10" t="s">
        <v>89</v>
      </c>
      <c r="S15" s="10" t="s">
        <v>97</v>
      </c>
      <c r="T15" s="10" t="s">
        <v>98</v>
      </c>
      <c r="U15" s="10" t="s">
        <v>96</v>
      </c>
      <c r="V15" s="10" t="s">
        <v>99</v>
      </c>
      <c r="W15" s="10" t="s">
        <v>100</v>
      </c>
      <c r="X15" s="10" t="s">
        <v>98</v>
      </c>
      <c r="Y15" s="10" t="s">
        <v>89</v>
      </c>
      <c r="Z15" s="10" t="s">
        <v>101</v>
      </c>
      <c r="AA15" s="10" t="s">
        <v>97</v>
      </c>
      <c r="AB15" s="10" t="s">
        <v>99</v>
      </c>
      <c r="AC15" s="10" t="s">
        <v>90</v>
      </c>
      <c r="AD15" s="10" t="s">
        <v>97</v>
      </c>
      <c r="AE15" s="12" t="s">
        <v>96</v>
      </c>
      <c r="AF15" s="12" t="s">
        <v>96</v>
      </c>
      <c r="AG15" s="12" t="s">
        <v>96</v>
      </c>
      <c r="AH15" s="12" t="s">
        <v>98</v>
      </c>
      <c r="AI15" s="12" t="s">
        <v>97</v>
      </c>
      <c r="AJ15" s="12" t="s">
        <v>90</v>
      </c>
      <c r="AK15" s="12" t="s">
        <v>89</v>
      </c>
      <c r="AL15" s="12" t="s">
        <v>96</v>
      </c>
      <c r="AM15" s="12" t="s">
        <v>98</v>
      </c>
      <c r="AN15" s="12" t="s">
        <v>90</v>
      </c>
      <c r="AO15" s="12" t="s">
        <v>99</v>
      </c>
      <c r="AP15" s="12" t="s">
        <v>101</v>
      </c>
      <c r="AQ15" s="12" t="s">
        <v>97</v>
      </c>
      <c r="AR15" s="12" t="s">
        <v>90</v>
      </c>
      <c r="AS15" s="12" t="s">
        <v>102</v>
      </c>
      <c r="AT15" s="12" t="s">
        <v>101</v>
      </c>
      <c r="AU15" s="12" t="s">
        <v>103</v>
      </c>
      <c r="AV15" s="12" t="s">
        <v>104</v>
      </c>
      <c r="AW15" s="12" t="s">
        <v>96</v>
      </c>
      <c r="AX15" s="12" t="s">
        <v>105</v>
      </c>
      <c r="AY15" s="12" t="s">
        <v>99</v>
      </c>
      <c r="AZ15" s="12" t="s">
        <v>99</v>
      </c>
      <c r="BA15" s="12" t="s">
        <v>100</v>
      </c>
      <c r="BB15" s="12" t="s">
        <v>98</v>
      </c>
      <c r="BC15" s="12" t="s">
        <v>106</v>
      </c>
      <c r="BD15" s="12" t="s">
        <v>105</v>
      </c>
      <c r="BE15" s="12" t="s">
        <v>99</v>
      </c>
      <c r="BF15" s="12" t="s">
        <v>98</v>
      </c>
      <c r="BG15" s="12" t="s">
        <v>107</v>
      </c>
      <c r="BH15" s="12" t="s">
        <v>97</v>
      </c>
      <c r="BI15" s="12" t="s">
        <v>108</v>
      </c>
      <c r="BJ15" s="12" t="s">
        <v>89</v>
      </c>
      <c r="BK15" s="12" t="s">
        <v>104</v>
      </c>
      <c r="BL15" s="12" t="s">
        <v>89</v>
      </c>
      <c r="BM15" s="12" t="s">
        <v>96</v>
      </c>
      <c r="BN15" s="12" t="s">
        <v>101</v>
      </c>
      <c r="BO15" s="12" t="s">
        <v>109</v>
      </c>
      <c r="BP15" s="12" t="s">
        <v>89</v>
      </c>
      <c r="BQ15" s="12" t="s">
        <v>89</v>
      </c>
      <c r="BR15" s="12" t="s">
        <v>90</v>
      </c>
      <c r="BS15" s="12" t="s">
        <v>91</v>
      </c>
      <c r="BT15" s="12" t="s">
        <v>99</v>
      </c>
      <c r="BU15" s="13" t="s">
        <v>96</v>
      </c>
      <c r="BV15" s="31" t="s">
        <v>89</v>
      </c>
      <c r="BW15" s="12" t="s">
        <v>89</v>
      </c>
      <c r="BX15" s="12"/>
    </row>
    <row r="16" spans="1:76" ht="20.149999999999999" customHeight="1" x14ac:dyDescent="0.35">
      <c r="A16" s="23">
        <v>10</v>
      </c>
      <c r="C16" s="18" t="s">
        <v>29</v>
      </c>
      <c r="D16" s="18" t="s">
        <v>30</v>
      </c>
      <c r="E16" s="9">
        <v>1060</v>
      </c>
      <c r="F16" s="9">
        <v>945</v>
      </c>
      <c r="G16" s="32">
        <f t="shared" si="0"/>
        <v>1002.5</v>
      </c>
      <c r="H16" s="12">
        <v>20.8</v>
      </c>
      <c r="I16" s="12">
        <v>18.899999999999999</v>
      </c>
      <c r="J16" s="12">
        <v>61.9</v>
      </c>
      <c r="K16" s="12">
        <v>26</v>
      </c>
      <c r="L16" s="12">
        <v>14.8</v>
      </c>
      <c r="M16" s="12">
        <v>26.5</v>
      </c>
      <c r="N16" s="12">
        <v>11.2</v>
      </c>
      <c r="O16" s="10">
        <v>11.1</v>
      </c>
      <c r="P16" s="28">
        <v>9</v>
      </c>
      <c r="Q16" s="28">
        <v>8.2799999999999994</v>
      </c>
      <c r="R16" s="10">
        <f t="shared" si="1"/>
        <v>8.64</v>
      </c>
      <c r="S16" s="10">
        <v>6.21</v>
      </c>
      <c r="T16" s="10">
        <v>5.26</v>
      </c>
      <c r="U16" s="10">
        <v>6.11</v>
      </c>
      <c r="V16" s="10">
        <v>6.14</v>
      </c>
      <c r="W16" s="10">
        <v>5.01</v>
      </c>
      <c r="X16" s="10">
        <v>4.8899999999999997</v>
      </c>
      <c r="Y16" s="10">
        <v>2.97</v>
      </c>
      <c r="Z16" s="10">
        <v>7.17</v>
      </c>
      <c r="AA16" s="10">
        <v>5.77</v>
      </c>
      <c r="AB16" s="10">
        <v>4.4400000000000004</v>
      </c>
      <c r="AC16" s="10">
        <v>3.6</v>
      </c>
      <c r="AD16" s="10">
        <v>3.06</v>
      </c>
      <c r="AE16" s="12">
        <v>4.59</v>
      </c>
      <c r="AF16" s="12">
        <v>4.58</v>
      </c>
      <c r="AG16" s="12">
        <v>4.0999999999999996</v>
      </c>
      <c r="AH16" s="12">
        <v>2.93</v>
      </c>
      <c r="AI16" s="12">
        <v>3.35</v>
      </c>
      <c r="AJ16" s="12">
        <v>2.7</v>
      </c>
      <c r="AK16" s="12">
        <v>3.15</v>
      </c>
      <c r="AL16" s="12">
        <v>3.35</v>
      </c>
      <c r="AM16" s="12">
        <v>3.48</v>
      </c>
      <c r="AN16" s="12">
        <v>4.09</v>
      </c>
      <c r="AO16" s="12">
        <v>3.11</v>
      </c>
      <c r="AP16" s="12">
        <v>3.25</v>
      </c>
      <c r="AQ16" s="12">
        <v>4.17</v>
      </c>
      <c r="AR16" s="12">
        <v>4.33</v>
      </c>
      <c r="AS16" s="12">
        <v>3.54</v>
      </c>
      <c r="AT16" s="12">
        <v>6.15</v>
      </c>
      <c r="AU16" s="12">
        <v>3.67</v>
      </c>
      <c r="AV16" s="10">
        <v>3.6</v>
      </c>
      <c r="AW16" s="12">
        <v>3.98</v>
      </c>
      <c r="AX16" s="12">
        <v>4.08</v>
      </c>
      <c r="AY16" s="12">
        <v>2.61</v>
      </c>
      <c r="AZ16" s="12">
        <v>2.85</v>
      </c>
      <c r="BA16" s="12">
        <v>4.51</v>
      </c>
      <c r="BB16" s="12">
        <v>2.4500000000000002</v>
      </c>
      <c r="BC16" s="12">
        <v>3.53</v>
      </c>
      <c r="BD16" s="12">
        <v>2.0299999999999998</v>
      </c>
      <c r="BE16" s="12">
        <v>2.2000000000000002</v>
      </c>
      <c r="BF16" s="12">
        <v>2.09</v>
      </c>
      <c r="BG16" s="12">
        <v>3.62</v>
      </c>
      <c r="BH16" s="12">
        <v>2.86</v>
      </c>
      <c r="BI16" s="12">
        <v>2.71</v>
      </c>
      <c r="BJ16" s="10">
        <v>2.2999999999999998</v>
      </c>
      <c r="BK16" s="10">
        <v>2.6</v>
      </c>
      <c r="BL16" s="12">
        <v>3.39</v>
      </c>
      <c r="BM16" s="12">
        <v>2.71</v>
      </c>
      <c r="BN16" s="10">
        <v>2.6</v>
      </c>
      <c r="BO16" s="12">
        <v>2.83</v>
      </c>
      <c r="BP16" s="12">
        <v>2.72</v>
      </c>
      <c r="BQ16" s="12">
        <v>3.22</v>
      </c>
      <c r="BR16" s="12">
        <v>4.1100000000000003</v>
      </c>
      <c r="BS16" s="12">
        <v>3.27</v>
      </c>
      <c r="BT16" s="12">
        <v>3.91</v>
      </c>
      <c r="BU16" s="13">
        <v>1.94</v>
      </c>
      <c r="BV16" s="31" t="s">
        <v>89</v>
      </c>
      <c r="BW16" s="12" t="s">
        <v>89</v>
      </c>
      <c r="BX16" s="12"/>
    </row>
    <row r="17" spans="1:76" ht="20.149999999999999" customHeight="1" x14ac:dyDescent="0.35">
      <c r="A17" s="23">
        <v>11</v>
      </c>
      <c r="C17" s="18" t="s">
        <v>31</v>
      </c>
      <c r="D17" s="18" t="s">
        <v>32</v>
      </c>
      <c r="E17" s="9">
        <v>1050</v>
      </c>
      <c r="F17" s="9">
        <v>975</v>
      </c>
      <c r="G17" s="32">
        <f t="shared" si="0"/>
        <v>1012.5</v>
      </c>
      <c r="H17" s="12">
        <v>32.799999999999997</v>
      </c>
      <c r="I17" s="12">
        <v>29.8</v>
      </c>
      <c r="J17" s="12">
        <v>68.400000000000006</v>
      </c>
      <c r="K17" s="12">
        <v>43.6</v>
      </c>
      <c r="L17" s="29">
        <v>23</v>
      </c>
      <c r="M17" s="12">
        <v>33.4</v>
      </c>
      <c r="N17" s="12">
        <v>20.100000000000001</v>
      </c>
      <c r="O17" s="10">
        <v>12.7</v>
      </c>
      <c r="P17" s="28">
        <v>11.7</v>
      </c>
      <c r="Q17" s="28">
        <v>7.73</v>
      </c>
      <c r="R17" s="10">
        <f t="shared" si="1"/>
        <v>9.7149999999999999</v>
      </c>
      <c r="S17" s="10">
        <v>6.82</v>
      </c>
      <c r="T17" s="10">
        <v>5.85</v>
      </c>
      <c r="U17" s="10">
        <v>5.7</v>
      </c>
      <c r="V17" s="10">
        <v>4.6500000000000004</v>
      </c>
      <c r="W17" s="10">
        <v>3.52</v>
      </c>
      <c r="X17" s="10">
        <v>3.25</v>
      </c>
      <c r="Y17" s="10">
        <v>4.34</v>
      </c>
      <c r="Z17" s="10">
        <v>8.33</v>
      </c>
      <c r="AA17" s="10">
        <v>5</v>
      </c>
      <c r="AB17" s="10">
        <v>4.26</v>
      </c>
      <c r="AC17" s="10">
        <v>3.03</v>
      </c>
      <c r="AD17" s="10">
        <v>2.35</v>
      </c>
      <c r="AE17" s="12">
        <v>3.61</v>
      </c>
      <c r="AF17" s="12">
        <v>2.11</v>
      </c>
      <c r="AG17" s="12">
        <v>2.2799999999999998</v>
      </c>
      <c r="AH17" s="12">
        <v>5.19</v>
      </c>
      <c r="AI17" s="12">
        <v>5.58</v>
      </c>
      <c r="AJ17" s="12">
        <v>2.52</v>
      </c>
      <c r="AK17" s="12">
        <v>1.85</v>
      </c>
      <c r="AL17" s="12">
        <v>4.49</v>
      </c>
      <c r="AM17" s="12">
        <v>3.11</v>
      </c>
      <c r="AN17" s="12">
        <v>3.52</v>
      </c>
      <c r="AO17" s="12">
        <v>5.79</v>
      </c>
      <c r="AP17" s="12">
        <v>1.78</v>
      </c>
      <c r="AQ17" s="12">
        <v>2.46</v>
      </c>
      <c r="AR17" s="10">
        <v>3</v>
      </c>
      <c r="AS17" s="12">
        <v>2.0099999999999998</v>
      </c>
      <c r="AT17" s="12">
        <v>2.25</v>
      </c>
      <c r="AU17" s="12">
        <v>2.44</v>
      </c>
      <c r="AV17" s="12">
        <v>1.49</v>
      </c>
      <c r="AW17" s="12">
        <v>1.89</v>
      </c>
      <c r="AX17" s="12">
        <v>1.68</v>
      </c>
      <c r="AY17" s="12">
        <v>1.33</v>
      </c>
      <c r="AZ17" s="12">
        <v>1.51</v>
      </c>
      <c r="BA17" s="12" t="s">
        <v>100</v>
      </c>
      <c r="BB17" s="12" t="s">
        <v>98</v>
      </c>
      <c r="BC17" s="12">
        <v>1.1100000000000001</v>
      </c>
      <c r="BD17" s="12">
        <v>1.1200000000000001</v>
      </c>
      <c r="BE17" s="12">
        <v>1.59</v>
      </c>
      <c r="BF17" s="12" t="s">
        <v>98</v>
      </c>
      <c r="BG17" s="12">
        <v>2.71</v>
      </c>
      <c r="BH17" s="12">
        <v>2.65</v>
      </c>
      <c r="BI17" s="12">
        <v>1.73</v>
      </c>
      <c r="BJ17" s="12">
        <v>1.68</v>
      </c>
      <c r="BK17" s="12" t="s">
        <v>104</v>
      </c>
      <c r="BL17" s="12" t="s">
        <v>89</v>
      </c>
      <c r="BM17" s="12">
        <v>1.77</v>
      </c>
      <c r="BN17" s="12" t="s">
        <v>101</v>
      </c>
      <c r="BO17" s="12">
        <v>1.26</v>
      </c>
      <c r="BP17" s="12" t="s">
        <v>89</v>
      </c>
      <c r="BQ17" s="12" t="s">
        <v>89</v>
      </c>
      <c r="BR17" s="10">
        <v>1.3</v>
      </c>
      <c r="BS17" s="12">
        <v>1.36</v>
      </c>
      <c r="BT17" s="12" t="s">
        <v>99</v>
      </c>
      <c r="BU17" s="13" t="s">
        <v>96</v>
      </c>
      <c r="BV17" s="31" t="s">
        <v>89</v>
      </c>
      <c r="BW17" s="12" t="s">
        <v>89</v>
      </c>
      <c r="BX17" s="12"/>
    </row>
    <row r="18" spans="1:76" ht="20.149999999999999" customHeight="1" x14ac:dyDescent="0.35">
      <c r="A18" s="23">
        <v>12</v>
      </c>
      <c r="C18" s="20" t="s">
        <v>33</v>
      </c>
      <c r="D18" s="20" t="s">
        <v>34</v>
      </c>
      <c r="E18" s="9">
        <v>148</v>
      </c>
      <c r="F18" s="9">
        <v>138</v>
      </c>
      <c r="G18" s="33">
        <f t="shared" si="0"/>
        <v>143</v>
      </c>
      <c r="H18" s="33">
        <v>11.8</v>
      </c>
      <c r="I18" s="33">
        <v>15.1</v>
      </c>
      <c r="J18" s="33">
        <v>19.399999999999999</v>
      </c>
      <c r="K18" s="33">
        <v>13.3</v>
      </c>
      <c r="L18" s="34">
        <v>12</v>
      </c>
      <c r="M18" s="33">
        <v>11.7</v>
      </c>
      <c r="N18" s="33">
        <v>8.91</v>
      </c>
      <c r="O18" s="35">
        <v>9.73</v>
      </c>
      <c r="P18" s="28">
        <v>9.75</v>
      </c>
      <c r="Q18" s="36">
        <v>10.6</v>
      </c>
      <c r="R18" s="35">
        <f t="shared" si="1"/>
        <v>10.175000000000001</v>
      </c>
      <c r="S18" s="34">
        <v>10.1</v>
      </c>
      <c r="T18" s="34">
        <v>10.1</v>
      </c>
      <c r="U18" s="34">
        <v>10.199999999999999</v>
      </c>
      <c r="V18" s="35">
        <v>8.4700000000000006</v>
      </c>
      <c r="W18" s="35">
        <v>9.84</v>
      </c>
      <c r="X18" s="35">
        <v>7.53</v>
      </c>
      <c r="Y18" s="35">
        <v>6.08</v>
      </c>
      <c r="Z18" s="35">
        <v>7.21</v>
      </c>
      <c r="AA18" s="35">
        <v>6.48</v>
      </c>
      <c r="AB18" s="35">
        <v>7.52</v>
      </c>
      <c r="AC18" s="35">
        <v>8.59</v>
      </c>
      <c r="AD18" s="35">
        <v>8.73</v>
      </c>
      <c r="AE18" s="33">
        <v>8.98</v>
      </c>
      <c r="AF18" s="33">
        <v>6.41</v>
      </c>
      <c r="AG18" s="33">
        <v>7.38</v>
      </c>
      <c r="AH18" s="33">
        <v>6.24</v>
      </c>
      <c r="AI18" s="33">
        <v>7.91</v>
      </c>
      <c r="AJ18" s="33">
        <v>9.27</v>
      </c>
      <c r="AK18" s="33">
        <v>8.2200000000000006</v>
      </c>
      <c r="AL18" s="33">
        <v>7.67</v>
      </c>
      <c r="AM18" s="33">
        <v>7.12</v>
      </c>
      <c r="AN18" s="33">
        <v>7.14</v>
      </c>
      <c r="AO18" s="33">
        <v>6.89</v>
      </c>
      <c r="AP18" s="33">
        <v>8.4600000000000009</v>
      </c>
      <c r="AQ18" s="33">
        <v>7.62</v>
      </c>
      <c r="AR18" s="33">
        <v>8.32</v>
      </c>
      <c r="AS18" s="33">
        <v>7.52</v>
      </c>
      <c r="AT18" s="35">
        <v>7.3</v>
      </c>
      <c r="AU18" s="33">
        <v>7.96</v>
      </c>
      <c r="AV18" s="33">
        <v>6.82</v>
      </c>
      <c r="AW18" s="35">
        <v>6.9</v>
      </c>
      <c r="AX18" s="33">
        <v>8.08</v>
      </c>
      <c r="AY18" s="35">
        <v>6.6</v>
      </c>
      <c r="AZ18" s="33">
        <v>8.4600000000000009</v>
      </c>
      <c r="BA18" s="33">
        <v>9.24</v>
      </c>
      <c r="BB18" s="33">
        <v>7.06</v>
      </c>
      <c r="BC18" s="35">
        <v>7.9</v>
      </c>
      <c r="BD18" s="35">
        <v>6.6</v>
      </c>
      <c r="BE18" s="33">
        <v>9.31</v>
      </c>
      <c r="BF18" s="33">
        <v>8.06</v>
      </c>
      <c r="BG18" s="33">
        <v>7.93</v>
      </c>
      <c r="BH18" s="35">
        <v>7</v>
      </c>
      <c r="BI18" s="33">
        <v>7.27</v>
      </c>
      <c r="BJ18" s="33">
        <v>6.41</v>
      </c>
      <c r="BK18" s="33">
        <v>6.54</v>
      </c>
      <c r="BL18" s="33">
        <v>8.48</v>
      </c>
      <c r="BM18" s="33">
        <v>8.35</v>
      </c>
      <c r="BN18" s="33">
        <v>7.82</v>
      </c>
      <c r="BO18" s="33">
        <v>7.64</v>
      </c>
      <c r="BP18" s="33">
        <v>7.25</v>
      </c>
      <c r="BQ18" s="33">
        <v>6.62</v>
      </c>
      <c r="BR18" s="33">
        <v>7.02</v>
      </c>
      <c r="BS18" s="33">
        <v>6.27</v>
      </c>
      <c r="BT18" s="35">
        <v>6</v>
      </c>
      <c r="BU18" s="37">
        <v>8.48</v>
      </c>
      <c r="BV18" s="38">
        <v>6.77</v>
      </c>
      <c r="BW18" s="33">
        <v>8.44</v>
      </c>
      <c r="BX18" s="33"/>
    </row>
    <row r="19" spans="1:76" ht="20.149999999999999" customHeight="1" x14ac:dyDescent="0.35">
      <c r="A19" s="23">
        <v>13</v>
      </c>
      <c r="C19" s="18" t="s">
        <v>35</v>
      </c>
      <c r="D19" s="18" t="s">
        <v>36</v>
      </c>
      <c r="E19" s="9">
        <v>70.599999999999994</v>
      </c>
      <c r="F19" s="9">
        <v>66.099999999999994</v>
      </c>
      <c r="G19" s="12">
        <f t="shared" si="0"/>
        <v>68.349999999999994</v>
      </c>
      <c r="H19" s="12">
        <v>3.13</v>
      </c>
      <c r="I19" s="12">
        <v>3.28</v>
      </c>
      <c r="J19" s="12">
        <v>5.72</v>
      </c>
      <c r="K19" s="12">
        <v>4.53</v>
      </c>
      <c r="L19" s="12">
        <v>2.5</v>
      </c>
      <c r="M19" s="12">
        <v>3.35</v>
      </c>
      <c r="N19" s="12">
        <v>1.91</v>
      </c>
      <c r="O19" s="10">
        <v>1.32</v>
      </c>
      <c r="P19" s="28">
        <v>1.19</v>
      </c>
      <c r="Q19" s="28" t="s">
        <v>99</v>
      </c>
      <c r="R19" s="10">
        <v>0.6</v>
      </c>
      <c r="S19" s="10" t="s">
        <v>97</v>
      </c>
      <c r="T19" s="10" t="s">
        <v>98</v>
      </c>
      <c r="U19" s="10" t="s">
        <v>96</v>
      </c>
      <c r="V19" s="10" t="s">
        <v>99</v>
      </c>
      <c r="W19" s="10" t="s">
        <v>100</v>
      </c>
      <c r="X19" s="10" t="s">
        <v>98</v>
      </c>
      <c r="Y19" s="10" t="s">
        <v>89</v>
      </c>
      <c r="Z19" s="10">
        <v>1.29</v>
      </c>
      <c r="AA19" s="10" t="s">
        <v>97</v>
      </c>
      <c r="AB19" s="10" t="s">
        <v>99</v>
      </c>
      <c r="AC19" s="10" t="s">
        <v>90</v>
      </c>
      <c r="AD19" s="10" t="s">
        <v>97</v>
      </c>
      <c r="AE19" s="12" t="s">
        <v>96</v>
      </c>
      <c r="AF19" s="12" t="s">
        <v>96</v>
      </c>
      <c r="AG19" s="12" t="s">
        <v>96</v>
      </c>
      <c r="AH19" s="12" t="s">
        <v>98</v>
      </c>
      <c r="AI19" s="12" t="s">
        <v>97</v>
      </c>
      <c r="AJ19" s="12" t="s">
        <v>90</v>
      </c>
      <c r="AK19" s="12" t="s">
        <v>89</v>
      </c>
      <c r="AL19" s="12" t="s">
        <v>96</v>
      </c>
      <c r="AM19" s="12" t="s">
        <v>98</v>
      </c>
      <c r="AN19" s="12" t="s">
        <v>90</v>
      </c>
      <c r="AO19" s="12" t="s">
        <v>99</v>
      </c>
      <c r="AP19" s="12" t="s">
        <v>101</v>
      </c>
      <c r="AQ19" s="12" t="s">
        <v>97</v>
      </c>
      <c r="AR19" s="12" t="s">
        <v>90</v>
      </c>
      <c r="AS19" s="12" t="s">
        <v>102</v>
      </c>
      <c r="AT19" s="12" t="s">
        <v>101</v>
      </c>
      <c r="AU19" s="12" t="s">
        <v>103</v>
      </c>
      <c r="AV19" s="12" t="s">
        <v>104</v>
      </c>
      <c r="AW19" s="12" t="s">
        <v>96</v>
      </c>
      <c r="AX19" s="12" t="s">
        <v>105</v>
      </c>
      <c r="AY19" s="12" t="s">
        <v>99</v>
      </c>
      <c r="AZ19" s="12" t="s">
        <v>99</v>
      </c>
      <c r="BA19" s="12" t="s">
        <v>100</v>
      </c>
      <c r="BB19" s="12" t="s">
        <v>98</v>
      </c>
      <c r="BC19" s="12" t="s">
        <v>106</v>
      </c>
      <c r="BD19" s="12" t="s">
        <v>105</v>
      </c>
      <c r="BE19" s="12" t="s">
        <v>99</v>
      </c>
      <c r="BF19" s="12" t="s">
        <v>98</v>
      </c>
      <c r="BG19" s="12" t="s">
        <v>107</v>
      </c>
      <c r="BH19" s="12" t="s">
        <v>97</v>
      </c>
      <c r="BI19" s="12" t="s">
        <v>108</v>
      </c>
      <c r="BJ19" s="12" t="s">
        <v>89</v>
      </c>
      <c r="BK19" s="12" t="s">
        <v>104</v>
      </c>
      <c r="BL19" s="12" t="s">
        <v>89</v>
      </c>
      <c r="BM19" s="12" t="s">
        <v>96</v>
      </c>
      <c r="BN19" s="12" t="s">
        <v>101</v>
      </c>
      <c r="BO19" s="12" t="s">
        <v>109</v>
      </c>
      <c r="BP19" s="12" t="s">
        <v>89</v>
      </c>
      <c r="BQ19" s="12" t="s">
        <v>89</v>
      </c>
      <c r="BR19" s="12" t="s">
        <v>90</v>
      </c>
      <c r="BS19" s="12" t="s">
        <v>91</v>
      </c>
      <c r="BT19" s="12" t="s">
        <v>99</v>
      </c>
      <c r="BU19" s="13" t="s">
        <v>96</v>
      </c>
      <c r="BV19" s="31" t="s">
        <v>89</v>
      </c>
      <c r="BW19" s="12" t="s">
        <v>89</v>
      </c>
      <c r="BX19" s="12"/>
    </row>
    <row r="20" spans="1:76" ht="20.149999999999999" customHeight="1" x14ac:dyDescent="0.35">
      <c r="A20" s="23">
        <v>14</v>
      </c>
      <c r="C20" s="18" t="s">
        <v>37</v>
      </c>
      <c r="D20" s="18" t="s">
        <v>38</v>
      </c>
      <c r="E20" s="9" t="s">
        <v>110</v>
      </c>
      <c r="F20" s="9" t="s">
        <v>111</v>
      </c>
      <c r="G20" s="12" t="s">
        <v>111</v>
      </c>
      <c r="H20" s="12">
        <v>2.38</v>
      </c>
      <c r="I20" s="12">
        <v>2.37</v>
      </c>
      <c r="J20" s="12">
        <v>2.2400000000000002</v>
      </c>
      <c r="K20" s="12">
        <v>1.95</v>
      </c>
      <c r="L20" s="12">
        <v>2.3199999999999998</v>
      </c>
      <c r="M20" s="12">
        <v>1.72</v>
      </c>
      <c r="N20" s="12">
        <v>1.8</v>
      </c>
      <c r="O20" s="10">
        <v>1.71</v>
      </c>
      <c r="P20" s="28">
        <v>1.75</v>
      </c>
      <c r="Q20" s="28">
        <v>2.2999999999999998</v>
      </c>
      <c r="R20" s="10">
        <f t="shared" si="1"/>
        <v>2.0249999999999999</v>
      </c>
      <c r="S20" s="10">
        <v>1.41</v>
      </c>
      <c r="T20" s="10" t="s">
        <v>98</v>
      </c>
      <c r="U20" s="10">
        <v>1.79</v>
      </c>
      <c r="V20" s="10">
        <v>1.63</v>
      </c>
      <c r="W20" s="10">
        <v>2.1</v>
      </c>
      <c r="X20" s="10" t="s">
        <v>98</v>
      </c>
      <c r="Y20" s="10" t="s">
        <v>89</v>
      </c>
      <c r="Z20" s="10" t="s">
        <v>101</v>
      </c>
      <c r="AA20" s="10" t="s">
        <v>97</v>
      </c>
      <c r="AB20" s="10" t="s">
        <v>99</v>
      </c>
      <c r="AC20" s="10">
        <v>1.1200000000000001</v>
      </c>
      <c r="AD20" s="10">
        <v>1.96</v>
      </c>
      <c r="AE20" s="12">
        <v>1.74</v>
      </c>
      <c r="AF20" s="12">
        <v>1.53</v>
      </c>
      <c r="AG20" s="12">
        <v>1.31</v>
      </c>
      <c r="AH20" s="12" t="s">
        <v>98</v>
      </c>
      <c r="AI20" s="12" t="s">
        <v>97</v>
      </c>
      <c r="AJ20" s="12" t="s">
        <v>90</v>
      </c>
      <c r="AK20" s="12" t="s">
        <v>89</v>
      </c>
      <c r="AL20" s="12" t="s">
        <v>96</v>
      </c>
      <c r="AM20" s="12" t="s">
        <v>98</v>
      </c>
      <c r="AN20" s="12" t="s">
        <v>90</v>
      </c>
      <c r="AO20" s="12" t="s">
        <v>99</v>
      </c>
      <c r="AP20" s="12" t="s">
        <v>101</v>
      </c>
      <c r="AQ20" s="12" t="s">
        <v>97</v>
      </c>
      <c r="AR20" s="12" t="s">
        <v>90</v>
      </c>
      <c r="AS20" s="12" t="s">
        <v>102</v>
      </c>
      <c r="AT20" s="12" t="s">
        <v>101</v>
      </c>
      <c r="AU20" s="12" t="s">
        <v>103</v>
      </c>
      <c r="AV20" s="12" t="s">
        <v>104</v>
      </c>
      <c r="AW20" s="12" t="s">
        <v>96</v>
      </c>
      <c r="AX20" s="12" t="s">
        <v>105</v>
      </c>
      <c r="AY20" s="12" t="s">
        <v>99</v>
      </c>
      <c r="AZ20" s="12" t="s">
        <v>99</v>
      </c>
      <c r="BA20" s="12">
        <v>1.01</v>
      </c>
      <c r="BB20" s="12" t="s">
        <v>98</v>
      </c>
      <c r="BC20" s="12" t="s">
        <v>106</v>
      </c>
      <c r="BD20" s="12" t="s">
        <v>105</v>
      </c>
      <c r="BE20" s="12" t="s">
        <v>99</v>
      </c>
      <c r="BF20" s="12" t="s">
        <v>98</v>
      </c>
      <c r="BG20" s="12" t="s">
        <v>107</v>
      </c>
      <c r="BH20" s="12" t="s">
        <v>97</v>
      </c>
      <c r="BI20" s="12" t="s">
        <v>108</v>
      </c>
      <c r="BJ20" s="12" t="s">
        <v>89</v>
      </c>
      <c r="BK20" s="12" t="s">
        <v>104</v>
      </c>
      <c r="BL20" s="12" t="s">
        <v>89</v>
      </c>
      <c r="BM20" s="12" t="s">
        <v>96</v>
      </c>
      <c r="BN20" s="12" t="s">
        <v>101</v>
      </c>
      <c r="BO20" s="12" t="s">
        <v>109</v>
      </c>
      <c r="BP20" s="12" t="s">
        <v>89</v>
      </c>
      <c r="BQ20" s="12" t="s">
        <v>89</v>
      </c>
      <c r="BR20" s="12" t="s">
        <v>90</v>
      </c>
      <c r="BS20" s="12" t="s">
        <v>91</v>
      </c>
      <c r="BT20" s="12" t="s">
        <v>99</v>
      </c>
      <c r="BU20" s="13">
        <v>1.36</v>
      </c>
      <c r="BV20" s="31" t="s">
        <v>89</v>
      </c>
      <c r="BW20" s="12" t="s">
        <v>89</v>
      </c>
      <c r="BX20" s="12"/>
    </row>
    <row r="21" spans="1:76" ht="20.149999999999999" customHeight="1" thickBot="1" x14ac:dyDescent="0.4">
      <c r="A21" s="23">
        <v>15</v>
      </c>
      <c r="C21" s="18" t="s">
        <v>39</v>
      </c>
      <c r="D21" s="18" t="s">
        <v>40</v>
      </c>
      <c r="E21" s="9" t="s">
        <v>110</v>
      </c>
      <c r="F21" s="9" t="s">
        <v>111</v>
      </c>
      <c r="G21" s="12" t="s">
        <v>111</v>
      </c>
      <c r="H21" s="12" t="s">
        <v>92</v>
      </c>
      <c r="I21" s="12" t="s">
        <v>93</v>
      </c>
      <c r="J21" s="12" t="s">
        <v>94</v>
      </c>
      <c r="K21" s="12" t="s">
        <v>95</v>
      </c>
      <c r="L21" s="12" t="s">
        <v>96</v>
      </c>
      <c r="M21" s="12" t="s">
        <v>89</v>
      </c>
      <c r="N21" s="12" t="s">
        <v>97</v>
      </c>
      <c r="O21" s="10" t="s">
        <v>98</v>
      </c>
      <c r="P21" s="28" t="s">
        <v>89</v>
      </c>
      <c r="Q21" s="28" t="s">
        <v>99</v>
      </c>
      <c r="R21" s="10" t="s">
        <v>89</v>
      </c>
      <c r="S21" s="10" t="s">
        <v>97</v>
      </c>
      <c r="T21" s="10" t="s">
        <v>98</v>
      </c>
      <c r="U21" s="10" t="s">
        <v>96</v>
      </c>
      <c r="V21" s="10" t="s">
        <v>99</v>
      </c>
      <c r="W21" s="10" t="s">
        <v>100</v>
      </c>
      <c r="X21" s="10" t="s">
        <v>98</v>
      </c>
      <c r="Y21" s="10" t="s">
        <v>89</v>
      </c>
      <c r="Z21" s="10" t="s">
        <v>101</v>
      </c>
      <c r="AA21" s="10" t="s">
        <v>97</v>
      </c>
      <c r="AB21" s="10" t="s">
        <v>99</v>
      </c>
      <c r="AC21" s="10" t="s">
        <v>90</v>
      </c>
      <c r="AD21" s="10" t="s">
        <v>97</v>
      </c>
      <c r="AE21" s="12" t="s">
        <v>96</v>
      </c>
      <c r="AF21" s="12" t="s">
        <v>96</v>
      </c>
      <c r="AG21" s="12" t="s">
        <v>96</v>
      </c>
      <c r="AH21" s="12" t="s">
        <v>98</v>
      </c>
      <c r="AI21" s="12" t="s">
        <v>97</v>
      </c>
      <c r="AJ21" s="12" t="s">
        <v>90</v>
      </c>
      <c r="AK21" s="12" t="s">
        <v>89</v>
      </c>
      <c r="AL21" s="12" t="s">
        <v>96</v>
      </c>
      <c r="AM21" s="12" t="s">
        <v>98</v>
      </c>
      <c r="AN21" s="12" t="s">
        <v>90</v>
      </c>
      <c r="AO21" s="12" t="s">
        <v>99</v>
      </c>
      <c r="AP21" s="12" t="s">
        <v>101</v>
      </c>
      <c r="AQ21" s="39" t="s">
        <v>97</v>
      </c>
      <c r="AR21" s="12" t="s">
        <v>90</v>
      </c>
      <c r="AS21" s="12" t="s">
        <v>102</v>
      </c>
      <c r="AT21" s="12" t="s">
        <v>101</v>
      </c>
      <c r="AU21" s="12" t="s">
        <v>103</v>
      </c>
      <c r="AV21" s="12" t="s">
        <v>104</v>
      </c>
      <c r="AW21" s="12" t="s">
        <v>96</v>
      </c>
      <c r="AX21" s="12" t="s">
        <v>105</v>
      </c>
      <c r="AY21" s="12" t="s">
        <v>99</v>
      </c>
      <c r="AZ21" s="12" t="s">
        <v>99</v>
      </c>
      <c r="BA21" s="12" t="s">
        <v>100</v>
      </c>
      <c r="BB21" s="12" t="s">
        <v>98</v>
      </c>
      <c r="BC21" s="12" t="s">
        <v>106</v>
      </c>
      <c r="BD21" s="12" t="s">
        <v>105</v>
      </c>
      <c r="BE21" s="12" t="s">
        <v>99</v>
      </c>
      <c r="BF21" s="12" t="s">
        <v>98</v>
      </c>
      <c r="BG21" s="12" t="s">
        <v>107</v>
      </c>
      <c r="BH21" s="12" t="s">
        <v>97</v>
      </c>
      <c r="BI21" s="12" t="s">
        <v>108</v>
      </c>
      <c r="BJ21" s="12" t="s">
        <v>89</v>
      </c>
      <c r="BK21" s="12" t="s">
        <v>104</v>
      </c>
      <c r="BL21" s="12" t="s">
        <v>89</v>
      </c>
      <c r="BM21" s="12" t="s">
        <v>96</v>
      </c>
      <c r="BN21" s="12" t="s">
        <v>101</v>
      </c>
      <c r="BO21" s="12" t="s">
        <v>109</v>
      </c>
      <c r="BP21" s="12" t="s">
        <v>89</v>
      </c>
      <c r="BQ21" s="12" t="s">
        <v>89</v>
      </c>
      <c r="BR21" s="12" t="s">
        <v>90</v>
      </c>
      <c r="BS21" s="12" t="s">
        <v>91</v>
      </c>
      <c r="BT21" s="12" t="s">
        <v>99</v>
      </c>
      <c r="BU21" s="13" t="s">
        <v>96</v>
      </c>
      <c r="BV21" s="31" t="s">
        <v>89</v>
      </c>
      <c r="BW21" s="12" t="s">
        <v>89</v>
      </c>
      <c r="BX21" s="12"/>
    </row>
    <row r="22" spans="1:76" ht="20.149999999999999" customHeight="1" thickBot="1" x14ac:dyDescent="0.5">
      <c r="A22" s="23">
        <v>16</v>
      </c>
      <c r="C22" s="20" t="s">
        <v>41</v>
      </c>
      <c r="D22" s="20" t="s">
        <v>42</v>
      </c>
      <c r="E22" s="9">
        <v>2850</v>
      </c>
      <c r="F22" s="9">
        <v>2410</v>
      </c>
      <c r="G22" s="33">
        <f t="shared" si="0"/>
        <v>2630</v>
      </c>
      <c r="H22" s="33">
        <v>287</v>
      </c>
      <c r="I22" s="33">
        <v>320</v>
      </c>
      <c r="J22" s="33">
        <v>393</v>
      </c>
      <c r="K22" s="33">
        <v>301</v>
      </c>
      <c r="L22" s="33">
        <v>187</v>
      </c>
      <c r="M22" s="33">
        <v>256</v>
      </c>
      <c r="N22" s="33">
        <v>174</v>
      </c>
      <c r="O22" s="40">
        <v>146</v>
      </c>
      <c r="P22" s="41">
        <v>156</v>
      </c>
      <c r="Q22" s="41">
        <v>143</v>
      </c>
      <c r="R22" s="40">
        <f t="shared" si="1"/>
        <v>149.5</v>
      </c>
      <c r="S22" s="40">
        <v>117</v>
      </c>
      <c r="T22" s="40">
        <v>105</v>
      </c>
      <c r="U22" s="34">
        <v>88.3</v>
      </c>
      <c r="V22" s="34">
        <v>84.8</v>
      </c>
      <c r="W22" s="34">
        <v>81</v>
      </c>
      <c r="X22" s="34">
        <v>50.6</v>
      </c>
      <c r="Y22" s="34">
        <v>46.6</v>
      </c>
      <c r="Z22" s="34">
        <v>73.7</v>
      </c>
      <c r="AA22" s="34">
        <v>73.8</v>
      </c>
      <c r="AB22" s="34">
        <v>38.5</v>
      </c>
      <c r="AC22" s="34">
        <v>37</v>
      </c>
      <c r="AD22" s="34">
        <v>39.1</v>
      </c>
      <c r="AE22" s="33">
        <v>34.200000000000003</v>
      </c>
      <c r="AF22" s="33">
        <v>28.9</v>
      </c>
      <c r="AG22" s="33">
        <v>29.8</v>
      </c>
      <c r="AH22" s="33">
        <v>22.3</v>
      </c>
      <c r="AI22" s="33">
        <v>21.1</v>
      </c>
      <c r="AJ22" s="33">
        <v>19.399999999999999</v>
      </c>
      <c r="AK22" s="33">
        <v>17.8</v>
      </c>
      <c r="AL22" s="33">
        <v>26.3</v>
      </c>
      <c r="AM22" s="33">
        <v>22.1</v>
      </c>
      <c r="AN22" s="33">
        <v>24.2</v>
      </c>
      <c r="AO22" s="33">
        <v>18.600000000000001</v>
      </c>
      <c r="AP22" s="42">
        <v>19</v>
      </c>
      <c r="AQ22" s="43">
        <v>11.4</v>
      </c>
      <c r="AR22" s="44">
        <v>13.5</v>
      </c>
      <c r="AS22" s="34">
        <v>17</v>
      </c>
      <c r="AT22" s="33">
        <v>13.9</v>
      </c>
      <c r="AU22" s="33">
        <v>15.5</v>
      </c>
      <c r="AV22" s="33">
        <v>15.5</v>
      </c>
      <c r="AW22" s="33">
        <v>14.5</v>
      </c>
      <c r="AX22" s="33">
        <v>13.6</v>
      </c>
      <c r="AY22" s="43">
        <v>9.56</v>
      </c>
      <c r="AZ22" s="33">
        <v>8.2899999999999991</v>
      </c>
      <c r="BA22" s="33">
        <v>10.199999999999999</v>
      </c>
      <c r="BB22" s="34">
        <v>10</v>
      </c>
      <c r="BC22" s="33">
        <v>10.199999999999999</v>
      </c>
      <c r="BD22" s="33">
        <v>7.54</v>
      </c>
      <c r="BE22" s="33">
        <v>6.35</v>
      </c>
      <c r="BF22" s="33">
        <v>6.11</v>
      </c>
      <c r="BG22" s="35">
        <v>7.4</v>
      </c>
      <c r="BH22" s="33">
        <v>6.23</v>
      </c>
      <c r="BI22" s="33">
        <v>9.69</v>
      </c>
      <c r="BJ22" s="33">
        <v>7.63</v>
      </c>
      <c r="BK22" s="33">
        <v>6.65</v>
      </c>
      <c r="BL22" s="35">
        <v>5.2</v>
      </c>
      <c r="BM22" s="33">
        <v>3.56</v>
      </c>
      <c r="BN22" s="33">
        <v>4.96</v>
      </c>
      <c r="BO22" s="35">
        <v>5.4</v>
      </c>
      <c r="BP22" s="33">
        <v>5.58</v>
      </c>
      <c r="BQ22" s="33">
        <v>4.34</v>
      </c>
      <c r="BR22" s="33">
        <v>4.5599999999999996</v>
      </c>
      <c r="BS22" s="33">
        <v>6.13</v>
      </c>
      <c r="BT22" s="33">
        <v>6.51</v>
      </c>
      <c r="BU22" s="37">
        <v>7.91</v>
      </c>
      <c r="BV22" s="38">
        <v>3.09</v>
      </c>
      <c r="BW22" s="33" t="s">
        <v>89</v>
      </c>
      <c r="BX22" s="33"/>
    </row>
    <row r="23" spans="1:76" ht="20.149999999999999" customHeight="1" x14ac:dyDescent="0.35">
      <c r="A23" s="23">
        <v>17</v>
      </c>
      <c r="C23" s="18" t="s">
        <v>43</v>
      </c>
      <c r="D23" s="18" t="s">
        <v>44</v>
      </c>
      <c r="E23" s="9" t="s">
        <v>110</v>
      </c>
      <c r="F23" s="9" t="s">
        <v>111</v>
      </c>
      <c r="G23" s="12" t="s">
        <v>111</v>
      </c>
      <c r="H23" s="12" t="s">
        <v>92</v>
      </c>
      <c r="I23" s="12" t="s">
        <v>93</v>
      </c>
      <c r="J23" s="12" t="s">
        <v>94</v>
      </c>
      <c r="K23" s="12" t="s">
        <v>95</v>
      </c>
      <c r="L23" s="12" t="s">
        <v>96</v>
      </c>
      <c r="M23" s="12" t="s">
        <v>89</v>
      </c>
      <c r="N23" s="12" t="s">
        <v>97</v>
      </c>
      <c r="O23" s="10" t="s">
        <v>98</v>
      </c>
      <c r="P23" s="28" t="s">
        <v>89</v>
      </c>
      <c r="Q23" s="28" t="s">
        <v>99</v>
      </c>
      <c r="R23" s="10" t="s">
        <v>89</v>
      </c>
      <c r="S23" s="10" t="s">
        <v>97</v>
      </c>
      <c r="T23" s="10" t="s">
        <v>98</v>
      </c>
      <c r="U23" s="10" t="s">
        <v>96</v>
      </c>
      <c r="V23" s="10" t="s">
        <v>99</v>
      </c>
      <c r="W23" s="10" t="s">
        <v>100</v>
      </c>
      <c r="X23" s="10" t="s">
        <v>98</v>
      </c>
      <c r="Y23" s="10" t="s">
        <v>89</v>
      </c>
      <c r="Z23" s="10" t="s">
        <v>101</v>
      </c>
      <c r="AA23" s="10" t="s">
        <v>97</v>
      </c>
      <c r="AB23" s="10" t="s">
        <v>99</v>
      </c>
      <c r="AC23" s="10" t="s">
        <v>90</v>
      </c>
      <c r="AD23" s="10" t="s">
        <v>97</v>
      </c>
      <c r="AE23" s="12" t="s">
        <v>96</v>
      </c>
      <c r="AF23" s="12" t="s">
        <v>96</v>
      </c>
      <c r="AG23" s="12" t="s">
        <v>96</v>
      </c>
      <c r="AH23" s="12" t="s">
        <v>98</v>
      </c>
      <c r="AI23" s="12" t="s">
        <v>97</v>
      </c>
      <c r="AJ23" s="12" t="s">
        <v>90</v>
      </c>
      <c r="AK23" s="12" t="s">
        <v>89</v>
      </c>
      <c r="AL23" s="12" t="s">
        <v>96</v>
      </c>
      <c r="AM23" s="12" t="s">
        <v>98</v>
      </c>
      <c r="AN23" s="12" t="s">
        <v>90</v>
      </c>
      <c r="AO23" s="12" t="s">
        <v>99</v>
      </c>
      <c r="AP23" s="12" t="s">
        <v>101</v>
      </c>
      <c r="AQ23" s="45" t="s">
        <v>97</v>
      </c>
      <c r="AR23" s="12" t="s">
        <v>90</v>
      </c>
      <c r="AS23" s="12" t="s">
        <v>102</v>
      </c>
      <c r="AT23" s="12" t="s">
        <v>101</v>
      </c>
      <c r="AU23" s="12" t="s">
        <v>103</v>
      </c>
      <c r="AV23" s="12" t="s">
        <v>104</v>
      </c>
      <c r="AW23" s="12" t="s">
        <v>96</v>
      </c>
      <c r="AX23" s="12" t="s">
        <v>105</v>
      </c>
      <c r="AY23" s="12" t="s">
        <v>99</v>
      </c>
      <c r="AZ23" s="12" t="s">
        <v>99</v>
      </c>
      <c r="BA23" s="12" t="s">
        <v>100</v>
      </c>
      <c r="BB23" s="12" t="s">
        <v>98</v>
      </c>
      <c r="BC23" s="12" t="s">
        <v>106</v>
      </c>
      <c r="BD23" s="12" t="s">
        <v>105</v>
      </c>
      <c r="BE23" s="12" t="s">
        <v>99</v>
      </c>
      <c r="BF23" s="12" t="s">
        <v>98</v>
      </c>
      <c r="BG23" s="12" t="s">
        <v>107</v>
      </c>
      <c r="BH23" s="12" t="s">
        <v>97</v>
      </c>
      <c r="BI23" s="12" t="s">
        <v>108</v>
      </c>
      <c r="BJ23" s="12" t="s">
        <v>89</v>
      </c>
      <c r="BK23" s="12" t="s">
        <v>104</v>
      </c>
      <c r="BL23" s="12" t="s">
        <v>89</v>
      </c>
      <c r="BM23" s="12" t="s">
        <v>96</v>
      </c>
      <c r="BN23" s="12" t="s">
        <v>101</v>
      </c>
      <c r="BO23" s="12" t="s">
        <v>109</v>
      </c>
      <c r="BP23" s="12" t="s">
        <v>89</v>
      </c>
      <c r="BQ23" s="12" t="s">
        <v>89</v>
      </c>
      <c r="BR23" s="12" t="s">
        <v>90</v>
      </c>
      <c r="BS23" s="12" t="s">
        <v>91</v>
      </c>
      <c r="BT23" s="12" t="s">
        <v>99</v>
      </c>
      <c r="BU23" s="13" t="s">
        <v>96</v>
      </c>
      <c r="BV23" s="31" t="s">
        <v>89</v>
      </c>
      <c r="BW23" s="12" t="s">
        <v>89</v>
      </c>
      <c r="BX23" s="12"/>
    </row>
    <row r="24" spans="1:76" ht="20.149999999999999" customHeight="1" x14ac:dyDescent="0.35">
      <c r="A24" s="23">
        <v>18</v>
      </c>
      <c r="C24" s="18" t="s">
        <v>45</v>
      </c>
      <c r="D24" s="18" t="s">
        <v>46</v>
      </c>
      <c r="E24" s="9" t="s">
        <v>110</v>
      </c>
      <c r="F24" s="9" t="s">
        <v>111</v>
      </c>
      <c r="G24" s="12" t="s">
        <v>111</v>
      </c>
      <c r="H24" s="12" t="s">
        <v>92</v>
      </c>
      <c r="I24" s="12" t="s">
        <v>93</v>
      </c>
      <c r="J24" s="12" t="s">
        <v>94</v>
      </c>
      <c r="K24" s="12" t="s">
        <v>95</v>
      </c>
      <c r="L24" s="12" t="s">
        <v>96</v>
      </c>
      <c r="M24" s="12" t="s">
        <v>89</v>
      </c>
      <c r="N24" s="12" t="s">
        <v>97</v>
      </c>
      <c r="O24" s="10" t="s">
        <v>98</v>
      </c>
      <c r="P24" s="28" t="s">
        <v>89</v>
      </c>
      <c r="Q24" s="28" t="s">
        <v>99</v>
      </c>
      <c r="R24" s="10" t="s">
        <v>89</v>
      </c>
      <c r="S24" s="10" t="s">
        <v>97</v>
      </c>
      <c r="T24" s="10" t="s">
        <v>98</v>
      </c>
      <c r="U24" s="10" t="s">
        <v>96</v>
      </c>
      <c r="V24" s="10" t="s">
        <v>99</v>
      </c>
      <c r="W24" s="10" t="s">
        <v>100</v>
      </c>
      <c r="X24" s="10" t="s">
        <v>98</v>
      </c>
      <c r="Y24" s="10" t="s">
        <v>89</v>
      </c>
      <c r="Z24" s="10" t="s">
        <v>101</v>
      </c>
      <c r="AA24" s="10" t="s">
        <v>97</v>
      </c>
      <c r="AB24" s="10" t="s">
        <v>99</v>
      </c>
      <c r="AC24" s="10" t="s">
        <v>90</v>
      </c>
      <c r="AD24" s="10" t="s">
        <v>97</v>
      </c>
      <c r="AE24" s="12" t="s">
        <v>96</v>
      </c>
      <c r="AF24" s="12" t="s">
        <v>96</v>
      </c>
      <c r="AG24" s="12" t="s">
        <v>96</v>
      </c>
      <c r="AH24" s="12" t="s">
        <v>98</v>
      </c>
      <c r="AI24" s="12" t="s">
        <v>97</v>
      </c>
      <c r="AJ24" s="12" t="s">
        <v>90</v>
      </c>
      <c r="AK24" s="12" t="s">
        <v>89</v>
      </c>
      <c r="AL24" s="12" t="s">
        <v>96</v>
      </c>
      <c r="AM24" s="12" t="s">
        <v>98</v>
      </c>
      <c r="AN24" s="12" t="s">
        <v>90</v>
      </c>
      <c r="AO24" s="12" t="s">
        <v>99</v>
      </c>
      <c r="AP24" s="12" t="s">
        <v>101</v>
      </c>
      <c r="AQ24" s="12" t="s">
        <v>97</v>
      </c>
      <c r="AR24" s="12" t="s">
        <v>90</v>
      </c>
      <c r="AS24" s="12" t="s">
        <v>102</v>
      </c>
      <c r="AT24" s="12" t="s">
        <v>101</v>
      </c>
      <c r="AU24" s="12" t="s">
        <v>103</v>
      </c>
      <c r="AV24" s="12" t="s">
        <v>104</v>
      </c>
      <c r="AW24" s="12" t="s">
        <v>96</v>
      </c>
      <c r="AX24" s="12" t="s">
        <v>105</v>
      </c>
      <c r="AY24" s="12" t="s">
        <v>99</v>
      </c>
      <c r="AZ24" s="12" t="s">
        <v>99</v>
      </c>
      <c r="BA24" s="12" t="s">
        <v>100</v>
      </c>
      <c r="BB24" s="12" t="s">
        <v>98</v>
      </c>
      <c r="BC24" s="12" t="s">
        <v>106</v>
      </c>
      <c r="BD24" s="12" t="s">
        <v>105</v>
      </c>
      <c r="BE24" s="12" t="s">
        <v>99</v>
      </c>
      <c r="BF24" s="12" t="s">
        <v>98</v>
      </c>
      <c r="BG24" s="12" t="s">
        <v>107</v>
      </c>
      <c r="BH24" s="12" t="s">
        <v>97</v>
      </c>
      <c r="BI24" s="12" t="s">
        <v>108</v>
      </c>
      <c r="BJ24" s="12" t="s">
        <v>89</v>
      </c>
      <c r="BK24" s="12" t="s">
        <v>104</v>
      </c>
      <c r="BL24" s="12" t="s">
        <v>89</v>
      </c>
      <c r="BM24" s="12" t="s">
        <v>96</v>
      </c>
      <c r="BN24" s="12" t="s">
        <v>101</v>
      </c>
      <c r="BO24" s="12" t="s">
        <v>109</v>
      </c>
      <c r="BP24" s="12" t="s">
        <v>89</v>
      </c>
      <c r="BQ24" s="12" t="s">
        <v>89</v>
      </c>
      <c r="BR24" s="12" t="s">
        <v>90</v>
      </c>
      <c r="BS24" s="12" t="s">
        <v>91</v>
      </c>
      <c r="BT24" s="12" t="s">
        <v>99</v>
      </c>
      <c r="BU24" s="13" t="s">
        <v>96</v>
      </c>
      <c r="BV24" s="31" t="s">
        <v>89</v>
      </c>
      <c r="BW24" s="12" t="s">
        <v>89</v>
      </c>
      <c r="BX24" s="12"/>
    </row>
    <row r="25" spans="1:76" ht="20.149999999999999" customHeight="1" x14ac:dyDescent="0.35">
      <c r="A25" s="23">
        <v>19</v>
      </c>
      <c r="C25" s="18" t="s">
        <v>47</v>
      </c>
      <c r="D25" s="18" t="s">
        <v>48</v>
      </c>
      <c r="E25" s="9" t="s">
        <v>110</v>
      </c>
      <c r="F25" s="9" t="s">
        <v>111</v>
      </c>
      <c r="G25" s="12" t="s">
        <v>111</v>
      </c>
      <c r="H25" s="12">
        <v>1.4</v>
      </c>
      <c r="I25" s="12">
        <v>1.98</v>
      </c>
      <c r="J25" s="12">
        <v>1.4</v>
      </c>
      <c r="K25" s="12">
        <v>1.24</v>
      </c>
      <c r="L25" s="12" t="s">
        <v>96</v>
      </c>
      <c r="M25" s="12">
        <v>2.0099999999999998</v>
      </c>
      <c r="N25" s="12" t="s">
        <v>97</v>
      </c>
      <c r="O25" s="10" t="s">
        <v>98</v>
      </c>
      <c r="P25" s="28" t="s">
        <v>89</v>
      </c>
      <c r="Q25" s="28" t="s">
        <v>99</v>
      </c>
      <c r="R25" s="10" t="s">
        <v>89</v>
      </c>
      <c r="S25" s="10" t="s">
        <v>97</v>
      </c>
      <c r="T25" s="10" t="s">
        <v>98</v>
      </c>
      <c r="U25" s="10" t="s">
        <v>96</v>
      </c>
      <c r="V25" s="10" t="s">
        <v>99</v>
      </c>
      <c r="W25" s="10" t="s">
        <v>100</v>
      </c>
      <c r="X25" s="10" t="s">
        <v>98</v>
      </c>
      <c r="Y25" s="10" t="s">
        <v>89</v>
      </c>
      <c r="Z25" s="10" t="s">
        <v>101</v>
      </c>
      <c r="AA25" s="10" t="s">
        <v>97</v>
      </c>
      <c r="AB25" s="10" t="s">
        <v>99</v>
      </c>
      <c r="AC25" s="10" t="s">
        <v>90</v>
      </c>
      <c r="AD25" s="10" t="s">
        <v>97</v>
      </c>
      <c r="AE25" s="12" t="s">
        <v>96</v>
      </c>
      <c r="AF25" s="12" t="s">
        <v>96</v>
      </c>
      <c r="AG25" s="12" t="s">
        <v>96</v>
      </c>
      <c r="AH25" s="12" t="s">
        <v>98</v>
      </c>
      <c r="AI25" s="12" t="s">
        <v>97</v>
      </c>
      <c r="AJ25" s="12" t="s">
        <v>90</v>
      </c>
      <c r="AK25" s="12" t="s">
        <v>89</v>
      </c>
      <c r="AL25" s="12" t="s">
        <v>96</v>
      </c>
      <c r="AM25" s="12" t="s">
        <v>98</v>
      </c>
      <c r="AN25" s="12" t="s">
        <v>90</v>
      </c>
      <c r="AO25" s="12" t="s">
        <v>99</v>
      </c>
      <c r="AP25" s="12" t="s">
        <v>101</v>
      </c>
      <c r="AQ25" s="12" t="s">
        <v>97</v>
      </c>
      <c r="AR25" s="12" t="s">
        <v>90</v>
      </c>
      <c r="AS25" s="12" t="s">
        <v>102</v>
      </c>
      <c r="AT25" s="12" t="s">
        <v>101</v>
      </c>
      <c r="AU25" s="12" t="s">
        <v>103</v>
      </c>
      <c r="AV25" s="12" t="s">
        <v>104</v>
      </c>
      <c r="AW25" s="12" t="s">
        <v>96</v>
      </c>
      <c r="AX25" s="12" t="s">
        <v>105</v>
      </c>
      <c r="AY25" s="12" t="s">
        <v>99</v>
      </c>
      <c r="AZ25" s="12" t="s">
        <v>99</v>
      </c>
      <c r="BA25" s="12" t="s">
        <v>100</v>
      </c>
      <c r="BB25" s="12" t="s">
        <v>98</v>
      </c>
      <c r="BC25" s="12" t="s">
        <v>106</v>
      </c>
      <c r="BD25" s="12" t="s">
        <v>105</v>
      </c>
      <c r="BE25" s="12" t="s">
        <v>99</v>
      </c>
      <c r="BF25" s="12" t="s">
        <v>98</v>
      </c>
      <c r="BG25" s="12" t="s">
        <v>107</v>
      </c>
      <c r="BH25" s="12" t="s">
        <v>97</v>
      </c>
      <c r="BI25" s="12" t="s">
        <v>108</v>
      </c>
      <c r="BJ25" s="12" t="s">
        <v>89</v>
      </c>
      <c r="BK25" s="12" t="s">
        <v>104</v>
      </c>
      <c r="BL25" s="12" t="s">
        <v>89</v>
      </c>
      <c r="BM25" s="12" t="s">
        <v>96</v>
      </c>
      <c r="BN25" s="12" t="s">
        <v>101</v>
      </c>
      <c r="BO25" s="12" t="s">
        <v>109</v>
      </c>
      <c r="BP25" s="12" t="s">
        <v>89</v>
      </c>
      <c r="BQ25" s="12" t="s">
        <v>89</v>
      </c>
      <c r="BR25" s="12" t="s">
        <v>90</v>
      </c>
      <c r="BS25" s="12" t="s">
        <v>91</v>
      </c>
      <c r="BT25" s="12" t="s">
        <v>99</v>
      </c>
      <c r="BU25" s="13" t="s">
        <v>96</v>
      </c>
      <c r="BV25" s="31" t="s">
        <v>89</v>
      </c>
      <c r="BW25" s="12" t="s">
        <v>89</v>
      </c>
      <c r="BX25" s="12"/>
    </row>
    <row r="26" spans="1:76" ht="20.149999999999999" customHeight="1" x14ac:dyDescent="0.35">
      <c r="A26" s="23">
        <v>20</v>
      </c>
      <c r="C26" s="18" t="s">
        <v>49</v>
      </c>
      <c r="D26" s="18" t="s">
        <v>50</v>
      </c>
      <c r="E26" s="9" t="s">
        <v>110</v>
      </c>
      <c r="F26" s="9" t="s">
        <v>111</v>
      </c>
      <c r="G26" s="12" t="s">
        <v>111</v>
      </c>
      <c r="H26" s="12" t="s">
        <v>92</v>
      </c>
      <c r="I26" s="12" t="s">
        <v>93</v>
      </c>
      <c r="J26" s="12" t="s">
        <v>94</v>
      </c>
      <c r="K26" s="12" t="s">
        <v>95</v>
      </c>
      <c r="L26" s="12" t="s">
        <v>96</v>
      </c>
      <c r="M26" s="12" t="s">
        <v>89</v>
      </c>
      <c r="N26" s="12" t="s">
        <v>97</v>
      </c>
      <c r="O26" s="10" t="s">
        <v>98</v>
      </c>
      <c r="P26" s="28" t="s">
        <v>89</v>
      </c>
      <c r="Q26" s="28" t="s">
        <v>99</v>
      </c>
      <c r="R26" s="10" t="s">
        <v>89</v>
      </c>
      <c r="S26" s="10" t="s">
        <v>97</v>
      </c>
      <c r="T26" s="10" t="s">
        <v>98</v>
      </c>
      <c r="U26" s="10" t="s">
        <v>96</v>
      </c>
      <c r="V26" s="10" t="s">
        <v>99</v>
      </c>
      <c r="W26" s="10" t="s">
        <v>100</v>
      </c>
      <c r="X26" s="10" t="s">
        <v>98</v>
      </c>
      <c r="Y26" s="10" t="s">
        <v>89</v>
      </c>
      <c r="Z26" s="10" t="s">
        <v>101</v>
      </c>
      <c r="AA26" s="10" t="s">
        <v>97</v>
      </c>
      <c r="AB26" s="10" t="s">
        <v>99</v>
      </c>
      <c r="AC26" s="10" t="s">
        <v>90</v>
      </c>
      <c r="AD26" s="10" t="s">
        <v>97</v>
      </c>
      <c r="AE26" s="12" t="s">
        <v>96</v>
      </c>
      <c r="AF26" s="12" t="s">
        <v>96</v>
      </c>
      <c r="AG26" s="12" t="s">
        <v>96</v>
      </c>
      <c r="AH26" s="12" t="s">
        <v>98</v>
      </c>
      <c r="AI26" s="12" t="s">
        <v>97</v>
      </c>
      <c r="AJ26" s="12" t="s">
        <v>90</v>
      </c>
      <c r="AK26" s="12" t="s">
        <v>89</v>
      </c>
      <c r="AL26" s="12" t="s">
        <v>96</v>
      </c>
      <c r="AM26" s="12" t="s">
        <v>98</v>
      </c>
      <c r="AN26" s="12" t="s">
        <v>90</v>
      </c>
      <c r="AO26" s="12" t="s">
        <v>99</v>
      </c>
      <c r="AP26" s="12" t="s">
        <v>101</v>
      </c>
      <c r="AQ26" s="12" t="s">
        <v>97</v>
      </c>
      <c r="AR26" s="12" t="s">
        <v>90</v>
      </c>
      <c r="AS26" s="12" t="s">
        <v>102</v>
      </c>
      <c r="AT26" s="12" t="s">
        <v>101</v>
      </c>
      <c r="AU26" s="12" t="s">
        <v>103</v>
      </c>
      <c r="AV26" s="12" t="s">
        <v>104</v>
      </c>
      <c r="AW26" s="12" t="s">
        <v>96</v>
      </c>
      <c r="AX26" s="12" t="s">
        <v>105</v>
      </c>
      <c r="AY26" s="12" t="s">
        <v>99</v>
      </c>
      <c r="AZ26" s="12" t="s">
        <v>99</v>
      </c>
      <c r="BA26" s="12" t="s">
        <v>100</v>
      </c>
      <c r="BB26" s="12" t="s">
        <v>98</v>
      </c>
      <c r="BC26" s="12" t="s">
        <v>106</v>
      </c>
      <c r="BD26" s="12" t="s">
        <v>105</v>
      </c>
      <c r="BE26" s="12" t="s">
        <v>99</v>
      </c>
      <c r="BF26" s="12" t="s">
        <v>98</v>
      </c>
      <c r="BG26" s="12" t="s">
        <v>107</v>
      </c>
      <c r="BH26" s="12" t="s">
        <v>97</v>
      </c>
      <c r="BI26" s="12" t="s">
        <v>108</v>
      </c>
      <c r="BJ26" s="12" t="s">
        <v>89</v>
      </c>
      <c r="BK26" s="12" t="s">
        <v>104</v>
      </c>
      <c r="BL26" s="12" t="s">
        <v>89</v>
      </c>
      <c r="BM26" s="12" t="s">
        <v>96</v>
      </c>
      <c r="BN26" s="12" t="s">
        <v>101</v>
      </c>
      <c r="BO26" s="12" t="s">
        <v>109</v>
      </c>
      <c r="BP26" s="12" t="s">
        <v>89</v>
      </c>
      <c r="BQ26" s="12" t="s">
        <v>89</v>
      </c>
      <c r="BR26" s="12" t="s">
        <v>90</v>
      </c>
      <c r="BS26" s="12" t="s">
        <v>91</v>
      </c>
      <c r="BT26" s="12" t="s">
        <v>99</v>
      </c>
      <c r="BU26" s="13" t="s">
        <v>96</v>
      </c>
      <c r="BV26" s="31" t="s">
        <v>89</v>
      </c>
      <c r="BW26" s="12" t="s">
        <v>89</v>
      </c>
      <c r="BX26" s="12"/>
    </row>
    <row r="27" spans="1:76" ht="20.149999999999999" customHeight="1" x14ac:dyDescent="0.35">
      <c r="A27" s="23">
        <v>21</v>
      </c>
      <c r="C27" s="18" t="s">
        <v>51</v>
      </c>
      <c r="D27" s="18" t="s">
        <v>52</v>
      </c>
      <c r="E27" s="9" t="s">
        <v>110</v>
      </c>
      <c r="F27" s="9" t="s">
        <v>111</v>
      </c>
      <c r="G27" s="12" t="s">
        <v>111</v>
      </c>
      <c r="H27" s="12" t="s">
        <v>92</v>
      </c>
      <c r="I27" s="12" t="s">
        <v>93</v>
      </c>
      <c r="J27" s="12" t="s">
        <v>94</v>
      </c>
      <c r="K27" s="12" t="s">
        <v>95</v>
      </c>
      <c r="L27" s="12" t="s">
        <v>96</v>
      </c>
      <c r="M27" s="12" t="s">
        <v>89</v>
      </c>
      <c r="N27" s="12" t="s">
        <v>97</v>
      </c>
      <c r="O27" s="10" t="s">
        <v>98</v>
      </c>
      <c r="P27" s="28" t="s">
        <v>89</v>
      </c>
      <c r="Q27" s="28" t="s">
        <v>99</v>
      </c>
      <c r="R27" s="10" t="s">
        <v>89</v>
      </c>
      <c r="S27" s="10" t="s">
        <v>97</v>
      </c>
      <c r="T27" s="10" t="s">
        <v>98</v>
      </c>
      <c r="U27" s="10" t="s">
        <v>96</v>
      </c>
      <c r="V27" s="10" t="s">
        <v>99</v>
      </c>
      <c r="W27" s="10" t="s">
        <v>100</v>
      </c>
      <c r="X27" s="10" t="s">
        <v>98</v>
      </c>
      <c r="Y27" s="10" t="s">
        <v>89</v>
      </c>
      <c r="Z27" s="10" t="s">
        <v>101</v>
      </c>
      <c r="AA27" s="10" t="s">
        <v>97</v>
      </c>
      <c r="AB27" s="10" t="s">
        <v>99</v>
      </c>
      <c r="AC27" s="10" t="s">
        <v>90</v>
      </c>
      <c r="AD27" s="10" t="s">
        <v>97</v>
      </c>
      <c r="AE27" s="12" t="s">
        <v>96</v>
      </c>
      <c r="AF27" s="12" t="s">
        <v>96</v>
      </c>
      <c r="AG27" s="12" t="s">
        <v>96</v>
      </c>
      <c r="AH27" s="12" t="s">
        <v>98</v>
      </c>
      <c r="AI27" s="12" t="s">
        <v>97</v>
      </c>
      <c r="AJ27" s="12" t="s">
        <v>90</v>
      </c>
      <c r="AK27" s="12" t="s">
        <v>89</v>
      </c>
      <c r="AL27" s="12" t="s">
        <v>96</v>
      </c>
      <c r="AM27" s="12" t="s">
        <v>98</v>
      </c>
      <c r="AN27" s="12" t="s">
        <v>90</v>
      </c>
      <c r="AO27" s="12" t="s">
        <v>99</v>
      </c>
      <c r="AP27" s="12" t="s">
        <v>101</v>
      </c>
      <c r="AQ27" s="12" t="s">
        <v>97</v>
      </c>
      <c r="AR27" s="12" t="s">
        <v>90</v>
      </c>
      <c r="AS27" s="12" t="s">
        <v>102</v>
      </c>
      <c r="AT27" s="12" t="s">
        <v>101</v>
      </c>
      <c r="AU27" s="12" t="s">
        <v>103</v>
      </c>
      <c r="AV27" s="12" t="s">
        <v>104</v>
      </c>
      <c r="AW27" s="12" t="s">
        <v>96</v>
      </c>
      <c r="AX27" s="12" t="s">
        <v>105</v>
      </c>
      <c r="AY27" s="12" t="s">
        <v>99</v>
      </c>
      <c r="AZ27" s="12" t="s">
        <v>99</v>
      </c>
      <c r="BA27" s="12" t="s">
        <v>100</v>
      </c>
      <c r="BB27" s="12" t="s">
        <v>98</v>
      </c>
      <c r="BC27" s="12" t="s">
        <v>106</v>
      </c>
      <c r="BD27" s="12" t="s">
        <v>105</v>
      </c>
      <c r="BE27" s="12" t="s">
        <v>99</v>
      </c>
      <c r="BF27" s="12" t="s">
        <v>98</v>
      </c>
      <c r="BG27" s="12" t="s">
        <v>107</v>
      </c>
      <c r="BH27" s="12" t="s">
        <v>97</v>
      </c>
      <c r="BI27" s="12" t="s">
        <v>108</v>
      </c>
      <c r="BJ27" s="12" t="s">
        <v>89</v>
      </c>
      <c r="BK27" s="12" t="s">
        <v>104</v>
      </c>
      <c r="BL27" s="12" t="s">
        <v>89</v>
      </c>
      <c r="BM27" s="12" t="s">
        <v>96</v>
      </c>
      <c r="BN27" s="12" t="s">
        <v>101</v>
      </c>
      <c r="BO27" s="12" t="s">
        <v>109</v>
      </c>
      <c r="BP27" s="12" t="s">
        <v>89</v>
      </c>
      <c r="BQ27" s="12" t="s">
        <v>89</v>
      </c>
      <c r="BR27" s="12" t="s">
        <v>90</v>
      </c>
      <c r="BS27" s="12" t="s">
        <v>91</v>
      </c>
      <c r="BT27" s="12" t="s">
        <v>99</v>
      </c>
      <c r="BU27" s="13" t="s">
        <v>96</v>
      </c>
      <c r="BV27" s="31" t="s">
        <v>89</v>
      </c>
      <c r="BW27" s="12" t="s">
        <v>89</v>
      </c>
      <c r="BX27" s="12"/>
    </row>
    <row r="28" spans="1:76" ht="20.149999999999999" customHeight="1" x14ac:dyDescent="0.35">
      <c r="A28" s="23">
        <v>22</v>
      </c>
      <c r="C28" s="18" t="s">
        <v>53</v>
      </c>
      <c r="D28" s="18" t="s">
        <v>54</v>
      </c>
      <c r="E28" s="9" t="s">
        <v>110</v>
      </c>
      <c r="F28" s="9" t="s">
        <v>111</v>
      </c>
      <c r="G28" s="12" t="s">
        <v>111</v>
      </c>
      <c r="H28" s="12" t="s">
        <v>92</v>
      </c>
      <c r="I28" s="12" t="s">
        <v>93</v>
      </c>
      <c r="J28" s="12" t="s">
        <v>94</v>
      </c>
      <c r="K28" s="12" t="s">
        <v>95</v>
      </c>
      <c r="L28" s="12" t="s">
        <v>96</v>
      </c>
      <c r="M28" s="12" t="s">
        <v>89</v>
      </c>
      <c r="N28" s="12" t="s">
        <v>97</v>
      </c>
      <c r="O28" s="10" t="s">
        <v>98</v>
      </c>
      <c r="P28" s="28" t="s">
        <v>89</v>
      </c>
      <c r="Q28" s="28" t="s">
        <v>99</v>
      </c>
      <c r="R28" s="10" t="s">
        <v>89</v>
      </c>
      <c r="S28" s="10" t="s">
        <v>97</v>
      </c>
      <c r="T28" s="10" t="s">
        <v>98</v>
      </c>
      <c r="U28" s="10" t="s">
        <v>96</v>
      </c>
      <c r="V28" s="10" t="s">
        <v>99</v>
      </c>
      <c r="W28" s="10" t="s">
        <v>100</v>
      </c>
      <c r="X28" s="10" t="s">
        <v>98</v>
      </c>
      <c r="Y28" s="10" t="s">
        <v>89</v>
      </c>
      <c r="Z28" s="10" t="s">
        <v>101</v>
      </c>
      <c r="AA28" s="10" t="s">
        <v>97</v>
      </c>
      <c r="AB28" s="10" t="s">
        <v>99</v>
      </c>
      <c r="AC28" s="10" t="s">
        <v>90</v>
      </c>
      <c r="AD28" s="10" t="s">
        <v>97</v>
      </c>
      <c r="AE28" s="12" t="s">
        <v>96</v>
      </c>
      <c r="AF28" s="12" t="s">
        <v>96</v>
      </c>
      <c r="AG28" s="12" t="s">
        <v>96</v>
      </c>
      <c r="AH28" s="12" t="s">
        <v>98</v>
      </c>
      <c r="AI28" s="12" t="s">
        <v>97</v>
      </c>
      <c r="AJ28" s="12" t="s">
        <v>90</v>
      </c>
      <c r="AK28" s="12" t="s">
        <v>89</v>
      </c>
      <c r="AL28" s="12" t="s">
        <v>96</v>
      </c>
      <c r="AM28" s="12" t="s">
        <v>98</v>
      </c>
      <c r="AN28" s="12" t="s">
        <v>90</v>
      </c>
      <c r="AO28" s="12" t="s">
        <v>99</v>
      </c>
      <c r="AP28" s="12" t="s">
        <v>101</v>
      </c>
      <c r="AQ28" s="12" t="s">
        <v>97</v>
      </c>
      <c r="AR28" s="12" t="s">
        <v>90</v>
      </c>
      <c r="AS28" s="12" t="s">
        <v>102</v>
      </c>
      <c r="AT28" s="12" t="s">
        <v>101</v>
      </c>
      <c r="AU28" s="12" t="s">
        <v>103</v>
      </c>
      <c r="AV28" s="12" t="s">
        <v>104</v>
      </c>
      <c r="AW28" s="12" t="s">
        <v>96</v>
      </c>
      <c r="AX28" s="12" t="s">
        <v>105</v>
      </c>
      <c r="AY28" s="12" t="s">
        <v>99</v>
      </c>
      <c r="AZ28" s="12" t="s">
        <v>99</v>
      </c>
      <c r="BA28" s="12" t="s">
        <v>100</v>
      </c>
      <c r="BB28" s="12" t="s">
        <v>98</v>
      </c>
      <c r="BC28" s="12" t="s">
        <v>106</v>
      </c>
      <c r="BD28" s="12" t="s">
        <v>105</v>
      </c>
      <c r="BE28" s="12" t="s">
        <v>99</v>
      </c>
      <c r="BF28" s="12" t="s">
        <v>98</v>
      </c>
      <c r="BG28" s="12" t="s">
        <v>107</v>
      </c>
      <c r="BH28" s="12" t="s">
        <v>97</v>
      </c>
      <c r="BI28" s="12" t="s">
        <v>108</v>
      </c>
      <c r="BJ28" s="12" t="s">
        <v>89</v>
      </c>
      <c r="BK28" s="12" t="s">
        <v>104</v>
      </c>
      <c r="BL28" s="12" t="s">
        <v>89</v>
      </c>
      <c r="BM28" s="12" t="s">
        <v>96</v>
      </c>
      <c r="BN28" s="12" t="s">
        <v>101</v>
      </c>
      <c r="BO28" s="12" t="s">
        <v>109</v>
      </c>
      <c r="BP28" s="12" t="s">
        <v>89</v>
      </c>
      <c r="BQ28" s="12" t="s">
        <v>89</v>
      </c>
      <c r="BR28" s="12" t="s">
        <v>90</v>
      </c>
      <c r="BS28" s="12" t="s">
        <v>91</v>
      </c>
      <c r="BT28" s="12" t="s">
        <v>99</v>
      </c>
      <c r="BU28" s="13" t="s">
        <v>96</v>
      </c>
      <c r="BV28" s="31" t="s">
        <v>89</v>
      </c>
      <c r="BW28" s="12" t="s">
        <v>89</v>
      </c>
      <c r="BX28" s="12"/>
    </row>
    <row r="29" spans="1:76" ht="20.149999999999999" customHeight="1" x14ac:dyDescent="0.35">
      <c r="A29" s="23">
        <v>23</v>
      </c>
      <c r="C29" s="18" t="s">
        <v>55</v>
      </c>
      <c r="D29" s="18" t="s">
        <v>56</v>
      </c>
      <c r="E29" s="9" t="s">
        <v>110</v>
      </c>
      <c r="F29" s="9" t="s">
        <v>111</v>
      </c>
      <c r="G29" s="12" t="s">
        <v>111</v>
      </c>
      <c r="H29" s="12" t="s">
        <v>92</v>
      </c>
      <c r="I29" s="12" t="s">
        <v>93</v>
      </c>
      <c r="J29" s="12" t="s">
        <v>94</v>
      </c>
      <c r="K29" s="12" t="s">
        <v>95</v>
      </c>
      <c r="L29" s="12" t="s">
        <v>96</v>
      </c>
      <c r="M29" s="12" t="s">
        <v>89</v>
      </c>
      <c r="N29" s="12" t="s">
        <v>97</v>
      </c>
      <c r="O29" s="10" t="s">
        <v>98</v>
      </c>
      <c r="P29" s="28" t="s">
        <v>89</v>
      </c>
      <c r="Q29" s="28" t="s">
        <v>99</v>
      </c>
      <c r="R29" s="10" t="s">
        <v>89</v>
      </c>
      <c r="S29" s="10" t="s">
        <v>97</v>
      </c>
      <c r="T29" s="10" t="s">
        <v>98</v>
      </c>
      <c r="U29" s="10" t="s">
        <v>96</v>
      </c>
      <c r="V29" s="10" t="s">
        <v>99</v>
      </c>
      <c r="W29" s="10" t="s">
        <v>100</v>
      </c>
      <c r="X29" s="10" t="s">
        <v>98</v>
      </c>
      <c r="Y29" s="10" t="s">
        <v>89</v>
      </c>
      <c r="Z29" s="10" t="s">
        <v>101</v>
      </c>
      <c r="AA29" s="10" t="s">
        <v>97</v>
      </c>
      <c r="AB29" s="10" t="s">
        <v>99</v>
      </c>
      <c r="AC29" s="10" t="s">
        <v>90</v>
      </c>
      <c r="AD29" s="10" t="s">
        <v>97</v>
      </c>
      <c r="AE29" s="12" t="s">
        <v>96</v>
      </c>
      <c r="AF29" s="12" t="s">
        <v>96</v>
      </c>
      <c r="AG29" s="12" t="s">
        <v>96</v>
      </c>
      <c r="AH29" s="12" t="s">
        <v>98</v>
      </c>
      <c r="AI29" s="12" t="s">
        <v>97</v>
      </c>
      <c r="AJ29" s="12" t="s">
        <v>90</v>
      </c>
      <c r="AK29" s="12" t="s">
        <v>89</v>
      </c>
      <c r="AL29" s="12" t="s">
        <v>96</v>
      </c>
      <c r="AM29" s="12" t="s">
        <v>98</v>
      </c>
      <c r="AN29" s="12" t="s">
        <v>90</v>
      </c>
      <c r="AO29" s="12" t="s">
        <v>99</v>
      </c>
      <c r="AP29" s="12" t="s">
        <v>101</v>
      </c>
      <c r="AQ29" s="12" t="s">
        <v>97</v>
      </c>
      <c r="AR29" s="12" t="s">
        <v>90</v>
      </c>
      <c r="AS29" s="12" t="s">
        <v>102</v>
      </c>
      <c r="AT29" s="12" t="s">
        <v>101</v>
      </c>
      <c r="AU29" s="12" t="s">
        <v>103</v>
      </c>
      <c r="AV29" s="12" t="s">
        <v>104</v>
      </c>
      <c r="AW29" s="12" t="s">
        <v>96</v>
      </c>
      <c r="AX29" s="12" t="s">
        <v>105</v>
      </c>
      <c r="AY29" s="12" t="s">
        <v>99</v>
      </c>
      <c r="AZ29" s="12" t="s">
        <v>99</v>
      </c>
      <c r="BA29" s="12" t="s">
        <v>100</v>
      </c>
      <c r="BB29" s="12" t="s">
        <v>98</v>
      </c>
      <c r="BC29" s="12" t="s">
        <v>106</v>
      </c>
      <c r="BD29" s="12" t="s">
        <v>105</v>
      </c>
      <c r="BE29" s="12" t="s">
        <v>99</v>
      </c>
      <c r="BF29" s="12" t="s">
        <v>98</v>
      </c>
      <c r="BG29" s="12" t="s">
        <v>107</v>
      </c>
      <c r="BH29" s="12" t="s">
        <v>97</v>
      </c>
      <c r="BI29" s="12" t="s">
        <v>108</v>
      </c>
      <c r="BJ29" s="12" t="s">
        <v>89</v>
      </c>
      <c r="BK29" s="12" t="s">
        <v>104</v>
      </c>
      <c r="BL29" s="12" t="s">
        <v>89</v>
      </c>
      <c r="BM29" s="12" t="s">
        <v>96</v>
      </c>
      <c r="BN29" s="12" t="s">
        <v>101</v>
      </c>
      <c r="BO29" s="12" t="s">
        <v>109</v>
      </c>
      <c r="BP29" s="12" t="s">
        <v>89</v>
      </c>
      <c r="BQ29" s="12" t="s">
        <v>89</v>
      </c>
      <c r="BR29" s="12" t="s">
        <v>90</v>
      </c>
      <c r="BS29" s="12" t="s">
        <v>91</v>
      </c>
      <c r="BT29" s="12" t="s">
        <v>99</v>
      </c>
      <c r="BU29" s="13" t="s">
        <v>96</v>
      </c>
      <c r="BV29" s="31" t="s">
        <v>89</v>
      </c>
      <c r="BW29" s="12" t="s">
        <v>89</v>
      </c>
      <c r="BX29" s="12"/>
    </row>
    <row r="30" spans="1:76" ht="20.149999999999999" customHeight="1" x14ac:dyDescent="0.35">
      <c r="A30" s="23">
        <v>24</v>
      </c>
      <c r="C30" s="18" t="s">
        <v>57</v>
      </c>
      <c r="D30" s="18" t="s">
        <v>58</v>
      </c>
      <c r="E30" s="9" t="s">
        <v>110</v>
      </c>
      <c r="F30" s="9" t="s">
        <v>111</v>
      </c>
      <c r="G30" s="12" t="s">
        <v>111</v>
      </c>
      <c r="H30" s="12" t="s">
        <v>92</v>
      </c>
      <c r="I30" s="12" t="s">
        <v>93</v>
      </c>
      <c r="J30" s="12" t="s">
        <v>94</v>
      </c>
      <c r="K30" s="12" t="s">
        <v>95</v>
      </c>
      <c r="L30" s="12" t="s">
        <v>96</v>
      </c>
      <c r="M30" s="12" t="s">
        <v>89</v>
      </c>
      <c r="N30" s="12" t="s">
        <v>97</v>
      </c>
      <c r="O30" s="10" t="s">
        <v>98</v>
      </c>
      <c r="P30" s="28" t="s">
        <v>89</v>
      </c>
      <c r="Q30" s="28" t="s">
        <v>99</v>
      </c>
      <c r="R30" s="10" t="s">
        <v>89</v>
      </c>
      <c r="S30" s="10" t="s">
        <v>97</v>
      </c>
      <c r="T30" s="10" t="s">
        <v>98</v>
      </c>
      <c r="U30" s="10" t="s">
        <v>96</v>
      </c>
      <c r="V30" s="10" t="s">
        <v>99</v>
      </c>
      <c r="W30" s="10" t="s">
        <v>100</v>
      </c>
      <c r="X30" s="10" t="s">
        <v>98</v>
      </c>
      <c r="Y30" s="10" t="s">
        <v>89</v>
      </c>
      <c r="Z30" s="10" t="s">
        <v>101</v>
      </c>
      <c r="AA30" s="10" t="s">
        <v>97</v>
      </c>
      <c r="AB30" s="10" t="s">
        <v>99</v>
      </c>
      <c r="AC30" s="10" t="s">
        <v>90</v>
      </c>
      <c r="AD30" s="10" t="s">
        <v>97</v>
      </c>
      <c r="AE30" s="12" t="s">
        <v>96</v>
      </c>
      <c r="AF30" s="12" t="s">
        <v>96</v>
      </c>
      <c r="AG30" s="12" t="s">
        <v>96</v>
      </c>
      <c r="AH30" s="12" t="s">
        <v>98</v>
      </c>
      <c r="AI30" s="12" t="s">
        <v>97</v>
      </c>
      <c r="AJ30" s="12" t="s">
        <v>90</v>
      </c>
      <c r="AK30" s="12" t="s">
        <v>89</v>
      </c>
      <c r="AL30" s="12" t="s">
        <v>96</v>
      </c>
      <c r="AM30" s="12" t="s">
        <v>98</v>
      </c>
      <c r="AN30" s="12" t="s">
        <v>90</v>
      </c>
      <c r="AO30" s="12" t="s">
        <v>99</v>
      </c>
      <c r="AP30" s="12" t="s">
        <v>101</v>
      </c>
      <c r="AQ30" s="12" t="s">
        <v>97</v>
      </c>
      <c r="AR30" s="12" t="s">
        <v>90</v>
      </c>
      <c r="AS30" s="12" t="s">
        <v>102</v>
      </c>
      <c r="AT30" s="12" t="s">
        <v>101</v>
      </c>
      <c r="AU30" s="12" t="s">
        <v>103</v>
      </c>
      <c r="AV30" s="12" t="s">
        <v>104</v>
      </c>
      <c r="AW30" s="12" t="s">
        <v>96</v>
      </c>
      <c r="AX30" s="12" t="s">
        <v>105</v>
      </c>
      <c r="AY30" s="12" t="s">
        <v>99</v>
      </c>
      <c r="AZ30" s="12" t="s">
        <v>99</v>
      </c>
      <c r="BA30" s="12" t="s">
        <v>100</v>
      </c>
      <c r="BB30" s="12" t="s">
        <v>98</v>
      </c>
      <c r="BC30" s="12" t="s">
        <v>106</v>
      </c>
      <c r="BD30" s="12" t="s">
        <v>105</v>
      </c>
      <c r="BE30" s="12" t="s">
        <v>99</v>
      </c>
      <c r="BF30" s="12" t="s">
        <v>98</v>
      </c>
      <c r="BG30" s="12" t="s">
        <v>107</v>
      </c>
      <c r="BH30" s="12" t="s">
        <v>97</v>
      </c>
      <c r="BI30" s="12" t="s">
        <v>108</v>
      </c>
      <c r="BJ30" s="12" t="s">
        <v>89</v>
      </c>
      <c r="BK30" s="12" t="s">
        <v>104</v>
      </c>
      <c r="BL30" s="12" t="s">
        <v>89</v>
      </c>
      <c r="BM30" s="12" t="s">
        <v>96</v>
      </c>
      <c r="BN30" s="12" t="s">
        <v>101</v>
      </c>
      <c r="BO30" s="12" t="s">
        <v>109</v>
      </c>
      <c r="BP30" s="12" t="s">
        <v>89</v>
      </c>
      <c r="BQ30" s="12" t="s">
        <v>89</v>
      </c>
      <c r="BR30" s="12" t="s">
        <v>90</v>
      </c>
      <c r="BS30" s="12" t="s">
        <v>91</v>
      </c>
      <c r="BT30" s="12" t="s">
        <v>99</v>
      </c>
      <c r="BU30" s="13" t="s">
        <v>96</v>
      </c>
      <c r="BV30" s="31" t="s">
        <v>89</v>
      </c>
      <c r="BW30" s="12" t="s">
        <v>89</v>
      </c>
      <c r="BX30" s="12"/>
    </row>
    <row r="31" spans="1:76" ht="20.149999999999999" customHeight="1" x14ac:dyDescent="0.35">
      <c r="A31" s="23">
        <v>25</v>
      </c>
      <c r="C31" s="18" t="s">
        <v>59</v>
      </c>
      <c r="D31" s="18" t="s">
        <v>60</v>
      </c>
      <c r="E31" s="9" t="s">
        <v>110</v>
      </c>
      <c r="F31" s="9" t="s">
        <v>111</v>
      </c>
      <c r="G31" s="12" t="s">
        <v>111</v>
      </c>
      <c r="H31" s="12" t="s">
        <v>92</v>
      </c>
      <c r="I31" s="12" t="s">
        <v>93</v>
      </c>
      <c r="J31" s="12" t="s">
        <v>94</v>
      </c>
      <c r="K31" s="12" t="s">
        <v>95</v>
      </c>
      <c r="L31" s="12" t="s">
        <v>96</v>
      </c>
      <c r="M31" s="12" t="s">
        <v>89</v>
      </c>
      <c r="N31" s="12" t="s">
        <v>97</v>
      </c>
      <c r="O31" s="10" t="s">
        <v>98</v>
      </c>
      <c r="P31" s="28" t="s">
        <v>89</v>
      </c>
      <c r="Q31" s="28" t="s">
        <v>99</v>
      </c>
      <c r="R31" s="10" t="s">
        <v>89</v>
      </c>
      <c r="S31" s="10" t="s">
        <v>97</v>
      </c>
      <c r="T31" s="10" t="s">
        <v>98</v>
      </c>
      <c r="U31" s="10" t="s">
        <v>96</v>
      </c>
      <c r="V31" s="10" t="s">
        <v>99</v>
      </c>
      <c r="W31" s="10" t="s">
        <v>100</v>
      </c>
      <c r="X31" s="10" t="s">
        <v>98</v>
      </c>
      <c r="Y31" s="10" t="s">
        <v>89</v>
      </c>
      <c r="Z31" s="10" t="s">
        <v>101</v>
      </c>
      <c r="AA31" s="10" t="s">
        <v>97</v>
      </c>
      <c r="AB31" s="10" t="s">
        <v>99</v>
      </c>
      <c r="AC31" s="10" t="s">
        <v>90</v>
      </c>
      <c r="AD31" s="10" t="s">
        <v>97</v>
      </c>
      <c r="AE31" s="12" t="s">
        <v>96</v>
      </c>
      <c r="AF31" s="12" t="s">
        <v>96</v>
      </c>
      <c r="AG31" s="12" t="s">
        <v>96</v>
      </c>
      <c r="AH31" s="12" t="s">
        <v>98</v>
      </c>
      <c r="AI31" s="12" t="s">
        <v>97</v>
      </c>
      <c r="AJ31" s="12" t="s">
        <v>90</v>
      </c>
      <c r="AK31" s="12" t="s">
        <v>89</v>
      </c>
      <c r="AL31" s="12" t="s">
        <v>96</v>
      </c>
      <c r="AM31" s="12" t="s">
        <v>98</v>
      </c>
      <c r="AN31" s="12" t="s">
        <v>90</v>
      </c>
      <c r="AO31" s="12" t="s">
        <v>99</v>
      </c>
      <c r="AP31" s="12" t="s">
        <v>101</v>
      </c>
      <c r="AQ31" s="12" t="s">
        <v>97</v>
      </c>
      <c r="AR31" s="12" t="s">
        <v>90</v>
      </c>
      <c r="AS31" s="12" t="s">
        <v>102</v>
      </c>
      <c r="AT31" s="12" t="s">
        <v>101</v>
      </c>
      <c r="AU31" s="12" t="s">
        <v>103</v>
      </c>
      <c r="AV31" s="12" t="s">
        <v>104</v>
      </c>
      <c r="AW31" s="12" t="s">
        <v>96</v>
      </c>
      <c r="AX31" s="12" t="s">
        <v>105</v>
      </c>
      <c r="AY31" s="12" t="s">
        <v>99</v>
      </c>
      <c r="AZ31" s="12" t="s">
        <v>99</v>
      </c>
      <c r="BA31" s="12" t="s">
        <v>100</v>
      </c>
      <c r="BB31" s="12" t="s">
        <v>98</v>
      </c>
      <c r="BC31" s="12" t="s">
        <v>106</v>
      </c>
      <c r="BD31" s="12" t="s">
        <v>105</v>
      </c>
      <c r="BE31" s="12" t="s">
        <v>99</v>
      </c>
      <c r="BF31" s="12" t="s">
        <v>98</v>
      </c>
      <c r="BG31" s="12" t="s">
        <v>107</v>
      </c>
      <c r="BH31" s="12" t="s">
        <v>97</v>
      </c>
      <c r="BI31" s="12" t="s">
        <v>108</v>
      </c>
      <c r="BJ31" s="12" t="s">
        <v>89</v>
      </c>
      <c r="BK31" s="12" t="s">
        <v>104</v>
      </c>
      <c r="BL31" s="12" t="s">
        <v>89</v>
      </c>
      <c r="BM31" s="12" t="s">
        <v>96</v>
      </c>
      <c r="BN31" s="12" t="s">
        <v>101</v>
      </c>
      <c r="BO31" s="12" t="s">
        <v>109</v>
      </c>
      <c r="BP31" s="12" t="s">
        <v>89</v>
      </c>
      <c r="BQ31" s="12" t="s">
        <v>89</v>
      </c>
      <c r="BR31" s="12" t="s">
        <v>90</v>
      </c>
      <c r="BS31" s="12" t="s">
        <v>91</v>
      </c>
      <c r="BT31" s="12" t="s">
        <v>99</v>
      </c>
      <c r="BU31" s="13" t="s">
        <v>96</v>
      </c>
      <c r="BV31" s="31" t="s">
        <v>89</v>
      </c>
      <c r="BW31" s="12" t="s">
        <v>89</v>
      </c>
      <c r="BX31" s="12"/>
    </row>
    <row r="32" spans="1:76" ht="20.149999999999999" customHeight="1" x14ac:dyDescent="0.35">
      <c r="A32" s="23">
        <v>26</v>
      </c>
      <c r="C32" s="18" t="s">
        <v>61</v>
      </c>
      <c r="D32" s="18" t="s">
        <v>62</v>
      </c>
      <c r="E32" s="9" t="s">
        <v>110</v>
      </c>
      <c r="F32" s="9" t="s">
        <v>111</v>
      </c>
      <c r="G32" s="12" t="s">
        <v>111</v>
      </c>
      <c r="H32" s="12" t="s">
        <v>92</v>
      </c>
      <c r="I32" s="12" t="s">
        <v>93</v>
      </c>
      <c r="J32" s="12" t="s">
        <v>94</v>
      </c>
      <c r="K32" s="12" t="s">
        <v>95</v>
      </c>
      <c r="L32" s="12" t="s">
        <v>96</v>
      </c>
      <c r="M32" s="12" t="s">
        <v>89</v>
      </c>
      <c r="N32" s="12" t="s">
        <v>97</v>
      </c>
      <c r="O32" s="10" t="s">
        <v>98</v>
      </c>
      <c r="P32" s="28" t="s">
        <v>89</v>
      </c>
      <c r="Q32" s="28" t="s">
        <v>99</v>
      </c>
      <c r="R32" s="10" t="s">
        <v>89</v>
      </c>
      <c r="S32" s="10" t="s">
        <v>97</v>
      </c>
      <c r="T32" s="10" t="s">
        <v>98</v>
      </c>
      <c r="U32" s="10" t="s">
        <v>96</v>
      </c>
      <c r="V32" s="10" t="s">
        <v>99</v>
      </c>
      <c r="W32" s="10" t="s">
        <v>100</v>
      </c>
      <c r="X32" s="10" t="s">
        <v>98</v>
      </c>
      <c r="Y32" s="10" t="s">
        <v>89</v>
      </c>
      <c r="Z32" s="10" t="s">
        <v>101</v>
      </c>
      <c r="AA32" s="10" t="s">
        <v>97</v>
      </c>
      <c r="AB32" s="10" t="s">
        <v>99</v>
      </c>
      <c r="AC32" s="10" t="s">
        <v>90</v>
      </c>
      <c r="AD32" s="10" t="s">
        <v>97</v>
      </c>
      <c r="AE32" s="12" t="s">
        <v>96</v>
      </c>
      <c r="AF32" s="12" t="s">
        <v>96</v>
      </c>
      <c r="AG32" s="12" t="s">
        <v>96</v>
      </c>
      <c r="AH32" s="12" t="s">
        <v>98</v>
      </c>
      <c r="AI32" s="12" t="s">
        <v>97</v>
      </c>
      <c r="AJ32" s="12" t="s">
        <v>90</v>
      </c>
      <c r="AK32" s="12" t="s">
        <v>89</v>
      </c>
      <c r="AL32" s="12" t="s">
        <v>96</v>
      </c>
      <c r="AM32" s="12" t="s">
        <v>98</v>
      </c>
      <c r="AN32" s="12" t="s">
        <v>90</v>
      </c>
      <c r="AO32" s="12" t="s">
        <v>99</v>
      </c>
      <c r="AP32" s="12" t="s">
        <v>101</v>
      </c>
      <c r="AQ32" s="12" t="s">
        <v>97</v>
      </c>
      <c r="AR32" s="12" t="s">
        <v>90</v>
      </c>
      <c r="AS32" s="12" t="s">
        <v>102</v>
      </c>
      <c r="AT32" s="12" t="s">
        <v>101</v>
      </c>
      <c r="AU32" s="12" t="s">
        <v>103</v>
      </c>
      <c r="AV32" s="12" t="s">
        <v>104</v>
      </c>
      <c r="AW32" s="12" t="s">
        <v>96</v>
      </c>
      <c r="AX32" s="12" t="s">
        <v>105</v>
      </c>
      <c r="AY32" s="12" t="s">
        <v>99</v>
      </c>
      <c r="AZ32" s="12" t="s">
        <v>99</v>
      </c>
      <c r="BA32" s="12" t="s">
        <v>100</v>
      </c>
      <c r="BB32" s="12" t="s">
        <v>98</v>
      </c>
      <c r="BC32" s="12" t="s">
        <v>106</v>
      </c>
      <c r="BD32" s="12" t="s">
        <v>105</v>
      </c>
      <c r="BE32" s="12" t="s">
        <v>99</v>
      </c>
      <c r="BF32" s="12" t="s">
        <v>98</v>
      </c>
      <c r="BG32" s="12" t="s">
        <v>107</v>
      </c>
      <c r="BH32" s="12" t="s">
        <v>97</v>
      </c>
      <c r="BI32" s="12" t="s">
        <v>108</v>
      </c>
      <c r="BJ32" s="12" t="s">
        <v>89</v>
      </c>
      <c r="BK32" s="12" t="s">
        <v>104</v>
      </c>
      <c r="BL32" s="12" t="s">
        <v>89</v>
      </c>
      <c r="BM32" s="12" t="s">
        <v>96</v>
      </c>
      <c r="BN32" s="12" t="s">
        <v>101</v>
      </c>
      <c r="BO32" s="12" t="s">
        <v>109</v>
      </c>
      <c r="BP32" s="12" t="s">
        <v>89</v>
      </c>
      <c r="BQ32" s="12" t="s">
        <v>89</v>
      </c>
      <c r="BR32" s="12" t="s">
        <v>90</v>
      </c>
      <c r="BS32" s="12" t="s">
        <v>91</v>
      </c>
      <c r="BT32" s="12" t="s">
        <v>99</v>
      </c>
      <c r="BU32" s="13" t="s">
        <v>96</v>
      </c>
      <c r="BV32" s="31" t="s">
        <v>89</v>
      </c>
      <c r="BW32" s="12" t="s">
        <v>89</v>
      </c>
      <c r="BX32" s="12"/>
    </row>
    <row r="33" spans="1:76" ht="20.149999999999999" customHeight="1" x14ac:dyDescent="0.35">
      <c r="A33" s="23">
        <v>27</v>
      </c>
      <c r="C33" s="18" t="s">
        <v>63</v>
      </c>
      <c r="D33" s="18" t="s">
        <v>64</v>
      </c>
      <c r="E33" s="9" t="s">
        <v>110</v>
      </c>
      <c r="F33" s="9" t="s">
        <v>111</v>
      </c>
      <c r="G33" s="12" t="s">
        <v>111</v>
      </c>
      <c r="H33" s="12" t="s">
        <v>92</v>
      </c>
      <c r="I33" s="12" t="s">
        <v>93</v>
      </c>
      <c r="J33" s="12" t="s">
        <v>94</v>
      </c>
      <c r="K33" s="12" t="s">
        <v>95</v>
      </c>
      <c r="L33" s="12" t="s">
        <v>96</v>
      </c>
      <c r="M33" s="12" t="s">
        <v>89</v>
      </c>
      <c r="N33" s="12" t="s">
        <v>97</v>
      </c>
      <c r="O33" s="10" t="s">
        <v>98</v>
      </c>
      <c r="P33" s="28" t="s">
        <v>89</v>
      </c>
      <c r="Q33" s="28" t="s">
        <v>99</v>
      </c>
      <c r="R33" s="10" t="s">
        <v>89</v>
      </c>
      <c r="S33" s="10" t="s">
        <v>97</v>
      </c>
      <c r="T33" s="10" t="s">
        <v>98</v>
      </c>
      <c r="U33" s="10" t="s">
        <v>96</v>
      </c>
      <c r="V33" s="10" t="s">
        <v>99</v>
      </c>
      <c r="W33" s="10" t="s">
        <v>100</v>
      </c>
      <c r="X33" s="10" t="s">
        <v>98</v>
      </c>
      <c r="Y33" s="10" t="s">
        <v>89</v>
      </c>
      <c r="Z33" s="10" t="s">
        <v>101</v>
      </c>
      <c r="AA33" s="10" t="s">
        <v>97</v>
      </c>
      <c r="AB33" s="10" t="s">
        <v>99</v>
      </c>
      <c r="AC33" s="10" t="s">
        <v>90</v>
      </c>
      <c r="AD33" s="10" t="s">
        <v>97</v>
      </c>
      <c r="AE33" s="12" t="s">
        <v>96</v>
      </c>
      <c r="AF33" s="12" t="s">
        <v>96</v>
      </c>
      <c r="AG33" s="12" t="s">
        <v>96</v>
      </c>
      <c r="AH33" s="12" t="s">
        <v>98</v>
      </c>
      <c r="AI33" s="12" t="s">
        <v>97</v>
      </c>
      <c r="AJ33" s="12" t="s">
        <v>90</v>
      </c>
      <c r="AK33" s="12" t="s">
        <v>89</v>
      </c>
      <c r="AL33" s="12" t="s">
        <v>96</v>
      </c>
      <c r="AM33" s="12" t="s">
        <v>98</v>
      </c>
      <c r="AN33" s="12" t="s">
        <v>90</v>
      </c>
      <c r="AO33" s="12" t="s">
        <v>99</v>
      </c>
      <c r="AP33" s="12" t="s">
        <v>101</v>
      </c>
      <c r="AQ33" s="12" t="s">
        <v>97</v>
      </c>
      <c r="AR33" s="12" t="s">
        <v>90</v>
      </c>
      <c r="AS33" s="12" t="s">
        <v>102</v>
      </c>
      <c r="AT33" s="12" t="s">
        <v>101</v>
      </c>
      <c r="AU33" s="12" t="s">
        <v>103</v>
      </c>
      <c r="AV33" s="12" t="s">
        <v>104</v>
      </c>
      <c r="AW33" s="12" t="s">
        <v>96</v>
      </c>
      <c r="AX33" s="12" t="s">
        <v>105</v>
      </c>
      <c r="AY33" s="12" t="s">
        <v>99</v>
      </c>
      <c r="AZ33" s="12" t="s">
        <v>99</v>
      </c>
      <c r="BA33" s="12" t="s">
        <v>100</v>
      </c>
      <c r="BB33" s="12" t="s">
        <v>98</v>
      </c>
      <c r="BC33" s="12" t="s">
        <v>106</v>
      </c>
      <c r="BD33" s="12" t="s">
        <v>105</v>
      </c>
      <c r="BE33" s="12" t="s">
        <v>99</v>
      </c>
      <c r="BF33" s="12" t="s">
        <v>98</v>
      </c>
      <c r="BG33" s="12" t="s">
        <v>107</v>
      </c>
      <c r="BH33" s="12" t="s">
        <v>97</v>
      </c>
      <c r="BI33" s="12" t="s">
        <v>108</v>
      </c>
      <c r="BJ33" s="12" t="s">
        <v>89</v>
      </c>
      <c r="BK33" s="12" t="s">
        <v>104</v>
      </c>
      <c r="BL33" s="12" t="s">
        <v>89</v>
      </c>
      <c r="BM33" s="12" t="s">
        <v>96</v>
      </c>
      <c r="BN33" s="12" t="s">
        <v>101</v>
      </c>
      <c r="BO33" s="12" t="s">
        <v>109</v>
      </c>
      <c r="BP33" s="12" t="s">
        <v>89</v>
      </c>
      <c r="BQ33" s="12" t="s">
        <v>89</v>
      </c>
      <c r="BR33" s="12" t="s">
        <v>90</v>
      </c>
      <c r="BS33" s="12" t="s">
        <v>91</v>
      </c>
      <c r="BT33" s="12" t="s">
        <v>99</v>
      </c>
      <c r="BU33" s="13" t="s">
        <v>96</v>
      </c>
      <c r="BV33" s="31" t="s">
        <v>89</v>
      </c>
      <c r="BW33" s="12" t="s">
        <v>89</v>
      </c>
      <c r="BX33" s="12"/>
    </row>
    <row r="34" spans="1:76" ht="20.149999999999999" customHeight="1" x14ac:dyDescent="0.35">
      <c r="A34" s="23">
        <v>28</v>
      </c>
      <c r="C34" s="21" t="s">
        <v>65</v>
      </c>
      <c r="D34" s="18" t="s">
        <v>66</v>
      </c>
      <c r="E34" s="9" t="s">
        <v>110</v>
      </c>
      <c r="F34" s="9" t="s">
        <v>111</v>
      </c>
      <c r="G34" s="12" t="s">
        <v>111</v>
      </c>
      <c r="H34" s="12" t="s">
        <v>92</v>
      </c>
      <c r="I34" s="12" t="s">
        <v>93</v>
      </c>
      <c r="J34" s="12" t="s">
        <v>94</v>
      </c>
      <c r="K34" s="12" t="s">
        <v>95</v>
      </c>
      <c r="L34" s="12" t="s">
        <v>96</v>
      </c>
      <c r="M34" s="12" t="s">
        <v>89</v>
      </c>
      <c r="N34" s="12" t="s">
        <v>97</v>
      </c>
      <c r="O34" s="10" t="s">
        <v>98</v>
      </c>
      <c r="P34" s="28" t="s">
        <v>89</v>
      </c>
      <c r="Q34" s="28" t="s">
        <v>99</v>
      </c>
      <c r="R34" s="10" t="s">
        <v>89</v>
      </c>
      <c r="S34" s="10" t="s">
        <v>97</v>
      </c>
      <c r="T34" s="10" t="s">
        <v>98</v>
      </c>
      <c r="U34" s="10" t="s">
        <v>96</v>
      </c>
      <c r="V34" s="10" t="s">
        <v>99</v>
      </c>
      <c r="W34" s="10" t="s">
        <v>100</v>
      </c>
      <c r="X34" s="10" t="s">
        <v>98</v>
      </c>
      <c r="Y34" s="10" t="s">
        <v>89</v>
      </c>
      <c r="Z34" s="10" t="s">
        <v>101</v>
      </c>
      <c r="AA34" s="10" t="s">
        <v>97</v>
      </c>
      <c r="AB34" s="10" t="s">
        <v>99</v>
      </c>
      <c r="AC34" s="10" t="s">
        <v>90</v>
      </c>
      <c r="AD34" s="10" t="s">
        <v>97</v>
      </c>
      <c r="AE34" s="12" t="s">
        <v>96</v>
      </c>
      <c r="AF34" s="12" t="s">
        <v>96</v>
      </c>
      <c r="AG34" s="12" t="s">
        <v>96</v>
      </c>
      <c r="AH34" s="12" t="s">
        <v>98</v>
      </c>
      <c r="AI34" s="12" t="s">
        <v>97</v>
      </c>
      <c r="AJ34" s="12" t="s">
        <v>90</v>
      </c>
      <c r="AK34" s="12" t="s">
        <v>89</v>
      </c>
      <c r="AL34" s="12" t="s">
        <v>96</v>
      </c>
      <c r="AM34" s="12" t="s">
        <v>98</v>
      </c>
      <c r="AN34" s="12" t="s">
        <v>90</v>
      </c>
      <c r="AO34" s="12" t="s">
        <v>99</v>
      </c>
      <c r="AP34" s="12" t="s">
        <v>101</v>
      </c>
      <c r="AQ34" s="12" t="s">
        <v>97</v>
      </c>
      <c r="AR34" s="12" t="s">
        <v>90</v>
      </c>
      <c r="AS34" s="12" t="s">
        <v>102</v>
      </c>
      <c r="AT34" s="12" t="s">
        <v>101</v>
      </c>
      <c r="AU34" s="12" t="s">
        <v>103</v>
      </c>
      <c r="AV34" s="12" t="s">
        <v>104</v>
      </c>
      <c r="AW34" s="12" t="s">
        <v>96</v>
      </c>
      <c r="AX34" s="12" t="s">
        <v>105</v>
      </c>
      <c r="AY34" s="12" t="s">
        <v>99</v>
      </c>
      <c r="AZ34" s="12" t="s">
        <v>99</v>
      </c>
      <c r="BA34" s="12" t="s">
        <v>100</v>
      </c>
      <c r="BB34" s="12" t="s">
        <v>98</v>
      </c>
      <c r="BC34" s="12" t="s">
        <v>106</v>
      </c>
      <c r="BD34" s="12" t="s">
        <v>105</v>
      </c>
      <c r="BE34" s="12" t="s">
        <v>99</v>
      </c>
      <c r="BF34" s="12" t="s">
        <v>98</v>
      </c>
      <c r="BG34" s="12" t="s">
        <v>107</v>
      </c>
      <c r="BH34" s="12" t="s">
        <v>97</v>
      </c>
      <c r="BI34" s="12" t="s">
        <v>108</v>
      </c>
      <c r="BJ34" s="12" t="s">
        <v>89</v>
      </c>
      <c r="BK34" s="12" t="s">
        <v>104</v>
      </c>
      <c r="BL34" s="12" t="s">
        <v>89</v>
      </c>
      <c r="BM34" s="12" t="s">
        <v>96</v>
      </c>
      <c r="BN34" s="12" t="s">
        <v>101</v>
      </c>
      <c r="BO34" s="12" t="s">
        <v>109</v>
      </c>
      <c r="BP34" s="12" t="s">
        <v>89</v>
      </c>
      <c r="BQ34" s="12" t="s">
        <v>89</v>
      </c>
      <c r="BR34" s="12" t="s">
        <v>90</v>
      </c>
      <c r="BS34" s="12" t="s">
        <v>91</v>
      </c>
      <c r="BT34" s="12" t="s">
        <v>99</v>
      </c>
      <c r="BU34" s="13" t="s">
        <v>96</v>
      </c>
      <c r="BV34" s="31" t="s">
        <v>89</v>
      </c>
      <c r="BW34" s="12" t="s">
        <v>89</v>
      </c>
      <c r="BX34" s="12"/>
    </row>
  </sheetData>
  <mergeCells count="2">
    <mergeCell ref="AK3:AO3"/>
    <mergeCell ref="BV3:BX3"/>
  </mergeCells>
  <printOptions horizontalCentered="1" verticalCentered="1"/>
  <pageMargins left="0.45" right="0.45" top="0.5" bottom="0.5" header="0.3" footer="0.3"/>
  <pageSetup paperSize="3" scale="1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4CA6-5432-4977-BC7F-0CC477A1240F}">
  <dimension ref="A2:L33"/>
  <sheetViews>
    <sheetView topLeftCell="A4" workbookViewId="0">
      <selection activeCell="L6" sqref="L6"/>
    </sheetView>
  </sheetViews>
  <sheetFormatPr defaultRowHeight="14.5" x14ac:dyDescent="0.35"/>
  <cols>
    <col min="4" max="4" width="4.81640625" bestFit="1" customWidth="1"/>
    <col min="5" max="8" width="11.6328125" bestFit="1" customWidth="1"/>
    <col min="9" max="10" width="10" bestFit="1" customWidth="1"/>
    <col min="11" max="11" width="11.6328125" bestFit="1" customWidth="1"/>
  </cols>
  <sheetData>
    <row r="2" spans="1:12" x14ac:dyDescent="0.35">
      <c r="C2" t="s">
        <v>71</v>
      </c>
    </row>
    <row r="3" spans="1:12" x14ac:dyDescent="0.35">
      <c r="A3" s="3"/>
      <c r="B3" s="3"/>
      <c r="C3" s="3"/>
    </row>
    <row r="4" spans="1:12" x14ac:dyDescent="0.35">
      <c r="A4" s="3"/>
      <c r="B4" s="3"/>
      <c r="C4" s="3"/>
    </row>
    <row r="5" spans="1:12" x14ac:dyDescent="0.35">
      <c r="A5" s="3"/>
      <c r="B5" s="15" t="s">
        <v>72</v>
      </c>
      <c r="C5" s="16" t="s">
        <v>10</v>
      </c>
      <c r="D5" t="s">
        <v>9</v>
      </c>
      <c r="E5" t="s">
        <v>73</v>
      </c>
      <c r="F5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</row>
    <row r="6" spans="1:12" x14ac:dyDescent="0.35">
      <c r="A6" s="23">
        <v>1</v>
      </c>
      <c r="B6" s="18" t="s">
        <v>11</v>
      </c>
      <c r="C6" s="18" t="s">
        <v>12</v>
      </c>
      <c r="D6">
        <v>8.01</v>
      </c>
      <c r="E6">
        <v>9.08</v>
      </c>
      <c r="F6">
        <v>9.61</v>
      </c>
      <c r="G6">
        <v>9.56</v>
      </c>
      <c r="H6">
        <v>9.17</v>
      </c>
      <c r="I6">
        <v>9.98</v>
      </c>
      <c r="J6">
        <v>9.24</v>
      </c>
      <c r="K6">
        <v>11.2</v>
      </c>
      <c r="L6">
        <f>AVERAGE(D6:K6)</f>
        <v>9.4812499999999993</v>
      </c>
    </row>
    <row r="7" spans="1:12" x14ac:dyDescent="0.35">
      <c r="A7" s="23">
        <v>2</v>
      </c>
      <c r="B7" s="18" t="s">
        <v>13</v>
      </c>
      <c r="C7" s="18" t="s">
        <v>14</v>
      </c>
      <c r="D7">
        <v>27.8</v>
      </c>
      <c r="E7">
        <v>37.6</v>
      </c>
      <c r="F7">
        <v>37.9</v>
      </c>
      <c r="G7">
        <v>34.5</v>
      </c>
      <c r="H7">
        <v>33.700000000000003</v>
      </c>
      <c r="I7">
        <v>29.7</v>
      </c>
      <c r="J7">
        <v>37</v>
      </c>
      <c r="K7">
        <v>51.7</v>
      </c>
      <c r="L7">
        <f t="shared" ref="L7:L33" si="0">AVERAGE(D7:K7)</f>
        <v>36.237499999999997</v>
      </c>
    </row>
    <row r="8" spans="1:12" x14ac:dyDescent="0.35">
      <c r="A8" s="23">
        <v>3</v>
      </c>
      <c r="B8" s="18" t="s">
        <v>15</v>
      </c>
      <c r="C8" s="18" t="s">
        <v>16</v>
      </c>
      <c r="D8">
        <v>5.5</v>
      </c>
      <c r="E8">
        <v>5.49</v>
      </c>
      <c r="F8">
        <v>5.86</v>
      </c>
      <c r="G8">
        <v>5.29</v>
      </c>
      <c r="H8">
        <v>4.45</v>
      </c>
      <c r="I8">
        <v>4.24</v>
      </c>
      <c r="J8">
        <v>3.83</v>
      </c>
      <c r="K8">
        <v>6.5</v>
      </c>
      <c r="L8">
        <f t="shared" si="0"/>
        <v>5.1449999999999996</v>
      </c>
    </row>
    <row r="9" spans="1:12" x14ac:dyDescent="0.35">
      <c r="A9" s="23">
        <v>4</v>
      </c>
      <c r="B9" s="18" t="s">
        <v>17</v>
      </c>
      <c r="C9" s="18" t="s">
        <v>18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</row>
    <row r="10" spans="1:12" x14ac:dyDescent="0.35">
      <c r="A10" s="23">
        <v>5</v>
      </c>
      <c r="B10" s="18" t="s">
        <v>19</v>
      </c>
      <c r="C10" s="18" t="s">
        <v>20</v>
      </c>
      <c r="D10">
        <v>20.7</v>
      </c>
      <c r="E10">
        <v>25.8</v>
      </c>
      <c r="F10">
        <v>24.9</v>
      </c>
      <c r="G10">
        <v>24.3</v>
      </c>
      <c r="H10">
        <v>22.7</v>
      </c>
      <c r="I10">
        <v>26</v>
      </c>
      <c r="J10">
        <v>27.8</v>
      </c>
      <c r="K10">
        <v>19.899999999999999</v>
      </c>
      <c r="L10">
        <f t="shared" si="0"/>
        <v>24.012500000000003</v>
      </c>
    </row>
    <row r="11" spans="1:12" x14ac:dyDescent="0.35">
      <c r="A11" s="23">
        <v>6</v>
      </c>
      <c r="B11" s="18" t="s">
        <v>21</v>
      </c>
      <c r="C11" s="18" t="s">
        <v>22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0</v>
      </c>
    </row>
    <row r="12" spans="1:12" x14ac:dyDescent="0.35">
      <c r="A12" s="23">
        <v>7</v>
      </c>
      <c r="B12" s="18" t="s">
        <v>23</v>
      </c>
      <c r="C12" s="18" t="s">
        <v>24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</row>
    <row r="13" spans="1:12" x14ac:dyDescent="0.35">
      <c r="A13" s="23">
        <v>8</v>
      </c>
      <c r="B13" s="18" t="s">
        <v>25</v>
      </c>
      <c r="C13" s="18" t="s">
        <v>26</v>
      </c>
      <c r="D13">
        <v>3.09</v>
      </c>
      <c r="E13">
        <v>0</v>
      </c>
      <c r="F13">
        <v>0</v>
      </c>
      <c r="G13">
        <v>0</v>
      </c>
      <c r="H13">
        <v>0</v>
      </c>
      <c r="I13">
        <v>0</v>
      </c>
      <c r="J13">
        <v>3.03</v>
      </c>
      <c r="K13">
        <v>0</v>
      </c>
      <c r="L13">
        <f t="shared" si="0"/>
        <v>0.7649999999999999</v>
      </c>
    </row>
    <row r="14" spans="1:12" x14ac:dyDescent="0.35">
      <c r="A14" s="23">
        <v>9</v>
      </c>
      <c r="B14" s="18" t="s">
        <v>27</v>
      </c>
      <c r="C14" s="18" t="s">
        <v>28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</row>
    <row r="15" spans="1:12" x14ac:dyDescent="0.35">
      <c r="A15" s="23">
        <v>10</v>
      </c>
      <c r="B15" s="18" t="s">
        <v>29</v>
      </c>
      <c r="C15" s="18" t="s">
        <v>30</v>
      </c>
      <c r="D15">
        <v>7.24</v>
      </c>
      <c r="E15">
        <v>3.18</v>
      </c>
      <c r="F15">
        <v>2.91</v>
      </c>
      <c r="G15">
        <v>2.93</v>
      </c>
      <c r="H15">
        <v>3.13</v>
      </c>
      <c r="I15">
        <v>3.05</v>
      </c>
      <c r="J15">
        <v>3.1</v>
      </c>
      <c r="K15">
        <v>2.97</v>
      </c>
      <c r="L15">
        <f t="shared" si="0"/>
        <v>3.5637500000000002</v>
      </c>
    </row>
    <row r="16" spans="1:12" x14ac:dyDescent="0.35">
      <c r="A16" s="23">
        <v>11</v>
      </c>
      <c r="B16" s="18" t="s">
        <v>31</v>
      </c>
      <c r="C16" s="18" t="s">
        <v>32</v>
      </c>
      <c r="D16">
        <v>0</v>
      </c>
      <c r="E16">
        <v>7.3</v>
      </c>
      <c r="F16">
        <v>6.79</v>
      </c>
      <c r="G16">
        <v>7.01</v>
      </c>
      <c r="H16">
        <v>5.57</v>
      </c>
      <c r="I16">
        <v>6.06</v>
      </c>
      <c r="J16">
        <v>5.57</v>
      </c>
      <c r="K16">
        <v>4.6399999999999997</v>
      </c>
      <c r="L16">
        <f t="shared" si="0"/>
        <v>5.3675000000000006</v>
      </c>
    </row>
    <row r="17" spans="1:12" x14ac:dyDescent="0.35">
      <c r="A17" s="23">
        <v>12</v>
      </c>
      <c r="B17" s="20" t="s">
        <v>33</v>
      </c>
      <c r="C17" s="20" t="s">
        <v>34</v>
      </c>
      <c r="D17">
        <v>6.6</v>
      </c>
      <c r="E17">
        <v>12.1</v>
      </c>
      <c r="F17">
        <v>11.7</v>
      </c>
      <c r="G17">
        <v>10.6</v>
      </c>
      <c r="H17">
        <v>10.1</v>
      </c>
      <c r="I17">
        <v>9.42</v>
      </c>
      <c r="J17">
        <v>8.8800000000000008</v>
      </c>
      <c r="K17">
        <v>8.74</v>
      </c>
      <c r="L17">
        <f t="shared" si="0"/>
        <v>9.7675000000000001</v>
      </c>
    </row>
    <row r="18" spans="1:12" x14ac:dyDescent="0.35">
      <c r="A18" s="23">
        <v>13</v>
      </c>
      <c r="B18" s="18" t="s">
        <v>35</v>
      </c>
      <c r="C18" s="18" t="s">
        <v>36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</row>
    <row r="19" spans="1:12" x14ac:dyDescent="0.35">
      <c r="A19" s="23">
        <v>14</v>
      </c>
      <c r="B19" s="18" t="s">
        <v>37</v>
      </c>
      <c r="C19" s="18" t="s">
        <v>38</v>
      </c>
      <c r="D19">
        <v>0</v>
      </c>
      <c r="E19">
        <v>0</v>
      </c>
      <c r="F19">
        <v>1.06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0.13250000000000001</v>
      </c>
    </row>
    <row r="20" spans="1:12" x14ac:dyDescent="0.35">
      <c r="A20" s="23">
        <v>15</v>
      </c>
      <c r="B20" s="18" t="s">
        <v>39</v>
      </c>
      <c r="C20" s="18" t="s">
        <v>40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0</v>
      </c>
    </row>
    <row r="21" spans="1:12" x14ac:dyDescent="0.35">
      <c r="A21" s="23">
        <v>16</v>
      </c>
      <c r="B21" s="20" t="s">
        <v>41</v>
      </c>
      <c r="C21" s="20" t="s">
        <v>42</v>
      </c>
      <c r="D21">
        <v>4.68</v>
      </c>
      <c r="E21">
        <v>4.0999999999999996</v>
      </c>
      <c r="F21">
        <v>1.54</v>
      </c>
      <c r="G21">
        <v>4.17</v>
      </c>
      <c r="H21">
        <v>1.04</v>
      </c>
      <c r="I21">
        <v>0</v>
      </c>
      <c r="J21">
        <v>3.97</v>
      </c>
      <c r="K21">
        <v>4.84</v>
      </c>
      <c r="L21">
        <f t="shared" si="0"/>
        <v>3.0425</v>
      </c>
    </row>
    <row r="22" spans="1:12" x14ac:dyDescent="0.35">
      <c r="A22" s="23">
        <v>17</v>
      </c>
      <c r="B22" s="18" t="s">
        <v>43</v>
      </c>
      <c r="C22" s="18" t="s">
        <v>44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0</v>
      </c>
    </row>
    <row r="23" spans="1:12" x14ac:dyDescent="0.35">
      <c r="A23" s="23">
        <v>18</v>
      </c>
      <c r="B23" s="18" t="s">
        <v>45</v>
      </c>
      <c r="C23" s="18" t="s">
        <v>46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0</v>
      </c>
    </row>
    <row r="24" spans="1:12" x14ac:dyDescent="0.35">
      <c r="A24" s="23">
        <v>19</v>
      </c>
      <c r="B24" s="18" t="s">
        <v>47</v>
      </c>
      <c r="C24" s="18" t="s">
        <v>48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0</v>
      </c>
    </row>
    <row r="25" spans="1:12" x14ac:dyDescent="0.35">
      <c r="A25" s="23">
        <v>20</v>
      </c>
      <c r="B25" s="18" t="s">
        <v>49</v>
      </c>
      <c r="C25" s="18" t="s">
        <v>50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0</v>
      </c>
    </row>
    <row r="26" spans="1:12" x14ac:dyDescent="0.35">
      <c r="A26" s="23">
        <v>21</v>
      </c>
      <c r="B26" s="18" t="s">
        <v>51</v>
      </c>
      <c r="C26" s="18" t="s">
        <v>52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0</v>
      </c>
    </row>
    <row r="27" spans="1:12" x14ac:dyDescent="0.35">
      <c r="A27" s="23">
        <v>22</v>
      </c>
      <c r="B27" s="18" t="s">
        <v>53</v>
      </c>
      <c r="C27" s="18" t="s">
        <v>54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0</v>
      </c>
    </row>
    <row r="28" spans="1:12" x14ac:dyDescent="0.35">
      <c r="A28" s="23">
        <v>23</v>
      </c>
      <c r="B28" s="18" t="s">
        <v>55</v>
      </c>
      <c r="C28" s="18" t="s">
        <v>56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0</v>
      </c>
    </row>
    <row r="29" spans="1:12" x14ac:dyDescent="0.35">
      <c r="A29" s="23">
        <v>24</v>
      </c>
      <c r="B29" s="18" t="s">
        <v>57</v>
      </c>
      <c r="C29" s="18" t="s">
        <v>58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</row>
    <row r="30" spans="1:12" x14ac:dyDescent="0.35">
      <c r="A30" s="23">
        <v>25</v>
      </c>
      <c r="B30" s="18" t="s">
        <v>59</v>
      </c>
      <c r="C30" s="18" t="s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0</v>
      </c>
    </row>
    <row r="31" spans="1:12" x14ac:dyDescent="0.35">
      <c r="A31" s="23">
        <v>26</v>
      </c>
      <c r="B31" s="18" t="s">
        <v>61</v>
      </c>
      <c r="C31" s="18" t="s">
        <v>62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</row>
    <row r="32" spans="1:12" x14ac:dyDescent="0.35">
      <c r="A32" s="23">
        <v>27</v>
      </c>
      <c r="B32" s="18" t="s">
        <v>63</v>
      </c>
      <c r="C32" s="18" t="s">
        <v>64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0</v>
      </c>
    </row>
    <row r="33" spans="1:12" x14ac:dyDescent="0.35">
      <c r="A33" s="23">
        <v>28</v>
      </c>
      <c r="B33" s="21" t="s">
        <v>65</v>
      </c>
      <c r="C33" s="18" t="s">
        <v>66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ECF41-2365-4BD1-9AEC-B358A2FD4657}">
  <dimension ref="A1:HJ35"/>
  <sheetViews>
    <sheetView zoomScale="60" zoomScaleNormal="60" workbookViewId="0">
      <pane xSplit="4" topLeftCell="E1" activePane="topRight" state="frozen"/>
      <selection pane="topRight" activeCell="CQ22" sqref="CQ22"/>
    </sheetView>
  </sheetViews>
  <sheetFormatPr defaultRowHeight="14.5" x14ac:dyDescent="0.35"/>
  <sheetData>
    <row r="1" spans="1:218" x14ac:dyDescent="0.35">
      <c r="A1" t="s">
        <v>9</v>
      </c>
      <c r="C1" t="s">
        <v>81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CF1" s="23"/>
      <c r="CG1" s="23"/>
      <c r="CH1" s="23"/>
      <c r="CI1" s="23"/>
      <c r="CJ1" s="23"/>
      <c r="CK1" s="23"/>
    </row>
    <row r="2" spans="1:218" x14ac:dyDescent="0.35">
      <c r="C2" t="s">
        <v>82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CF2" s="23"/>
      <c r="CG2" s="23"/>
      <c r="CH2" s="23"/>
      <c r="CI2" s="23"/>
      <c r="CJ2" s="23"/>
      <c r="CK2" s="23"/>
    </row>
    <row r="3" spans="1:218" x14ac:dyDescent="0.35">
      <c r="C3" t="s">
        <v>83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CF3" s="23"/>
      <c r="CG3" s="23"/>
      <c r="CH3" s="23"/>
      <c r="CI3" s="23"/>
      <c r="CJ3" s="23"/>
      <c r="CK3" s="23"/>
      <c r="CX3" s="46" t="s">
        <v>84</v>
      </c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24"/>
      <c r="DL3" s="24"/>
      <c r="HE3" s="47" t="s">
        <v>85</v>
      </c>
      <c r="HF3" s="47"/>
      <c r="HG3" s="47"/>
      <c r="HH3" s="47"/>
      <c r="HI3" s="47"/>
      <c r="HJ3" s="47"/>
    </row>
    <row r="4" spans="1:218" x14ac:dyDescent="0.35">
      <c r="A4" s="2"/>
      <c r="B4" s="2"/>
      <c r="C4" s="2"/>
      <c r="D4" s="2"/>
      <c r="E4" s="2"/>
      <c r="G4" s="1">
        <v>44286</v>
      </c>
      <c r="H4" s="1"/>
      <c r="I4" s="1"/>
      <c r="J4" s="1">
        <v>44286</v>
      </c>
      <c r="K4" s="1"/>
      <c r="L4" s="1"/>
      <c r="M4" s="2">
        <v>44286</v>
      </c>
      <c r="N4" s="2"/>
      <c r="O4" s="2"/>
      <c r="P4" s="3">
        <v>44292</v>
      </c>
      <c r="Q4" s="3"/>
      <c r="R4" s="3"/>
      <c r="S4" s="3">
        <v>44293</v>
      </c>
      <c r="T4" s="3"/>
      <c r="U4" s="3"/>
      <c r="V4" s="2">
        <v>44294</v>
      </c>
      <c r="W4" s="2"/>
      <c r="X4" s="2"/>
      <c r="Y4" s="2">
        <v>44295</v>
      </c>
      <c r="Z4" s="2"/>
      <c r="AA4" s="2"/>
      <c r="AB4" s="2">
        <v>44296</v>
      </c>
      <c r="AC4" s="2"/>
      <c r="AD4" s="2"/>
      <c r="AE4" s="2">
        <v>44297</v>
      </c>
      <c r="AF4" s="2"/>
      <c r="AG4" s="2"/>
      <c r="AH4" s="2">
        <v>44298</v>
      </c>
      <c r="AI4" s="2"/>
      <c r="AJ4" s="2"/>
      <c r="AK4" s="2">
        <v>44299</v>
      </c>
      <c r="AL4" s="2"/>
      <c r="AM4" s="2"/>
      <c r="AN4" s="1">
        <v>44300</v>
      </c>
      <c r="AO4" s="1"/>
      <c r="AP4" s="1"/>
      <c r="AQ4" s="1">
        <v>44300</v>
      </c>
      <c r="AR4" s="1"/>
      <c r="AS4" s="1"/>
      <c r="AT4" s="2">
        <v>44300</v>
      </c>
      <c r="AU4" s="2"/>
      <c r="AV4" s="2"/>
      <c r="AW4" s="2">
        <v>44301</v>
      </c>
      <c r="AX4" s="2"/>
      <c r="AY4" s="2"/>
      <c r="AZ4" s="2">
        <v>44302</v>
      </c>
      <c r="BA4" s="2"/>
      <c r="BB4" s="2"/>
      <c r="BC4" s="2">
        <v>44303</v>
      </c>
      <c r="BD4" s="2"/>
      <c r="BE4" s="2"/>
      <c r="BF4" s="2">
        <v>44304</v>
      </c>
      <c r="BG4" s="2"/>
      <c r="BH4" s="2"/>
      <c r="BI4" s="2">
        <v>44305</v>
      </c>
      <c r="BJ4" s="2"/>
      <c r="BK4" s="2"/>
      <c r="BL4" s="2">
        <v>44306</v>
      </c>
      <c r="BM4" s="2"/>
      <c r="BN4" s="2"/>
      <c r="BO4" s="2">
        <v>44307</v>
      </c>
      <c r="BP4" s="2"/>
      <c r="BQ4" s="2"/>
      <c r="BR4" s="2">
        <v>44308</v>
      </c>
      <c r="BS4" s="2"/>
      <c r="BT4" s="2"/>
      <c r="BU4" s="2">
        <v>44309</v>
      </c>
      <c r="BV4" s="2"/>
      <c r="BW4" s="2"/>
      <c r="BX4" s="2">
        <v>44310</v>
      </c>
      <c r="BY4" s="2"/>
      <c r="BZ4" s="2"/>
      <c r="CA4" s="2">
        <v>44311</v>
      </c>
      <c r="CB4" s="2"/>
      <c r="CC4" s="2"/>
      <c r="CD4" s="2">
        <v>44312</v>
      </c>
      <c r="CE4" s="2"/>
      <c r="CF4" s="2"/>
      <c r="CG4" s="2">
        <v>44313</v>
      </c>
      <c r="CH4" s="2"/>
      <c r="CI4" s="2"/>
      <c r="CJ4" s="2">
        <v>44314</v>
      </c>
      <c r="CK4" s="2"/>
      <c r="CL4" s="2"/>
      <c r="CM4" s="2">
        <v>44315</v>
      </c>
      <c r="CN4" s="2"/>
      <c r="CO4" s="2"/>
      <c r="CP4" s="2">
        <v>44316</v>
      </c>
      <c r="CQ4" s="2"/>
      <c r="CR4" s="2"/>
      <c r="CS4" s="2">
        <v>44317</v>
      </c>
      <c r="CT4" s="2"/>
      <c r="CU4" s="2"/>
      <c r="CV4" s="2">
        <v>44318</v>
      </c>
      <c r="CW4" s="2"/>
      <c r="CX4" s="2"/>
      <c r="CY4" s="2">
        <v>44319</v>
      </c>
      <c r="CZ4" s="2"/>
      <c r="DA4" s="2"/>
      <c r="DB4" s="2">
        <v>44320</v>
      </c>
      <c r="DC4" s="2"/>
      <c r="DD4" s="2"/>
      <c r="DE4" s="2">
        <v>44321</v>
      </c>
      <c r="DF4" s="2"/>
      <c r="DG4" s="2"/>
      <c r="DH4" s="2">
        <v>44322</v>
      </c>
      <c r="DI4" s="2"/>
      <c r="DJ4" s="2"/>
      <c r="DK4" s="2">
        <v>44323</v>
      </c>
      <c r="DL4" s="2"/>
      <c r="DM4" s="2"/>
      <c r="DN4" s="2">
        <v>44324</v>
      </c>
      <c r="DO4" s="2"/>
      <c r="DP4" s="2"/>
      <c r="DQ4" s="2">
        <v>44325</v>
      </c>
      <c r="DR4" s="2"/>
      <c r="DS4" s="2"/>
      <c r="DT4" s="2">
        <v>44326</v>
      </c>
      <c r="DU4" s="2"/>
      <c r="DV4" s="2"/>
      <c r="DW4" s="2">
        <v>44327</v>
      </c>
      <c r="DX4" s="2"/>
      <c r="DY4" s="2"/>
      <c r="DZ4" s="2">
        <v>44328</v>
      </c>
      <c r="EA4" s="2"/>
      <c r="EB4" s="2"/>
      <c r="EC4" s="2">
        <v>44329</v>
      </c>
      <c r="ED4" s="2"/>
      <c r="EE4" s="2"/>
      <c r="EF4" s="2">
        <v>44330</v>
      </c>
      <c r="EG4" s="2"/>
      <c r="EH4" s="2"/>
      <c r="EI4" s="2">
        <v>44331</v>
      </c>
      <c r="EJ4" s="2"/>
      <c r="EK4" s="2"/>
      <c r="EL4" s="2">
        <v>44332</v>
      </c>
      <c r="EM4" s="2"/>
      <c r="EN4" s="2"/>
      <c r="EO4" s="2">
        <v>44333</v>
      </c>
      <c r="EP4" s="2"/>
      <c r="EQ4" s="2"/>
      <c r="ER4" s="2">
        <v>44334</v>
      </c>
      <c r="ES4" s="2"/>
      <c r="ET4" s="2"/>
      <c r="EU4" s="2">
        <v>44335</v>
      </c>
      <c r="EV4" s="2"/>
      <c r="EW4" s="2"/>
      <c r="EX4" s="2">
        <v>44336</v>
      </c>
      <c r="EY4" s="2"/>
      <c r="EZ4" s="2"/>
      <c r="FA4" s="2">
        <v>44337</v>
      </c>
      <c r="FB4" s="2"/>
      <c r="FC4" s="2"/>
      <c r="FD4" s="2">
        <v>44338</v>
      </c>
      <c r="FE4" s="2"/>
      <c r="FF4" s="2"/>
      <c r="FG4" s="2">
        <v>44339</v>
      </c>
      <c r="FH4" s="2"/>
      <c r="FI4" s="2"/>
      <c r="FJ4" s="2">
        <v>44340</v>
      </c>
      <c r="FK4" s="2"/>
      <c r="FL4" s="2"/>
      <c r="FM4" s="2">
        <v>44341</v>
      </c>
      <c r="FN4" s="2"/>
      <c r="FO4" s="2"/>
      <c r="FP4" s="2">
        <v>44342</v>
      </c>
      <c r="FQ4" s="2"/>
      <c r="FR4" s="2"/>
      <c r="FS4" s="2">
        <v>44343</v>
      </c>
      <c r="FT4" s="2"/>
      <c r="FU4" s="2"/>
      <c r="FV4" s="2">
        <v>44344</v>
      </c>
      <c r="FW4" s="2"/>
      <c r="FX4" s="2"/>
      <c r="FY4" s="2">
        <v>44345</v>
      </c>
      <c r="FZ4" s="2"/>
      <c r="GA4" s="2"/>
      <c r="GB4" s="2">
        <v>44346</v>
      </c>
      <c r="GC4" s="2"/>
      <c r="GD4" s="2"/>
      <c r="GE4" s="2">
        <v>44347</v>
      </c>
      <c r="GF4" s="2"/>
      <c r="GG4" s="2"/>
      <c r="GH4" s="2">
        <v>44348</v>
      </c>
      <c r="GI4" s="2"/>
      <c r="GJ4" s="2"/>
      <c r="GK4" s="2">
        <v>44349</v>
      </c>
      <c r="GL4" s="2"/>
      <c r="GM4" s="2"/>
      <c r="GN4" s="2">
        <v>44350</v>
      </c>
      <c r="GO4" s="2"/>
      <c r="GP4" s="2"/>
      <c r="GQ4" s="2">
        <v>44351</v>
      </c>
      <c r="GR4" s="2"/>
      <c r="GS4" s="2"/>
      <c r="GT4" s="2">
        <v>44354</v>
      </c>
      <c r="GU4" s="2"/>
      <c r="GV4" s="2"/>
      <c r="GW4" s="2">
        <v>44361</v>
      </c>
      <c r="GX4" s="2"/>
      <c r="GY4" s="2"/>
      <c r="GZ4" s="2">
        <v>44368</v>
      </c>
      <c r="HA4" s="2"/>
      <c r="HB4" s="2"/>
      <c r="HC4" s="2">
        <v>44375</v>
      </c>
      <c r="HD4" s="2"/>
      <c r="HE4" s="2"/>
      <c r="HF4" s="5">
        <v>44404</v>
      </c>
      <c r="HG4" s="2"/>
      <c r="HH4" s="2"/>
      <c r="HI4" s="2">
        <v>44425</v>
      </c>
      <c r="HJ4" s="2"/>
    </row>
    <row r="5" spans="1:218" x14ac:dyDescent="0.35">
      <c r="A5" s="23"/>
      <c r="B5" s="23"/>
      <c r="C5" s="23"/>
      <c r="D5" s="23"/>
      <c r="E5" s="23"/>
      <c r="F5" s="6">
        <v>0.60416666666666663</v>
      </c>
      <c r="G5" s="6" t="s">
        <v>0</v>
      </c>
      <c r="H5" s="6" t="s">
        <v>86</v>
      </c>
      <c r="I5" s="6">
        <v>0.66666666666666663</v>
      </c>
      <c r="J5" s="6" t="s">
        <v>0</v>
      </c>
      <c r="K5" s="6" t="s">
        <v>86</v>
      </c>
      <c r="L5" s="23" t="s">
        <v>87</v>
      </c>
      <c r="M5" s="7" t="s">
        <v>0</v>
      </c>
      <c r="N5" s="7" t="s">
        <v>86</v>
      </c>
      <c r="O5" s="7">
        <v>0.5</v>
      </c>
      <c r="P5" s="7" t="s">
        <v>0</v>
      </c>
      <c r="Q5" s="7" t="s">
        <v>86</v>
      </c>
      <c r="R5" s="7">
        <v>0.66666666666666663</v>
      </c>
      <c r="S5" s="7" t="s">
        <v>0</v>
      </c>
      <c r="T5" s="7" t="s">
        <v>86</v>
      </c>
      <c r="U5" s="7">
        <v>0.65625</v>
      </c>
      <c r="V5" s="7" t="s">
        <v>0</v>
      </c>
      <c r="W5" s="7" t="s">
        <v>86</v>
      </c>
      <c r="X5" s="7">
        <v>0.65625</v>
      </c>
      <c r="Y5" s="7" t="s">
        <v>0</v>
      </c>
      <c r="Z5" s="7" t="s">
        <v>86</v>
      </c>
      <c r="AA5" s="7">
        <v>0.64583333333333337</v>
      </c>
      <c r="AB5" s="7" t="s">
        <v>0</v>
      </c>
      <c r="AC5" s="7" t="s">
        <v>86</v>
      </c>
      <c r="AD5" s="7">
        <v>0.64583333333333337</v>
      </c>
      <c r="AE5" s="7" t="s">
        <v>0</v>
      </c>
      <c r="AF5" s="7" t="s">
        <v>86</v>
      </c>
      <c r="AG5" s="7">
        <v>0.64583333333333337</v>
      </c>
      <c r="AH5" s="7" t="s">
        <v>0</v>
      </c>
      <c r="AI5" s="7" t="s">
        <v>86</v>
      </c>
      <c r="AJ5" s="7">
        <v>0.64583333333333337</v>
      </c>
      <c r="AK5" s="7" t="s">
        <v>0</v>
      </c>
      <c r="AL5" s="7" t="s">
        <v>86</v>
      </c>
      <c r="AM5" s="6">
        <v>0.29166666666666669</v>
      </c>
      <c r="AN5" s="7" t="s">
        <v>0</v>
      </c>
      <c r="AO5" s="7" t="s">
        <v>86</v>
      </c>
      <c r="AP5" s="6">
        <v>0.64583333333333337</v>
      </c>
      <c r="AQ5" s="7" t="s">
        <v>0</v>
      </c>
      <c r="AR5" s="7" t="s">
        <v>86</v>
      </c>
      <c r="AS5" s="7" t="s">
        <v>87</v>
      </c>
      <c r="AT5" s="7" t="s">
        <v>0</v>
      </c>
      <c r="AU5" s="7" t="s">
        <v>86</v>
      </c>
      <c r="AV5" s="7">
        <v>0.64583333333333337</v>
      </c>
      <c r="AW5" s="7" t="s">
        <v>0</v>
      </c>
      <c r="AX5" s="7" t="s">
        <v>86</v>
      </c>
      <c r="AY5" s="7">
        <v>0.64583333333333337</v>
      </c>
      <c r="AZ5" s="7" t="s">
        <v>0</v>
      </c>
      <c r="BA5" s="7" t="s">
        <v>86</v>
      </c>
      <c r="BB5" s="7">
        <v>0.64583333333333337</v>
      </c>
      <c r="BC5" s="7" t="s">
        <v>0</v>
      </c>
      <c r="BD5" s="7" t="s">
        <v>86</v>
      </c>
      <c r="BE5" s="7">
        <v>0.64583333333333337</v>
      </c>
      <c r="BF5" s="7" t="s">
        <v>0</v>
      </c>
      <c r="BG5" s="7" t="s">
        <v>86</v>
      </c>
      <c r="BH5" s="7">
        <v>0.64583333333333337</v>
      </c>
      <c r="BI5" s="7" t="s">
        <v>0</v>
      </c>
      <c r="BJ5" s="7" t="s">
        <v>86</v>
      </c>
      <c r="BK5" s="7">
        <v>0.64583333333333337</v>
      </c>
      <c r="BL5" s="7" t="s">
        <v>0</v>
      </c>
      <c r="BM5" s="7" t="s">
        <v>86</v>
      </c>
      <c r="BN5" s="7">
        <v>0.64583333333333337</v>
      </c>
      <c r="BO5" s="7" t="s">
        <v>0</v>
      </c>
      <c r="BP5" s="7" t="s">
        <v>86</v>
      </c>
      <c r="BQ5" s="7">
        <v>0.64583333333333337</v>
      </c>
      <c r="BR5" s="7" t="s">
        <v>0</v>
      </c>
      <c r="BS5" s="7" t="s">
        <v>86</v>
      </c>
      <c r="BT5" s="7">
        <v>0.64583333333333337</v>
      </c>
      <c r="BU5" s="7" t="s">
        <v>0</v>
      </c>
      <c r="BV5" s="7" t="s">
        <v>86</v>
      </c>
      <c r="BW5" s="7">
        <v>0.64583333333333337</v>
      </c>
      <c r="BX5" s="7" t="s">
        <v>0</v>
      </c>
      <c r="BY5" s="7" t="s">
        <v>86</v>
      </c>
      <c r="BZ5" s="7">
        <v>0.64583333333333337</v>
      </c>
      <c r="CA5" s="7" t="s">
        <v>0</v>
      </c>
      <c r="CB5" s="7" t="s">
        <v>86</v>
      </c>
      <c r="CC5" s="7">
        <v>0.64583333333333337</v>
      </c>
      <c r="CD5" s="7" t="s">
        <v>0</v>
      </c>
      <c r="CE5" s="7" t="s">
        <v>86</v>
      </c>
      <c r="CF5" s="7">
        <v>0.64583333333333337</v>
      </c>
      <c r="CG5" s="7" t="s">
        <v>0</v>
      </c>
      <c r="CH5" s="7" t="s">
        <v>86</v>
      </c>
      <c r="CI5" s="7">
        <v>0.64583333333333337</v>
      </c>
      <c r="CJ5" s="7" t="s">
        <v>0</v>
      </c>
      <c r="CK5" s="7" t="s">
        <v>86</v>
      </c>
      <c r="CL5" s="7">
        <v>0.64583333333333337</v>
      </c>
      <c r="CM5" s="7" t="s">
        <v>0</v>
      </c>
      <c r="CN5" s="7" t="s">
        <v>86</v>
      </c>
      <c r="CO5" s="7">
        <v>0.64583333333333337</v>
      </c>
      <c r="CP5" s="7" t="s">
        <v>0</v>
      </c>
      <c r="CQ5" s="7" t="s">
        <v>86</v>
      </c>
      <c r="CR5" s="7">
        <v>0.64583333333333337</v>
      </c>
      <c r="CS5" s="7" t="s">
        <v>0</v>
      </c>
      <c r="CT5" s="7" t="s">
        <v>86</v>
      </c>
      <c r="CU5" s="7">
        <v>0.64583333333333337</v>
      </c>
      <c r="CV5" s="7" t="s">
        <v>0</v>
      </c>
      <c r="CW5" s="7" t="s">
        <v>86</v>
      </c>
      <c r="CX5" s="7">
        <v>0.64583333333333337</v>
      </c>
      <c r="CY5" s="7" t="s">
        <v>0</v>
      </c>
      <c r="CZ5" s="7" t="s">
        <v>86</v>
      </c>
      <c r="DA5" s="7">
        <v>0.65277777777777779</v>
      </c>
      <c r="DB5" s="7" t="s">
        <v>0</v>
      </c>
      <c r="DC5" s="7" t="s">
        <v>86</v>
      </c>
      <c r="DD5" s="7">
        <v>0.65277777777777779</v>
      </c>
      <c r="DE5" s="7" t="s">
        <v>0</v>
      </c>
      <c r="DF5" s="7" t="s">
        <v>86</v>
      </c>
      <c r="DG5" s="7">
        <v>0.65277777777777779</v>
      </c>
      <c r="DH5" s="7" t="s">
        <v>0</v>
      </c>
      <c r="DI5" s="7" t="s">
        <v>86</v>
      </c>
      <c r="DJ5" s="7">
        <v>0.65277777777777779</v>
      </c>
      <c r="DK5" s="7" t="s">
        <v>0</v>
      </c>
      <c r="DL5" s="7" t="s">
        <v>86</v>
      </c>
      <c r="DM5" s="7">
        <v>0.65277777777777779</v>
      </c>
      <c r="DN5" s="7" t="s">
        <v>0</v>
      </c>
      <c r="DO5" s="7" t="s">
        <v>86</v>
      </c>
      <c r="DP5" s="7">
        <v>0.65277777777777779</v>
      </c>
      <c r="DQ5" s="7" t="s">
        <v>0</v>
      </c>
      <c r="DR5" s="7" t="s">
        <v>86</v>
      </c>
      <c r="DS5" s="7">
        <v>0.65277777777777779</v>
      </c>
      <c r="DT5" s="7" t="s">
        <v>0</v>
      </c>
      <c r="DU5" s="7" t="s">
        <v>86</v>
      </c>
      <c r="DV5" s="7">
        <v>0.65277777777777779</v>
      </c>
      <c r="DW5" s="7" t="s">
        <v>0</v>
      </c>
      <c r="DX5" s="7" t="s">
        <v>86</v>
      </c>
      <c r="DY5" s="7">
        <v>0.65277777777777779</v>
      </c>
      <c r="DZ5" s="7" t="s">
        <v>0</v>
      </c>
      <c r="EA5" s="7" t="s">
        <v>86</v>
      </c>
      <c r="EB5" s="7">
        <v>0.65277777777777779</v>
      </c>
      <c r="EC5" s="7" t="s">
        <v>0</v>
      </c>
      <c r="ED5" s="7" t="s">
        <v>86</v>
      </c>
      <c r="EE5" s="7">
        <v>0.65277777777777779</v>
      </c>
      <c r="EF5" s="7" t="s">
        <v>0</v>
      </c>
      <c r="EG5" s="7" t="s">
        <v>86</v>
      </c>
      <c r="EH5" s="7">
        <v>0.65277777777777779</v>
      </c>
      <c r="EI5" s="7" t="s">
        <v>0</v>
      </c>
      <c r="EJ5" s="7" t="s">
        <v>86</v>
      </c>
      <c r="EK5" s="7">
        <v>0.65277777777777779</v>
      </c>
      <c r="EL5" s="7" t="s">
        <v>0</v>
      </c>
      <c r="EM5" s="7" t="s">
        <v>86</v>
      </c>
      <c r="EN5" s="7">
        <v>0.65277777777777779</v>
      </c>
      <c r="EO5" s="7" t="s">
        <v>0</v>
      </c>
      <c r="EP5" s="7" t="s">
        <v>86</v>
      </c>
      <c r="EQ5" s="7">
        <v>0.64583333333333337</v>
      </c>
      <c r="ER5" s="7" t="s">
        <v>0</v>
      </c>
      <c r="ES5" s="7" t="s">
        <v>86</v>
      </c>
      <c r="ET5" s="7">
        <v>0.64583333333333337</v>
      </c>
      <c r="EU5" s="7" t="s">
        <v>0</v>
      </c>
      <c r="EV5" s="7" t="s">
        <v>86</v>
      </c>
      <c r="EW5" s="7">
        <v>0.64583333333333337</v>
      </c>
      <c r="EX5" s="7" t="s">
        <v>0</v>
      </c>
      <c r="EY5" s="7" t="s">
        <v>86</v>
      </c>
      <c r="EZ5" s="7">
        <v>0.64583333333333337</v>
      </c>
      <c r="FA5" s="7" t="s">
        <v>0</v>
      </c>
      <c r="FB5" s="7" t="s">
        <v>86</v>
      </c>
      <c r="FC5" s="7">
        <v>0.64583333333333337</v>
      </c>
      <c r="FD5" s="7" t="s">
        <v>0</v>
      </c>
      <c r="FE5" s="7" t="s">
        <v>86</v>
      </c>
      <c r="FF5" s="7">
        <v>0.64583333333333337</v>
      </c>
      <c r="FG5" s="7" t="s">
        <v>0</v>
      </c>
      <c r="FH5" s="7" t="s">
        <v>86</v>
      </c>
      <c r="FI5" s="7">
        <v>0.64583333333333337</v>
      </c>
      <c r="FJ5" s="7" t="s">
        <v>0</v>
      </c>
      <c r="FK5" s="7" t="s">
        <v>86</v>
      </c>
      <c r="FL5" s="7">
        <v>0.22916666666666666</v>
      </c>
      <c r="FM5" s="7" t="s">
        <v>0</v>
      </c>
      <c r="FN5" s="7" t="s">
        <v>86</v>
      </c>
      <c r="FO5" s="7">
        <v>0.22916666666666666</v>
      </c>
      <c r="FP5" s="7" t="s">
        <v>0</v>
      </c>
      <c r="FQ5" s="7" t="s">
        <v>86</v>
      </c>
      <c r="FR5" s="7">
        <v>0.22916666666666666</v>
      </c>
      <c r="FS5" s="7" t="s">
        <v>0</v>
      </c>
      <c r="FT5" s="7" t="s">
        <v>86</v>
      </c>
      <c r="FU5" s="7">
        <v>0.65277777777777779</v>
      </c>
      <c r="FV5" s="7" t="s">
        <v>0</v>
      </c>
      <c r="FW5" s="7" t="s">
        <v>86</v>
      </c>
      <c r="FX5" s="7">
        <v>0.65277777777777779</v>
      </c>
      <c r="FY5" s="7" t="s">
        <v>0</v>
      </c>
      <c r="FZ5" s="7" t="s">
        <v>86</v>
      </c>
      <c r="GA5" s="7">
        <v>0.65277777777777779</v>
      </c>
      <c r="GB5" s="7" t="s">
        <v>0</v>
      </c>
      <c r="GC5" s="7" t="s">
        <v>86</v>
      </c>
      <c r="GD5" s="7">
        <v>0.63541666666666663</v>
      </c>
      <c r="GE5" s="7" t="s">
        <v>0</v>
      </c>
      <c r="GF5" s="7" t="s">
        <v>86</v>
      </c>
      <c r="GG5" s="7">
        <v>0.58333333333333337</v>
      </c>
      <c r="GH5" s="7" t="s">
        <v>0</v>
      </c>
      <c r="GI5" s="7" t="s">
        <v>86</v>
      </c>
      <c r="GJ5" s="7">
        <v>0.60069444444444442</v>
      </c>
      <c r="GK5" s="7" t="s">
        <v>0</v>
      </c>
      <c r="GL5" s="7" t="s">
        <v>86</v>
      </c>
      <c r="GM5" s="7">
        <v>0.60069444444444442</v>
      </c>
      <c r="GN5" s="7" t="s">
        <v>0</v>
      </c>
      <c r="GO5" s="7" t="s">
        <v>86</v>
      </c>
      <c r="GP5" s="7">
        <v>0.60069444444444442</v>
      </c>
      <c r="GQ5" s="7" t="s">
        <v>0</v>
      </c>
      <c r="GR5" s="7" t="s">
        <v>86</v>
      </c>
      <c r="GS5" s="7">
        <v>0.54861111111111105</v>
      </c>
      <c r="GT5" s="7" t="s">
        <v>0</v>
      </c>
      <c r="GU5" s="7" t="s">
        <v>86</v>
      </c>
      <c r="GV5" s="7">
        <v>0.60069444444444442</v>
      </c>
      <c r="GW5" s="7" t="s">
        <v>0</v>
      </c>
      <c r="GX5" s="7" t="s">
        <v>86</v>
      </c>
      <c r="GY5" s="7">
        <v>0.54166666666666663</v>
      </c>
      <c r="GZ5" s="7" t="s">
        <v>0</v>
      </c>
      <c r="HA5" s="7" t="s">
        <v>86</v>
      </c>
      <c r="HB5" s="7">
        <v>0.64236111111111105</v>
      </c>
      <c r="HC5" s="7" t="s">
        <v>0</v>
      </c>
      <c r="HD5" s="7" t="s">
        <v>86</v>
      </c>
      <c r="HE5" s="25">
        <v>0.57291666666666663</v>
      </c>
      <c r="HF5" s="7" t="s">
        <v>0</v>
      </c>
      <c r="HG5" s="7" t="s">
        <v>86</v>
      </c>
      <c r="HH5" s="7">
        <v>0.53125</v>
      </c>
      <c r="HI5" s="7" t="s">
        <v>0</v>
      </c>
      <c r="HJ5" s="7" t="s">
        <v>86</v>
      </c>
    </row>
    <row r="6" spans="1:218" x14ac:dyDescent="0.35">
      <c r="A6" s="3"/>
      <c r="B6" s="3"/>
      <c r="C6" s="15" t="s">
        <v>9</v>
      </c>
      <c r="D6" s="16" t="s">
        <v>10</v>
      </c>
      <c r="E6" s="18" t="s">
        <v>80</v>
      </c>
      <c r="F6" s="9"/>
      <c r="G6" s="9"/>
      <c r="H6" s="9"/>
      <c r="I6" s="9"/>
      <c r="J6" s="9"/>
      <c r="K6" s="9"/>
      <c r="M6" s="10">
        <v>25.060000000000002</v>
      </c>
      <c r="N6" s="10"/>
      <c r="O6" s="10"/>
      <c r="P6" s="12">
        <v>24.92</v>
      </c>
      <c r="Q6" s="12"/>
      <c r="R6" s="12"/>
      <c r="S6" s="12">
        <v>24.740000000000002</v>
      </c>
      <c r="T6" s="12"/>
      <c r="U6" s="12"/>
      <c r="V6" s="12">
        <v>24.54</v>
      </c>
      <c r="W6" s="12"/>
      <c r="X6" s="12"/>
      <c r="Y6" s="12">
        <v>23.51</v>
      </c>
      <c r="Z6" s="12"/>
      <c r="AA6" s="12"/>
      <c r="AB6" s="12">
        <v>22.900000000000002</v>
      </c>
      <c r="AC6" s="12"/>
      <c r="AD6" s="12"/>
      <c r="AE6" s="12">
        <v>24.490000000000002</v>
      </c>
      <c r="AF6" s="12"/>
      <c r="AG6" s="12"/>
      <c r="AH6" s="12">
        <v>24.91</v>
      </c>
      <c r="AI6" s="12"/>
      <c r="AJ6" s="12"/>
      <c r="AK6" s="12">
        <v>24.89</v>
      </c>
      <c r="AL6" s="12"/>
      <c r="AM6" s="12"/>
      <c r="AN6" s="9"/>
      <c r="AO6" s="9"/>
      <c r="AP6" s="9"/>
      <c r="AQ6" s="9"/>
      <c r="AR6" s="9"/>
      <c r="AS6" s="9"/>
      <c r="AT6" s="12">
        <v>24.89</v>
      </c>
      <c r="AU6" s="12"/>
      <c r="AV6" s="12"/>
      <c r="AW6" s="12">
        <v>24.97</v>
      </c>
      <c r="AX6" s="12"/>
      <c r="AY6" s="12"/>
      <c r="AZ6" s="12">
        <v>25.42</v>
      </c>
      <c r="BA6" s="12"/>
      <c r="BB6" s="12"/>
      <c r="BC6" s="12">
        <v>24.580000000000002</v>
      </c>
      <c r="BD6" s="12"/>
      <c r="BE6" s="12"/>
      <c r="BF6" s="12">
        <v>24.3</v>
      </c>
      <c r="BG6" s="12"/>
      <c r="BH6" s="12"/>
      <c r="BI6" s="12">
        <v>24.82</v>
      </c>
      <c r="BJ6" s="12"/>
      <c r="BK6" s="12"/>
      <c r="BL6" s="10">
        <v>24.3</v>
      </c>
      <c r="BM6" s="10"/>
      <c r="BN6" s="10"/>
      <c r="BO6" s="10">
        <v>24.79</v>
      </c>
      <c r="BP6" s="10"/>
      <c r="BQ6" s="10"/>
      <c r="BR6" s="10">
        <v>24.150000000000002</v>
      </c>
      <c r="BS6" s="10"/>
      <c r="BT6" s="10"/>
      <c r="BU6" s="10">
        <v>23.92</v>
      </c>
      <c r="BV6" s="10"/>
      <c r="BW6" s="10"/>
      <c r="BX6" s="10">
        <v>22.59</v>
      </c>
      <c r="BY6" s="10"/>
      <c r="BZ6" s="10"/>
      <c r="CA6" s="10">
        <v>23.12</v>
      </c>
      <c r="CB6" s="10"/>
      <c r="CC6" s="10"/>
      <c r="CD6" s="10">
        <v>23.17</v>
      </c>
      <c r="CE6" s="10"/>
      <c r="CF6" s="10"/>
      <c r="CG6" s="12">
        <v>23.900000000000002</v>
      </c>
      <c r="CH6" s="12"/>
      <c r="CI6" s="12"/>
      <c r="CJ6" s="12">
        <v>23.6</v>
      </c>
      <c r="CK6" s="12"/>
      <c r="CL6" s="12"/>
      <c r="CM6" s="12">
        <v>23.66</v>
      </c>
      <c r="CN6" s="12"/>
      <c r="CO6" s="12"/>
      <c r="CP6" s="12">
        <v>23.2</v>
      </c>
      <c r="CQ6" s="12">
        <v>0</v>
      </c>
      <c r="CR6" s="12"/>
      <c r="CS6" s="12">
        <v>22.48</v>
      </c>
      <c r="CT6" s="12"/>
      <c r="CU6" s="12"/>
      <c r="CV6" s="12">
        <v>22.37</v>
      </c>
      <c r="CW6" s="12"/>
      <c r="CX6" s="12"/>
      <c r="CY6" s="12">
        <v>22.51</v>
      </c>
      <c r="CZ6" s="12"/>
      <c r="DA6" s="12"/>
      <c r="DB6" s="12">
        <v>23.77</v>
      </c>
      <c r="DC6" s="12"/>
      <c r="DD6" s="12"/>
      <c r="DE6" s="12">
        <v>23.830000000000002</v>
      </c>
      <c r="DF6" s="12"/>
      <c r="DG6" s="12"/>
      <c r="DH6" s="12">
        <v>23.56</v>
      </c>
      <c r="DI6" s="12"/>
      <c r="DJ6" s="12"/>
      <c r="DK6" s="12">
        <v>23.37</v>
      </c>
      <c r="DL6" s="12"/>
      <c r="DM6" s="12"/>
      <c r="DN6" s="12">
        <v>23.38</v>
      </c>
      <c r="DO6" s="12"/>
      <c r="DP6" s="12"/>
      <c r="DQ6" s="12">
        <v>22.1</v>
      </c>
      <c r="DR6" s="12"/>
      <c r="DS6" s="12"/>
      <c r="DT6" s="12">
        <v>21.57</v>
      </c>
      <c r="DU6" s="12"/>
      <c r="DV6" s="12"/>
      <c r="DW6" s="12">
        <v>23.93</v>
      </c>
      <c r="DX6" s="12"/>
      <c r="DY6" s="12"/>
      <c r="DZ6" s="12">
        <v>25.04</v>
      </c>
      <c r="EA6" s="12"/>
      <c r="EB6" s="12"/>
      <c r="EC6" s="12">
        <v>23.89</v>
      </c>
      <c r="ED6" s="12"/>
      <c r="EE6" s="12"/>
      <c r="EF6" s="12">
        <v>23.52</v>
      </c>
      <c r="EG6" s="12"/>
      <c r="EH6" s="12"/>
      <c r="EI6" s="12">
        <v>23.47</v>
      </c>
      <c r="EJ6" s="12"/>
      <c r="EK6" s="12"/>
      <c r="EL6" s="10">
        <v>22.22</v>
      </c>
      <c r="EM6" s="10"/>
      <c r="EN6" s="10"/>
      <c r="EO6" s="10">
        <v>21.79</v>
      </c>
      <c r="EP6" s="10"/>
      <c r="EQ6" s="10"/>
      <c r="ER6" s="10">
        <v>23.17</v>
      </c>
      <c r="ES6" s="10"/>
      <c r="ET6" s="10"/>
      <c r="EU6" s="10">
        <v>24.05</v>
      </c>
      <c r="EV6" s="10"/>
      <c r="EW6" s="10"/>
      <c r="EX6" s="10">
        <v>23.79</v>
      </c>
      <c r="EY6" s="10"/>
      <c r="EZ6" s="10"/>
      <c r="FA6" s="10">
        <v>23.86</v>
      </c>
      <c r="FB6" s="10"/>
      <c r="FC6" s="10"/>
      <c r="FD6" s="10">
        <v>24.34</v>
      </c>
      <c r="FE6" s="10"/>
      <c r="FF6" s="10"/>
      <c r="FG6" s="10">
        <v>22.89</v>
      </c>
      <c r="FH6" s="10"/>
      <c r="FI6" s="10"/>
      <c r="FJ6" s="10">
        <v>22.84</v>
      </c>
      <c r="FK6" s="10"/>
      <c r="FL6" s="10"/>
      <c r="FM6" s="10">
        <v>24.18</v>
      </c>
      <c r="FN6" s="10"/>
      <c r="FO6" s="10"/>
      <c r="FP6" s="10">
        <v>24.48</v>
      </c>
      <c r="FQ6" s="10"/>
      <c r="FR6" s="10" t="s">
        <v>88</v>
      </c>
      <c r="FS6" s="12">
        <v>24.45</v>
      </c>
      <c r="FT6" s="12"/>
      <c r="FU6" s="12"/>
      <c r="FV6" s="12">
        <v>23.93</v>
      </c>
      <c r="FW6" s="12"/>
      <c r="FX6" s="12"/>
      <c r="FY6" s="12">
        <v>23.43</v>
      </c>
      <c r="FZ6" s="12"/>
      <c r="GA6" s="12"/>
      <c r="GB6" s="10">
        <v>21.400000000000002</v>
      </c>
      <c r="GC6" s="10"/>
      <c r="GD6" s="10"/>
      <c r="GE6" s="12">
        <v>20.98</v>
      </c>
      <c r="GF6" s="12"/>
      <c r="GG6" s="12"/>
      <c r="GH6" s="12">
        <v>21.32</v>
      </c>
      <c r="GI6" s="12"/>
      <c r="GJ6" s="12"/>
      <c r="GK6" s="10">
        <v>22.7</v>
      </c>
      <c r="GL6" s="10"/>
      <c r="GM6" s="10"/>
      <c r="GN6" s="12">
        <v>23.36</v>
      </c>
      <c r="GO6" s="12"/>
      <c r="GP6" s="12"/>
      <c r="GQ6" s="12">
        <v>23.84</v>
      </c>
      <c r="GR6" s="12"/>
      <c r="GS6" s="12"/>
      <c r="GT6" s="12">
        <v>24.09</v>
      </c>
      <c r="GU6" s="12"/>
      <c r="GV6" s="12"/>
      <c r="GW6" s="12">
        <v>23.53</v>
      </c>
      <c r="GX6" s="12"/>
      <c r="GY6" s="12"/>
      <c r="GZ6" s="12">
        <v>29.07</v>
      </c>
      <c r="HA6" s="13"/>
      <c r="HB6" s="13"/>
      <c r="HC6" s="13">
        <v>30.56</v>
      </c>
      <c r="HD6" s="26"/>
      <c r="HE6" s="26"/>
      <c r="HF6" s="14">
        <v>28.17</v>
      </c>
      <c r="HG6" s="27"/>
      <c r="HH6" s="27"/>
      <c r="HI6" s="12">
        <v>24.88</v>
      </c>
      <c r="HJ6" s="12"/>
    </row>
    <row r="7" spans="1:218" x14ac:dyDescent="0.35">
      <c r="A7" s="23">
        <v>1</v>
      </c>
      <c r="C7" s="18" t="s">
        <v>11</v>
      </c>
      <c r="D7" s="18" t="s">
        <v>12</v>
      </c>
      <c r="E7" s="18">
        <v>9.4812499999999993</v>
      </c>
      <c r="F7" s="9">
        <v>58.5</v>
      </c>
      <c r="G7" s="9">
        <f>F7-$E7</f>
        <v>49.018749999999997</v>
      </c>
      <c r="H7" s="9">
        <f>(G7/$G$35)*100</f>
        <v>0.78117312023432595</v>
      </c>
      <c r="I7" s="9">
        <v>53.7</v>
      </c>
      <c r="J7" s="9">
        <f>I7-$E7</f>
        <v>44.21875</v>
      </c>
      <c r="K7" s="9">
        <f>(J7/J$35)*100</f>
        <v>0.78658411035613851</v>
      </c>
      <c r="L7" s="12">
        <v>56.1</v>
      </c>
      <c r="M7" s="12">
        <f>L7-$E7</f>
        <v>46.618750000000006</v>
      </c>
      <c r="N7" s="12">
        <f>(M7/M$35)*100</f>
        <v>0.78373002113622892</v>
      </c>
      <c r="O7" s="12">
        <v>8.73</v>
      </c>
      <c r="P7" s="12">
        <v>0</v>
      </c>
      <c r="Q7" s="12">
        <f>(P7/P$35)*100</f>
        <v>0</v>
      </c>
      <c r="R7" s="12">
        <v>10.5</v>
      </c>
      <c r="S7" s="12">
        <f>R7-$E7</f>
        <v>1.0187500000000007</v>
      </c>
      <c r="T7" s="12">
        <f>(S7/S$35)*100</f>
        <v>0.22379043330221335</v>
      </c>
      <c r="U7" s="12">
        <v>11.2</v>
      </c>
      <c r="V7" s="12">
        <f>U7-$E7</f>
        <v>1.71875</v>
      </c>
      <c r="W7" s="12">
        <f>(V7/V$35)*100</f>
        <v>0.26990208933661014</v>
      </c>
      <c r="X7" s="12">
        <v>10.5</v>
      </c>
      <c r="Y7" s="12">
        <f>X7-$E7</f>
        <v>1.0187500000000007</v>
      </c>
      <c r="Z7" s="12">
        <f>(Y7/Y$35)*100</f>
        <v>0.21664238854214307</v>
      </c>
      <c r="AA7" s="12">
        <v>9.2799999999999994</v>
      </c>
      <c r="AB7" s="12">
        <v>0</v>
      </c>
      <c r="AC7" s="12">
        <f>(AB7/AB$35)*100</f>
        <v>0</v>
      </c>
      <c r="AD7" s="12">
        <v>9.25</v>
      </c>
      <c r="AE7" s="12">
        <v>0</v>
      </c>
      <c r="AF7" s="12">
        <f>(AE7/AE$35)*100</f>
        <v>0</v>
      </c>
      <c r="AG7" s="12">
        <v>7.42</v>
      </c>
      <c r="AH7" s="12">
        <v>0</v>
      </c>
      <c r="AI7" s="12">
        <f>(AH7/AH$35)*100</f>
        <v>0</v>
      </c>
      <c r="AJ7" s="10">
        <v>8.8000000000000007</v>
      </c>
      <c r="AK7" s="12">
        <v>0</v>
      </c>
      <c r="AL7" s="12">
        <f>(AK7/AK$35)*100</f>
        <v>0</v>
      </c>
      <c r="AM7" s="28">
        <v>8.5299999999999994</v>
      </c>
      <c r="AN7" s="12">
        <v>0</v>
      </c>
      <c r="AO7" s="12">
        <f>(AN7/AN$35)*100</f>
        <v>0</v>
      </c>
      <c r="AP7" s="28">
        <v>9.41</v>
      </c>
      <c r="AQ7" s="12">
        <v>0</v>
      </c>
      <c r="AR7" s="12">
        <f>(AQ7/AQ$35)*100</f>
        <v>0</v>
      </c>
      <c r="AS7" s="10">
        <v>8.9699999999999989</v>
      </c>
      <c r="AT7" s="12">
        <v>0</v>
      </c>
      <c r="AU7" s="12">
        <f>(AT7/AT$35)*100</f>
        <v>0</v>
      </c>
      <c r="AV7" s="10">
        <v>9.74</v>
      </c>
      <c r="AW7" s="12">
        <f>AV7-$E7</f>
        <v>0.25875000000000092</v>
      </c>
      <c r="AX7" s="12">
        <f>(AW7/AW$35)*100</f>
        <v>0.17797265927263412</v>
      </c>
      <c r="AY7" s="10">
        <v>8.4700000000000006</v>
      </c>
      <c r="AZ7" s="12">
        <v>0</v>
      </c>
      <c r="BA7" s="12">
        <f>(AZ7/AZ$35)*100</f>
        <v>0</v>
      </c>
      <c r="BB7" s="10">
        <v>8.3699999999999992</v>
      </c>
      <c r="BC7" s="12">
        <v>0</v>
      </c>
      <c r="BD7" s="12">
        <f>(BC7/BC$35)*100</f>
        <v>0</v>
      </c>
      <c r="BE7" s="10">
        <v>8.67</v>
      </c>
      <c r="BF7" s="12">
        <v>0</v>
      </c>
      <c r="BG7" s="12">
        <f>(BF7/BF$35)*100</f>
        <v>0</v>
      </c>
      <c r="BH7" s="10">
        <v>8.9700000000000006</v>
      </c>
      <c r="BI7" s="12">
        <v>0</v>
      </c>
      <c r="BJ7" s="12">
        <f>(BI7/BI$35)*100</f>
        <v>0</v>
      </c>
      <c r="BK7" s="10">
        <v>7.05</v>
      </c>
      <c r="BL7" s="12">
        <v>0</v>
      </c>
      <c r="BM7" s="12">
        <f>(BL7/BL$35)*100</f>
        <v>0</v>
      </c>
      <c r="BN7" s="10">
        <v>6.71</v>
      </c>
      <c r="BO7" s="12">
        <v>0</v>
      </c>
      <c r="BP7" s="12">
        <f>(BO7/BO$35)*100</f>
        <v>0</v>
      </c>
      <c r="BQ7" s="10">
        <v>7.68</v>
      </c>
      <c r="BR7" s="12">
        <v>0</v>
      </c>
      <c r="BS7" s="12">
        <f>(BR7/BR$35)*100</f>
        <v>0</v>
      </c>
      <c r="BT7" s="10">
        <v>7.81</v>
      </c>
      <c r="BU7" s="12">
        <v>0</v>
      </c>
      <c r="BV7" s="12">
        <f>(BU7/BU$35)*100</f>
        <v>0</v>
      </c>
      <c r="BW7" s="10">
        <v>9.09</v>
      </c>
      <c r="BX7" s="12">
        <v>0</v>
      </c>
      <c r="BY7" s="12">
        <f>(BX7/BX$35)*100</f>
        <v>0</v>
      </c>
      <c r="BZ7" s="10">
        <v>7.27</v>
      </c>
      <c r="CA7" s="12">
        <v>0</v>
      </c>
      <c r="CB7" s="12">
        <f>(CA7/CA$35)*100</f>
        <v>0</v>
      </c>
      <c r="CC7" s="10">
        <v>6.14</v>
      </c>
      <c r="CD7" s="12">
        <v>0</v>
      </c>
      <c r="CE7" s="12">
        <f>(CD7/CD$35)*100</f>
        <v>0</v>
      </c>
      <c r="CF7" s="12">
        <v>9.4499999999999993</v>
      </c>
      <c r="CG7" s="12">
        <v>0</v>
      </c>
      <c r="CH7" s="12">
        <f>(CG7/CG$35)*100</f>
        <v>0</v>
      </c>
      <c r="CI7" s="12">
        <v>7.32</v>
      </c>
      <c r="CJ7" s="12">
        <v>0</v>
      </c>
      <c r="CK7" s="12">
        <f>(CJ7/CJ$35)*100</f>
        <v>0</v>
      </c>
      <c r="CL7" s="12">
        <v>8.17</v>
      </c>
      <c r="CM7" s="12">
        <v>0</v>
      </c>
      <c r="CN7" s="12">
        <f>(CM7/CM$35)*100</f>
        <v>0</v>
      </c>
      <c r="CO7" s="12">
        <v>7.69</v>
      </c>
      <c r="CP7" s="12">
        <f t="shared" ref="CP7:CP34" si="0">CO8-$E8</f>
        <v>4.7625000000000028</v>
      </c>
      <c r="CQ7" s="12">
        <f>(CP7/CP$35)*100</f>
        <v>3.1603045836858619</v>
      </c>
      <c r="CR7" s="12">
        <v>9.74</v>
      </c>
      <c r="CS7" s="12">
        <f>CR7-$E7</f>
        <v>0.25875000000000092</v>
      </c>
      <c r="CT7" s="12">
        <f>(CS7/CS$35)*100</f>
        <v>0.71852546079350454</v>
      </c>
      <c r="CU7" s="12">
        <v>8.9499999999999993</v>
      </c>
      <c r="CV7" s="12">
        <v>0</v>
      </c>
      <c r="CW7" s="12">
        <f>(CV7/CV$35)*100</f>
        <v>0</v>
      </c>
      <c r="CX7" s="12">
        <v>7.91</v>
      </c>
      <c r="CY7" s="12">
        <v>0</v>
      </c>
      <c r="CZ7" s="12">
        <f>(CY7/CY$35)*100</f>
        <v>0</v>
      </c>
      <c r="DA7" s="12">
        <v>6.91</v>
      </c>
      <c r="DB7" s="12">
        <v>0</v>
      </c>
      <c r="DC7" s="12">
        <f>(DB7/DB$35)*100</f>
        <v>0</v>
      </c>
      <c r="DD7" s="12">
        <v>8.77</v>
      </c>
      <c r="DE7" s="12">
        <v>0</v>
      </c>
      <c r="DF7" s="12">
        <f>(DE7/DE$35)*100</f>
        <v>0</v>
      </c>
      <c r="DG7" s="12">
        <v>11.8</v>
      </c>
      <c r="DH7" s="12">
        <f>DG7-$E7</f>
        <v>2.3187500000000014</v>
      </c>
      <c r="DI7" s="12">
        <f>(DH7/DH$35)*100</f>
        <v>9.0567327409432732</v>
      </c>
      <c r="DJ7" s="12">
        <v>13.6</v>
      </c>
      <c r="DK7" s="12">
        <f>DJ7-$E7</f>
        <v>4.1187500000000004</v>
      </c>
      <c r="DL7" s="12">
        <f>(DK7/DK$35)*100</f>
        <v>16.216349229784932</v>
      </c>
      <c r="DM7" s="12">
        <v>20.7</v>
      </c>
      <c r="DN7" s="12">
        <f>DM7-$E7</f>
        <v>11.21875</v>
      </c>
      <c r="DO7" s="12">
        <f>(DN7/DN$35)*100</f>
        <v>39.383035675106413</v>
      </c>
      <c r="DP7" s="12">
        <v>11.8</v>
      </c>
      <c r="DQ7" s="12">
        <f>DP7-$E7</f>
        <v>2.3187500000000014</v>
      </c>
      <c r="DR7" s="12">
        <f>(DQ7/DQ$35)*100</f>
        <v>16.465471329664485</v>
      </c>
      <c r="DS7" s="12">
        <v>11.2</v>
      </c>
      <c r="DT7" s="12">
        <f>DS7-$E7</f>
        <v>1.71875</v>
      </c>
      <c r="DU7" s="12">
        <f>(DT7/DT$35)*100</f>
        <v>11.525565800502934</v>
      </c>
      <c r="DV7" s="12">
        <v>8.0399999999999991</v>
      </c>
      <c r="DW7" s="12">
        <v>0</v>
      </c>
      <c r="DX7" s="12">
        <f>(DW7/DW$35)*100</f>
        <v>0</v>
      </c>
      <c r="DY7" s="12">
        <v>8.61</v>
      </c>
      <c r="DZ7" s="12">
        <v>0</v>
      </c>
      <c r="EA7" s="12">
        <f>(DZ7/DZ$35)*100</f>
        <v>0</v>
      </c>
      <c r="EB7" s="12">
        <v>8.43</v>
      </c>
      <c r="EC7" s="12">
        <v>0</v>
      </c>
      <c r="ED7" s="12">
        <f>(EC7/EC$35)*100</f>
        <v>0</v>
      </c>
      <c r="EE7" s="12">
        <v>15.9</v>
      </c>
      <c r="EF7" s="12">
        <f>EE7-$E7</f>
        <v>6.4187500000000011</v>
      </c>
      <c r="EG7" s="12">
        <f>(EF7/EF$35)*100</f>
        <v>27.448150523840063</v>
      </c>
      <c r="EH7" s="12">
        <v>10.7</v>
      </c>
      <c r="EI7" s="12">
        <f>EH7-$E7</f>
        <v>1.21875</v>
      </c>
      <c r="EJ7" s="12">
        <f>(EI7/EI$35)*100</f>
        <v>5.6247836621668386</v>
      </c>
      <c r="EK7" s="12">
        <v>7.93</v>
      </c>
      <c r="EL7" s="12">
        <v>0</v>
      </c>
      <c r="EM7" s="12">
        <f>(EL7/EL$35)*100</f>
        <v>0</v>
      </c>
      <c r="EN7" s="12">
        <v>7.43</v>
      </c>
      <c r="EO7" s="12">
        <v>0</v>
      </c>
      <c r="EP7" s="12">
        <f>(EO7/EO$35)*100</f>
        <v>0</v>
      </c>
      <c r="EQ7" s="10">
        <v>6.4</v>
      </c>
      <c r="ER7" s="12">
        <v>0</v>
      </c>
      <c r="ES7" s="12">
        <f>(ER7/ER$35)*100</f>
        <v>0</v>
      </c>
      <c r="ET7" s="12">
        <v>8.0299999999999994</v>
      </c>
      <c r="EU7" s="12">
        <v>0</v>
      </c>
      <c r="EV7" s="12">
        <f>(EU7/EU$35)*100</f>
        <v>0</v>
      </c>
      <c r="EW7" s="12">
        <v>6.71</v>
      </c>
      <c r="EX7" s="12">
        <v>0</v>
      </c>
      <c r="EY7" s="12">
        <f>(EX7/EX$35)*100</f>
        <v>0</v>
      </c>
      <c r="EZ7" s="12">
        <v>5.95</v>
      </c>
      <c r="FA7" s="12">
        <v>0</v>
      </c>
      <c r="FB7" s="12">
        <f>(FA7/FA$35)*100</f>
        <v>0</v>
      </c>
      <c r="FC7" s="12">
        <v>6.87</v>
      </c>
      <c r="FD7" s="12">
        <v>0</v>
      </c>
      <c r="FE7" s="12">
        <f>(FD7/FD$35)*100</f>
        <v>0</v>
      </c>
      <c r="FF7" s="12">
        <v>7.34</v>
      </c>
      <c r="FG7" s="12">
        <v>0</v>
      </c>
      <c r="FH7" s="12">
        <f>(FG7/FG$35)*100</f>
        <v>0</v>
      </c>
      <c r="FI7" s="12">
        <v>5.97</v>
      </c>
      <c r="FJ7" s="12">
        <v>0</v>
      </c>
      <c r="FK7" s="12">
        <f>(FJ7/FJ$35)*100</f>
        <v>0</v>
      </c>
      <c r="FL7" s="12">
        <v>6.37</v>
      </c>
      <c r="FM7" s="12">
        <v>0</v>
      </c>
      <c r="FN7" s="12">
        <f>(FM7/FM$35)*100</f>
        <v>0</v>
      </c>
      <c r="FO7" s="12">
        <v>6.56</v>
      </c>
      <c r="FP7" s="12">
        <v>0</v>
      </c>
      <c r="FQ7" s="12">
        <f>(FP7/FP$35)*100</f>
        <v>0</v>
      </c>
      <c r="FR7" s="12">
        <v>9.27</v>
      </c>
      <c r="FS7" s="12">
        <v>0</v>
      </c>
      <c r="FT7" s="12">
        <f>(FS7/FS$35)*100</f>
        <v>0</v>
      </c>
      <c r="FU7" s="29">
        <v>16</v>
      </c>
      <c r="FV7" s="12">
        <f>FU7-$E7</f>
        <v>6.5187500000000007</v>
      </c>
      <c r="FW7" s="12">
        <f>(FV7/FV$35)*100</f>
        <v>47.664747280870124</v>
      </c>
      <c r="FX7" s="29">
        <v>13</v>
      </c>
      <c r="FY7" s="12">
        <f>FX7-$E7</f>
        <v>3.5187500000000007</v>
      </c>
      <c r="FZ7" s="12">
        <f>(FY7/FY$35)*100</f>
        <v>38.704798570053626</v>
      </c>
      <c r="GA7" s="12">
        <v>9.2899999999999991</v>
      </c>
      <c r="GB7" s="12">
        <v>0</v>
      </c>
      <c r="GC7" s="12">
        <f>(GB7/GB$35)*100</f>
        <v>0</v>
      </c>
      <c r="GD7" s="12">
        <v>8.66</v>
      </c>
      <c r="GE7" s="12">
        <v>0</v>
      </c>
      <c r="GF7" s="12">
        <f>(GE7/GE$35)*100</f>
        <v>0</v>
      </c>
      <c r="GG7" s="12">
        <v>6.68</v>
      </c>
      <c r="GH7" s="12">
        <v>0</v>
      </c>
      <c r="GI7" s="12">
        <f>(GH7/GH$35)*100</f>
        <v>0</v>
      </c>
      <c r="GJ7" s="10">
        <v>7.2</v>
      </c>
      <c r="GK7" s="12">
        <v>0</v>
      </c>
      <c r="GL7" s="12">
        <f>(GK7/GK$35)*100</f>
        <v>0</v>
      </c>
      <c r="GM7" s="12">
        <v>6.94</v>
      </c>
      <c r="GN7" s="12">
        <v>0</v>
      </c>
      <c r="GO7" s="12">
        <f>(GN7/GN$35)*100</f>
        <v>0</v>
      </c>
      <c r="GP7" s="12">
        <v>0</v>
      </c>
      <c r="GQ7" s="12">
        <v>0</v>
      </c>
      <c r="GR7" s="12">
        <f>(GQ7/GQ$35)*100</f>
        <v>0</v>
      </c>
      <c r="GS7" s="12">
        <v>9.0399999999999991</v>
      </c>
      <c r="GT7" s="12">
        <v>0</v>
      </c>
      <c r="GU7" s="12">
        <f>(GT7/GT$35)*100</f>
        <v>0</v>
      </c>
      <c r="GV7" s="12">
        <v>5.47</v>
      </c>
      <c r="GW7" s="12">
        <v>0</v>
      </c>
      <c r="GX7" s="12">
        <f>(GW7/GW$35)*100</f>
        <v>0</v>
      </c>
      <c r="GY7" s="10">
        <v>7.1</v>
      </c>
      <c r="GZ7" s="12">
        <v>0</v>
      </c>
      <c r="HA7" s="12">
        <f>(GZ7/GZ$35)*100</f>
        <v>0</v>
      </c>
      <c r="HB7" s="13">
        <v>8.86</v>
      </c>
      <c r="HC7" s="12">
        <v>0</v>
      </c>
      <c r="HD7" s="12">
        <f>(HC7/HC$35)*100</f>
        <v>0</v>
      </c>
      <c r="HE7" s="30">
        <v>5.6</v>
      </c>
      <c r="HF7" s="12">
        <v>0</v>
      </c>
      <c r="HG7" s="12">
        <f>(HF7/HF$35)*100</f>
        <v>0</v>
      </c>
      <c r="HH7" s="12">
        <v>7.08</v>
      </c>
      <c r="HI7" s="12">
        <v>0</v>
      </c>
      <c r="HJ7" s="12">
        <f>(HI7/HI$35)*100</f>
        <v>0</v>
      </c>
    </row>
    <row r="8" spans="1:218" x14ac:dyDescent="0.35">
      <c r="A8" s="23">
        <v>2</v>
      </c>
      <c r="C8" s="18" t="s">
        <v>13</v>
      </c>
      <c r="D8" s="18" t="s">
        <v>14</v>
      </c>
      <c r="E8" s="18">
        <v>36.237499999999997</v>
      </c>
      <c r="F8" s="9">
        <v>409</v>
      </c>
      <c r="G8" s="9">
        <f t="shared" ref="G8:G34" si="1">F8-$E8</f>
        <v>372.76249999999999</v>
      </c>
      <c r="H8" s="9">
        <f t="shared" ref="H8:H34" si="2">(G8/$G$35)*100</f>
        <v>5.9404216800988996</v>
      </c>
      <c r="I8" s="9">
        <v>458</v>
      </c>
      <c r="J8" s="9">
        <f t="shared" ref="J8:J34" si="3">I8-$E8</f>
        <v>421.76249999999999</v>
      </c>
      <c r="K8" s="9">
        <f t="shared" ref="K8:K34" si="4">(J8/J$35)*100</f>
        <v>7.5025115102548323</v>
      </c>
      <c r="L8" s="12">
        <v>433.5</v>
      </c>
      <c r="M8" s="12">
        <f t="shared" ref="M8:M34" si="5">L8-$E8</f>
        <v>397.26249999999999</v>
      </c>
      <c r="N8" s="12">
        <f t="shared" ref="N8:N34" si="6">(M8/M$35)*100</f>
        <v>6.6785691920446411</v>
      </c>
      <c r="O8" s="12">
        <v>95.8</v>
      </c>
      <c r="P8" s="12">
        <f t="shared" ref="P8:P34" si="7">O8-$E8</f>
        <v>59.5625</v>
      </c>
      <c r="Q8" s="12">
        <f t="shared" ref="Q8:Q34" si="8">(P8/P$35)*100</f>
        <v>13.804671860197642</v>
      </c>
      <c r="R8" s="12">
        <v>93.4</v>
      </c>
      <c r="S8" s="12">
        <f t="shared" ref="S8:S34" si="9">R8-$E8</f>
        <v>57.162500000000009</v>
      </c>
      <c r="T8" s="12">
        <f t="shared" ref="T8:T34" si="10">(S8/S$35)*100</f>
        <v>12.556977318908233</v>
      </c>
      <c r="U8" s="12">
        <v>99.7</v>
      </c>
      <c r="V8" s="12">
        <f t="shared" ref="V8:V34" si="11">U8-$E8</f>
        <v>63.462500000000006</v>
      </c>
      <c r="W8" s="12">
        <f t="shared" ref="W8:W34" si="12">(V8/V$35)*100</f>
        <v>9.9657666004506886</v>
      </c>
      <c r="X8" s="12">
        <v>108</v>
      </c>
      <c r="Y8" s="12">
        <f t="shared" ref="Y8:Y34" si="13">X8-$E8</f>
        <v>71.762500000000003</v>
      </c>
      <c r="Z8" s="12">
        <f t="shared" ref="Z8:Z34" si="14">(Y8/Y$35)*100</f>
        <v>15.260661995342852</v>
      </c>
      <c r="AA8" s="12">
        <v>98.2</v>
      </c>
      <c r="AB8" s="12">
        <f t="shared" ref="AB8:AB34" si="15">AA8-$E8</f>
        <v>61.962500000000006</v>
      </c>
      <c r="AC8" s="12">
        <f t="shared" ref="AC8:AC34" si="16">(AB8/AB$35)*100</f>
        <v>20.39808569911898</v>
      </c>
      <c r="AD8" s="12">
        <v>81.099999999999994</v>
      </c>
      <c r="AE8" s="12">
        <f t="shared" ref="AE8:AE34" si="17">AD8-$E8</f>
        <v>44.862499999999997</v>
      </c>
      <c r="AF8" s="12">
        <f t="shared" ref="AF8:AF34" si="18">(AE8/AE$35)*100</f>
        <v>11.962495958616229</v>
      </c>
      <c r="AG8" s="12">
        <v>79.5</v>
      </c>
      <c r="AH8" s="12">
        <f t="shared" ref="AH8:AH34" si="19">AG8-$E8</f>
        <v>43.262500000000003</v>
      </c>
      <c r="AI8" s="12">
        <f t="shared" ref="AI8:AI34" si="20">(AH8/AH$35)*100</f>
        <v>17.333166395392514</v>
      </c>
      <c r="AJ8" s="10">
        <v>76.2</v>
      </c>
      <c r="AK8" s="12">
        <f t="shared" ref="AK8:AK34" si="21">AJ8-$E8</f>
        <v>39.962500000000006</v>
      </c>
      <c r="AL8" s="12">
        <f t="shared" ref="AL8:AL34" si="22">(AK8/AK$35)*100</f>
        <v>18.623264809194549</v>
      </c>
      <c r="AM8" s="28">
        <v>69.7</v>
      </c>
      <c r="AN8" s="12">
        <f t="shared" ref="AN8:AN34" si="23">AM8-$E8</f>
        <v>33.462500000000006</v>
      </c>
      <c r="AO8" s="12">
        <f t="shared" ref="AO8:AO34" si="24">(AN8/AN$35)*100</f>
        <v>15.801061274119199</v>
      </c>
      <c r="AP8" s="28">
        <v>65.099999999999994</v>
      </c>
      <c r="AQ8" s="12">
        <f t="shared" ref="AQ8:AQ34" si="25">AP8-$E8</f>
        <v>28.862499999999997</v>
      </c>
      <c r="AR8" s="12">
        <f t="shared" ref="AR8:AR34" si="26">(AQ8/AQ$35)*100</f>
        <v>15.342090750227571</v>
      </c>
      <c r="AS8" s="10">
        <v>67.400000000000006</v>
      </c>
      <c r="AT8" s="12">
        <f t="shared" ref="AT8:AT34" si="27">AS8-$E8</f>
        <v>31.162500000000009</v>
      </c>
      <c r="AU8" s="12">
        <f t="shared" ref="AU8:AU34" si="28">(AT8/AT$35)*100</f>
        <v>15.585438586620157</v>
      </c>
      <c r="AV8" s="10">
        <v>51.5</v>
      </c>
      <c r="AW8" s="12">
        <f t="shared" ref="AW8:AW34" si="29">AV8-$E8</f>
        <v>15.262500000000003</v>
      </c>
      <c r="AX8" s="12">
        <f t="shared" ref="AX8:AX34" si="30">(AW8/AW$35)*100</f>
        <v>10.497807583182876</v>
      </c>
      <c r="AY8" s="10">
        <v>47.5</v>
      </c>
      <c r="AZ8" s="12">
        <f t="shared" ref="AZ8:AZ34" si="31">AY8-$E8</f>
        <v>11.262500000000003</v>
      </c>
      <c r="BA8" s="12">
        <f t="shared" ref="BA8:BA34" si="32">(AZ8/AZ$35)*100</f>
        <v>9.6276112624886494</v>
      </c>
      <c r="BB8" s="10">
        <v>43.6</v>
      </c>
      <c r="BC8" s="12">
        <f t="shared" ref="BC8:BC34" si="33">BB8-$E8</f>
        <v>7.3625000000000043</v>
      </c>
      <c r="BD8" s="12">
        <f t="shared" ref="BD8:BD34" si="34">(BC8/BC$35)*100</f>
        <v>7.3179519673984661</v>
      </c>
      <c r="BE8" s="10">
        <v>39.799999999999997</v>
      </c>
      <c r="BF8" s="12">
        <f t="shared" ref="BF8:BF34" si="35">BE8-$E8</f>
        <v>3.5625</v>
      </c>
      <c r="BG8" s="12">
        <f t="shared" ref="BG8:BG34" si="36">(BF8/BF$35)*100</f>
        <v>3.8350265760613609</v>
      </c>
      <c r="BH8" s="10">
        <v>37.9</v>
      </c>
      <c r="BI8" s="12">
        <f t="shared" ref="BI8:BI34" si="37">BH8-$E8</f>
        <v>1.6625000000000014</v>
      </c>
      <c r="BJ8" s="12">
        <f t="shared" ref="BJ8:BJ34" si="38">(BI8/BI$35)*100</f>
        <v>1.9240506329113942</v>
      </c>
      <c r="BK8" s="10">
        <v>31.2</v>
      </c>
      <c r="BL8" s="12">
        <v>0</v>
      </c>
      <c r="BM8" s="12">
        <f t="shared" ref="BM8:BM34" si="39">(BL8/BL$35)*100</f>
        <v>0</v>
      </c>
      <c r="BN8" s="10">
        <v>31.5</v>
      </c>
      <c r="BO8" s="12">
        <v>0</v>
      </c>
      <c r="BP8" s="12">
        <f t="shared" ref="BP8:BP34" si="40">(BO8/BO$35)*100</f>
        <v>0</v>
      </c>
      <c r="BQ8" s="10">
        <v>32.700000000000003</v>
      </c>
      <c r="BR8" s="12">
        <v>0</v>
      </c>
      <c r="BS8" s="12">
        <f t="shared" ref="BS8:BS34" si="41">(BR8/BR$35)*100</f>
        <v>0</v>
      </c>
      <c r="BT8" s="10">
        <v>28.8</v>
      </c>
      <c r="BU8" s="12">
        <v>0</v>
      </c>
      <c r="BV8" s="12">
        <f t="shared" ref="BV8:BV34" si="42">(BU8/BU$35)*100</f>
        <v>0</v>
      </c>
      <c r="BW8" s="10">
        <v>35.700000000000003</v>
      </c>
      <c r="BX8" s="12">
        <v>0</v>
      </c>
      <c r="BY8" s="12">
        <f t="shared" ref="BY8:BY34" si="43">(BX8/BX$35)*100</f>
        <v>0</v>
      </c>
      <c r="BZ8" s="10">
        <v>34</v>
      </c>
      <c r="CA8" s="12">
        <v>0</v>
      </c>
      <c r="CB8" s="12">
        <f t="shared" ref="CB8:CB34" si="44">(CA8/CA$35)*100</f>
        <v>0</v>
      </c>
      <c r="CC8" s="10">
        <v>40.1</v>
      </c>
      <c r="CD8" s="12">
        <f t="shared" ref="CD8:CD34" si="45">CC8-$E8</f>
        <v>3.8625000000000043</v>
      </c>
      <c r="CE8" s="12">
        <f t="shared" ref="CE8:CE34" si="46">(CD8/CD$35)*100</f>
        <v>8.758999943307451</v>
      </c>
      <c r="CF8" s="12">
        <v>34.700000000000003</v>
      </c>
      <c r="CG8" s="12">
        <v>0</v>
      </c>
      <c r="CH8" s="12">
        <f t="shared" ref="CH8:CH34" si="47">(CG8/CG$35)*100</f>
        <v>0</v>
      </c>
      <c r="CI8" s="12">
        <v>35.5</v>
      </c>
      <c r="CJ8" s="12">
        <v>0</v>
      </c>
      <c r="CK8" s="12">
        <f t="shared" ref="CK8:CK34" si="48">(CJ8/CJ$35)*100</f>
        <v>0</v>
      </c>
      <c r="CL8" s="12">
        <v>38.799999999999997</v>
      </c>
      <c r="CM8" s="12">
        <f t="shared" ref="CM8:CM34" si="49">CL8-$E8</f>
        <v>2.5625</v>
      </c>
      <c r="CN8" s="12">
        <f t="shared" ref="CN8:CN34" si="50">(CM8/CM$35)*100</f>
        <v>7.8009056661212366</v>
      </c>
      <c r="CO8" s="29">
        <v>41</v>
      </c>
      <c r="CP8" s="12">
        <f t="shared" si="0"/>
        <v>-0.22499999999999964</v>
      </c>
      <c r="CQ8" s="12">
        <f t="shared" ref="CQ8:CQ34" si="51">(CP8/CP$35)*100</f>
        <v>-0.14930572836311129</v>
      </c>
      <c r="CR8" s="12">
        <v>50.9</v>
      </c>
      <c r="CS8" s="12">
        <f t="shared" ref="CS8:CS34" si="52">CR8-$E8</f>
        <v>14.662500000000001</v>
      </c>
      <c r="CT8" s="12">
        <f t="shared" ref="CT8:CT34" si="53">(CS8/CS$35)*100</f>
        <v>40.71644277829845</v>
      </c>
      <c r="CU8" s="12">
        <v>49.8</v>
      </c>
      <c r="CV8" s="12">
        <f t="shared" ref="CV8:CV33" si="54">CU8-$E8</f>
        <v>13.5625</v>
      </c>
      <c r="CW8" s="12">
        <f t="shared" ref="CW8:CW34" si="55">(CV8/CV$35)*100</f>
        <v>41.273584905660378</v>
      </c>
      <c r="CX8" s="12">
        <v>43.3</v>
      </c>
      <c r="CY8" s="12">
        <f t="shared" ref="CY8:CY34" si="56">CX8-$E8</f>
        <v>7.0625</v>
      </c>
      <c r="CZ8" s="12">
        <f t="shared" ref="CZ8:CZ34" si="57">(CY8/CY$35)*100</f>
        <v>28.374849337083162</v>
      </c>
      <c r="DA8" s="29">
        <v>32</v>
      </c>
      <c r="DB8" s="12">
        <v>0</v>
      </c>
      <c r="DC8" s="12">
        <f t="shared" ref="DC8:DC34" si="58">(DB8/DB$35)*100</f>
        <v>0</v>
      </c>
      <c r="DD8" s="12">
        <v>28.7</v>
      </c>
      <c r="DE8" s="12">
        <v>0</v>
      </c>
      <c r="DF8" s="12">
        <f t="shared" ref="DF8:DF34" si="59">(DE8/DE$35)*100</f>
        <v>0</v>
      </c>
      <c r="DG8" s="12">
        <v>31.3</v>
      </c>
      <c r="DH8" s="12">
        <v>0</v>
      </c>
      <c r="DI8" s="12">
        <f t="shared" ref="DI8:DI34" si="60">(DH8/DH$35)*100</f>
        <v>0</v>
      </c>
      <c r="DJ8" s="12">
        <v>39.4</v>
      </c>
      <c r="DK8" s="12">
        <f t="shared" ref="DK8:DK34" si="61">DJ8-$E8</f>
        <v>3.1625000000000014</v>
      </c>
      <c r="DL8" s="12">
        <f t="shared" ref="DL8:DL34" si="62">(DK8/DK$35)*100</f>
        <v>12.451400167331075</v>
      </c>
      <c r="DM8" s="29">
        <v>28</v>
      </c>
      <c r="DN8" s="12">
        <v>0</v>
      </c>
      <c r="DO8" s="12">
        <f t="shared" ref="DO8:DO34" si="63">(DN8/DN$35)*100</f>
        <v>0</v>
      </c>
      <c r="DP8" s="12">
        <v>24.7</v>
      </c>
      <c r="DQ8" s="12">
        <v>0</v>
      </c>
      <c r="DR8" s="12">
        <f t="shared" ref="DR8:DR34" si="64">(DQ8/DQ$35)*100</f>
        <v>0</v>
      </c>
      <c r="DS8" s="12">
        <v>29.1</v>
      </c>
      <c r="DT8" s="12">
        <v>0</v>
      </c>
      <c r="DU8" s="12">
        <f t="shared" ref="DU8:DU34" si="65">(DT8/DT$35)*100</f>
        <v>0</v>
      </c>
      <c r="DV8" s="12">
        <v>37.6</v>
      </c>
      <c r="DW8" s="12">
        <v>0</v>
      </c>
      <c r="DX8" s="12">
        <f t="shared" ref="DX8:DX34" si="66">(DW8/DW$35)*100</f>
        <v>0</v>
      </c>
      <c r="DY8" s="12">
        <v>43.8</v>
      </c>
      <c r="DZ8" s="12">
        <f t="shared" ref="DZ8:DZ34" si="67">DY8-$E8</f>
        <v>7.5625</v>
      </c>
      <c r="EA8" s="12">
        <f t="shared" ref="EA8:EA34" si="68">(DZ8/DZ$35)*100</f>
        <v>31.011328104977189</v>
      </c>
      <c r="EB8" s="12">
        <v>37.5</v>
      </c>
      <c r="EC8" s="12">
        <f t="shared" ref="EC8:EC34" si="69">EB8-$E8</f>
        <v>1.2625000000000028</v>
      </c>
      <c r="ED8" s="12">
        <f t="shared" ref="ED8:ED34" si="70">(EC8/EC$35)*100</f>
        <v>7.7782056218714066</v>
      </c>
      <c r="EE8" s="12">
        <v>38.1</v>
      </c>
      <c r="EF8" s="12">
        <f t="shared" ref="EF8:EF34" si="71">EE8-$E8</f>
        <v>1.8625000000000043</v>
      </c>
      <c r="EG8" s="12">
        <f t="shared" ref="EG8:EG34" si="72">(EF8/EF$35)*100</f>
        <v>7.9645071627111559</v>
      </c>
      <c r="EH8" s="12">
        <v>42.6</v>
      </c>
      <c r="EI8" s="12">
        <f t="shared" ref="EI8:EI34" si="73">EH8-$E8</f>
        <v>6.3625000000000043</v>
      </c>
      <c r="EJ8" s="12">
        <f t="shared" ref="EJ8:EJ34" si="74">(EI8/EI$35)*100</f>
        <v>29.364255220953055</v>
      </c>
      <c r="EK8" s="12">
        <v>41.4</v>
      </c>
      <c r="EL8" s="12">
        <f t="shared" ref="EL8:EL33" si="75">EK8-$E8</f>
        <v>5.1625000000000014</v>
      </c>
      <c r="EM8" s="12">
        <f t="shared" ref="EM8:EM34" si="76">(EL8/EL$35)*100</f>
        <v>27.407259937620289</v>
      </c>
      <c r="EN8" s="12">
        <v>40.1</v>
      </c>
      <c r="EO8" s="12">
        <f t="shared" ref="EO8:EO34" si="77">EN8-$E8</f>
        <v>3.8625000000000043</v>
      </c>
      <c r="EP8" s="12">
        <f t="shared" ref="EP8:EP34" si="78">(EO8/EO$35)*100</f>
        <v>27.708034433285526</v>
      </c>
      <c r="EQ8" s="12">
        <v>35.4</v>
      </c>
      <c r="ER8" s="12">
        <v>0</v>
      </c>
      <c r="ES8" s="12">
        <f t="shared" ref="ES8:ES34" si="79">(ER8/ER$35)*100</f>
        <v>0</v>
      </c>
      <c r="ET8" s="12">
        <v>36.700000000000003</v>
      </c>
      <c r="EU8" s="12">
        <f t="shared" ref="EU8:EU34" si="80">ET8-$E8</f>
        <v>0.46250000000000568</v>
      </c>
      <c r="EV8" s="12">
        <f t="shared" ref="EV8:EV34" si="81">(EU8/EU$35)*100</f>
        <v>3.5512045301852813</v>
      </c>
      <c r="EW8" s="12">
        <v>33.799999999999997</v>
      </c>
      <c r="EX8" s="12">
        <v>0</v>
      </c>
      <c r="EY8" s="12">
        <f t="shared" ref="EY8:EY34" si="82">(EX8/EX$35)*100</f>
        <v>0</v>
      </c>
      <c r="EZ8" s="12">
        <v>37.200000000000003</v>
      </c>
      <c r="FA8" s="12">
        <f t="shared" ref="FA8:FA34" si="83">EZ8-$E8</f>
        <v>0.96250000000000568</v>
      </c>
      <c r="FB8" s="12">
        <f t="shared" ref="FB8:FB34" si="84">(FA8/FA$35)*100</f>
        <v>9.9175682637816092</v>
      </c>
      <c r="FC8" s="12">
        <v>33.1</v>
      </c>
      <c r="FD8" s="12">
        <v>0</v>
      </c>
      <c r="FE8" s="12">
        <f t="shared" ref="FE8:FE34" si="85">(FD8/FD$35)*100</f>
        <v>0</v>
      </c>
      <c r="FF8" s="12">
        <v>31.8</v>
      </c>
      <c r="FG8" s="12">
        <v>0</v>
      </c>
      <c r="FH8" s="12">
        <f t="shared" ref="FH8:FH34" si="86">(FG8/FG$35)*100</f>
        <v>0</v>
      </c>
      <c r="FI8" s="12">
        <v>29.3</v>
      </c>
      <c r="FJ8" s="12">
        <v>0</v>
      </c>
      <c r="FK8" s="12">
        <f t="shared" ref="FK8:FK34" si="87">(FJ8/FJ$35)*100</f>
        <v>0</v>
      </c>
      <c r="FL8" s="29">
        <v>52</v>
      </c>
      <c r="FM8" s="12">
        <f t="shared" ref="FM8:FM34" si="88">FL8-$E8</f>
        <v>15.762500000000003</v>
      </c>
      <c r="FN8" s="12">
        <f t="shared" ref="FN8:FN34" si="89">(FM8/FM$35)*100</f>
        <v>66.744296829513587</v>
      </c>
      <c r="FO8" s="12">
        <v>55.1</v>
      </c>
      <c r="FP8" s="12">
        <f t="shared" ref="FP8:FP34" si="90">FO8-$E8</f>
        <v>18.862500000000004</v>
      </c>
      <c r="FQ8" s="12">
        <f t="shared" ref="FQ8:FQ34" si="91">(FP8/FP$35)*100</f>
        <v>78.7413901064496</v>
      </c>
      <c r="FR8" s="12">
        <v>60.5</v>
      </c>
      <c r="FS8" s="12">
        <f t="shared" ref="FS8:FS34" si="92">FR8-$E8</f>
        <v>24.262500000000003</v>
      </c>
      <c r="FT8" s="12">
        <f t="shared" ref="FT8:FT34" si="93">(FS8/FS$35)*100</f>
        <v>73.079819277108442</v>
      </c>
      <c r="FU8" s="29">
        <v>30</v>
      </c>
      <c r="FV8" s="12">
        <v>0</v>
      </c>
      <c r="FW8" s="12">
        <f t="shared" ref="FW8:FW34" si="94">(FV8/FV$35)*100</f>
        <v>0</v>
      </c>
      <c r="FX8" s="12">
        <v>31.6</v>
      </c>
      <c r="FY8" s="12">
        <v>0</v>
      </c>
      <c r="FZ8" s="12">
        <f t="shared" ref="FZ8:FZ34" si="95">(FY8/FY$35)*100</f>
        <v>0</v>
      </c>
      <c r="GA8" s="12">
        <v>29.4</v>
      </c>
      <c r="GB8" s="12">
        <v>0</v>
      </c>
      <c r="GC8" s="12">
        <f t="shared" ref="GC8:GC34" si="96">(GB8/GB$35)*100</f>
        <v>0</v>
      </c>
      <c r="GD8" s="12">
        <v>27.3</v>
      </c>
      <c r="GE8" s="12">
        <v>0</v>
      </c>
      <c r="GF8" s="12">
        <f t="shared" ref="GF8:GF34" si="97">(GE8/GE$35)*100</f>
        <v>0</v>
      </c>
      <c r="GG8" s="12">
        <v>26.8</v>
      </c>
      <c r="GH8" s="12">
        <v>0</v>
      </c>
      <c r="GI8" s="12">
        <f t="shared" ref="GI8:GI34" si="98">(GH8/GH$35)*100</f>
        <v>0</v>
      </c>
      <c r="GJ8" s="12">
        <v>25.3</v>
      </c>
      <c r="GK8" s="12">
        <v>0</v>
      </c>
      <c r="GL8" s="12">
        <f t="shared" ref="GL8:GL34" si="99">(GK8/GK$35)*100</f>
        <v>0</v>
      </c>
      <c r="GM8" s="12">
        <v>25.3</v>
      </c>
      <c r="GN8" s="12">
        <v>0</v>
      </c>
      <c r="GO8" s="12">
        <f t="shared" ref="GO8:GO34" si="100">(GN8/GN$35)*100</f>
        <v>0</v>
      </c>
      <c r="GP8" s="12">
        <v>28.1</v>
      </c>
      <c r="GQ8" s="12">
        <v>0</v>
      </c>
      <c r="GR8" s="12">
        <f t="shared" ref="GR8:GR34" si="101">(GQ8/GQ$35)*100</f>
        <v>0</v>
      </c>
      <c r="GS8" s="12">
        <v>0</v>
      </c>
      <c r="GT8" s="12">
        <v>0</v>
      </c>
      <c r="GU8" s="12">
        <f t="shared" ref="GU8:GU34" si="102">(GT8/GT$35)*100</f>
        <v>0</v>
      </c>
      <c r="GV8" s="12">
        <v>0</v>
      </c>
      <c r="GW8" s="12">
        <v>0</v>
      </c>
      <c r="GX8" s="12">
        <f t="shared" ref="GX8:GX34" si="103">(GW8/GW$35)*100</f>
        <v>0</v>
      </c>
      <c r="GY8" s="12">
        <v>16.399999999999999</v>
      </c>
      <c r="GZ8" s="12">
        <v>0</v>
      </c>
      <c r="HA8" s="12">
        <f t="shared" ref="HA8:HA34" si="104">(GZ8/GZ$35)*100</f>
        <v>0</v>
      </c>
      <c r="HB8" s="13">
        <v>24.4</v>
      </c>
      <c r="HC8" s="12">
        <v>0</v>
      </c>
      <c r="HD8" s="12">
        <f t="shared" ref="HD8:HD34" si="105">(HC8/HC$35)*100</f>
        <v>0</v>
      </c>
      <c r="HE8" s="31">
        <v>22.4</v>
      </c>
      <c r="HF8" s="12">
        <v>0</v>
      </c>
      <c r="HG8" s="12">
        <f t="shared" ref="HG8:HG34" si="106">(HF8/HF$35)*100</f>
        <v>0</v>
      </c>
      <c r="HH8" s="12">
        <v>26.5</v>
      </c>
      <c r="HI8" s="12">
        <v>0</v>
      </c>
      <c r="HJ8" s="12">
        <f t="shared" ref="HJ8:HJ34" si="107">(HI8/HI$35)*100</f>
        <v>0</v>
      </c>
    </row>
    <row r="9" spans="1:218" x14ac:dyDescent="0.35">
      <c r="A9" s="23">
        <v>3</v>
      </c>
      <c r="C9" s="18" t="s">
        <v>15</v>
      </c>
      <c r="D9" s="18" t="s">
        <v>16</v>
      </c>
      <c r="E9" s="18">
        <v>5.1449999999999996</v>
      </c>
      <c r="F9" s="9">
        <v>218</v>
      </c>
      <c r="G9" s="9">
        <f t="shared" si="1"/>
        <v>212.85499999999999</v>
      </c>
      <c r="H9" s="9">
        <f t="shared" si="2"/>
        <v>3.3921020937391808</v>
      </c>
      <c r="I9" s="9">
        <v>192</v>
      </c>
      <c r="J9" s="9">
        <f t="shared" si="3"/>
        <v>186.85499999999999</v>
      </c>
      <c r="K9" s="9">
        <f t="shared" si="4"/>
        <v>3.3238654177378661</v>
      </c>
      <c r="L9" s="12">
        <v>205</v>
      </c>
      <c r="M9" s="12">
        <f t="shared" si="5"/>
        <v>199.85499999999999</v>
      </c>
      <c r="N9" s="12">
        <f t="shared" si="6"/>
        <v>3.3598576404168066</v>
      </c>
      <c r="O9" s="12">
        <v>9.19</v>
      </c>
      <c r="P9" s="12">
        <f t="shared" si="7"/>
        <v>4.0449999999999999</v>
      </c>
      <c r="Q9" s="12">
        <f t="shared" si="8"/>
        <v>0.93750090534311803</v>
      </c>
      <c r="R9" s="12">
        <v>8.17</v>
      </c>
      <c r="S9" s="12">
        <f t="shared" si="9"/>
        <v>3.0250000000000004</v>
      </c>
      <c r="T9" s="12">
        <f t="shared" si="10"/>
        <v>0.66450656268878028</v>
      </c>
      <c r="U9" s="12">
        <v>12.8</v>
      </c>
      <c r="V9" s="12">
        <f t="shared" si="11"/>
        <v>7.6550000000000011</v>
      </c>
      <c r="W9" s="12">
        <f t="shared" si="12"/>
        <v>1.2020948327981096</v>
      </c>
      <c r="X9" s="12">
        <v>8.76</v>
      </c>
      <c r="Y9" s="12">
        <f t="shared" si="13"/>
        <v>3.6150000000000002</v>
      </c>
      <c r="Z9" s="12">
        <f t="shared" si="14"/>
        <v>0.76874820572254887</v>
      </c>
      <c r="AA9" s="12">
        <v>8.16</v>
      </c>
      <c r="AB9" s="12">
        <f t="shared" si="15"/>
        <v>3.0150000000000006</v>
      </c>
      <c r="AC9" s="12">
        <f t="shared" si="16"/>
        <v>0.99253949377193817</v>
      </c>
      <c r="AD9" s="12">
        <v>5.53</v>
      </c>
      <c r="AE9" s="12">
        <f t="shared" si="17"/>
        <v>0.38500000000000068</v>
      </c>
      <c r="AF9" s="12">
        <f t="shared" si="18"/>
        <v>0.10265948050303163</v>
      </c>
      <c r="AG9" s="12">
        <v>4.87</v>
      </c>
      <c r="AH9" s="12">
        <f t="shared" si="19"/>
        <v>-0.27499999999999947</v>
      </c>
      <c r="AI9" s="12">
        <f t="shared" si="20"/>
        <v>-0.11017904094152978</v>
      </c>
      <c r="AJ9" s="10">
        <v>5.5</v>
      </c>
      <c r="AK9" s="12">
        <f t="shared" si="21"/>
        <v>0.35500000000000043</v>
      </c>
      <c r="AL9" s="12">
        <f t="shared" si="22"/>
        <v>0.16543657196782163</v>
      </c>
      <c r="AM9" s="28">
        <v>5.99</v>
      </c>
      <c r="AN9" s="12">
        <f t="shared" si="23"/>
        <v>0.84500000000000064</v>
      </c>
      <c r="AO9" s="12">
        <f t="shared" si="24"/>
        <v>0.39901073669423176</v>
      </c>
      <c r="AP9" s="28">
        <v>4.96</v>
      </c>
      <c r="AQ9" s="12">
        <f t="shared" si="25"/>
        <v>-0.18499999999999961</v>
      </c>
      <c r="AR9" s="12">
        <f t="shared" si="26"/>
        <v>-9.8338217021813612E-2</v>
      </c>
      <c r="AS9" s="10">
        <v>5.4749999999999996</v>
      </c>
      <c r="AT9" s="12">
        <f t="shared" si="27"/>
        <v>0.33000000000000007</v>
      </c>
      <c r="AU9" s="12">
        <f t="shared" si="28"/>
        <v>0.16504435567058648</v>
      </c>
      <c r="AV9" s="10">
        <v>5.85</v>
      </c>
      <c r="AW9" s="12">
        <f t="shared" si="29"/>
        <v>0.70500000000000007</v>
      </c>
      <c r="AX9" s="12">
        <f t="shared" si="30"/>
        <v>0.48491101367036371</v>
      </c>
      <c r="AY9" s="10">
        <v>4.42</v>
      </c>
      <c r="AZ9" s="12">
        <f t="shared" si="31"/>
        <v>-0.72499999999999964</v>
      </c>
      <c r="BA9" s="12">
        <f t="shared" si="32"/>
        <v>-0.61975743976064512</v>
      </c>
      <c r="BB9" s="10">
        <v>5.6</v>
      </c>
      <c r="BC9" s="12">
        <f t="shared" si="33"/>
        <v>0.45500000000000007</v>
      </c>
      <c r="BD9" s="12">
        <f t="shared" si="34"/>
        <v>0.45224694671189142</v>
      </c>
      <c r="BE9" s="10">
        <v>5.81</v>
      </c>
      <c r="BF9" s="12">
        <f t="shared" si="35"/>
        <v>0.66500000000000004</v>
      </c>
      <c r="BG9" s="12">
        <f t="shared" si="36"/>
        <v>0.71587162753145406</v>
      </c>
      <c r="BH9" s="10">
        <v>5.69</v>
      </c>
      <c r="BI9" s="12">
        <f t="shared" si="37"/>
        <v>0.54500000000000082</v>
      </c>
      <c r="BJ9" s="12">
        <f t="shared" si="38"/>
        <v>0.63074141048824695</v>
      </c>
      <c r="BK9" s="10">
        <v>4.5999999999999996</v>
      </c>
      <c r="BL9" s="12">
        <f t="shared" ref="BL9:BL34" si="108">BK9-$E9</f>
        <v>-0.54499999999999993</v>
      </c>
      <c r="BM9" s="12">
        <f t="shared" si="39"/>
        <v>-1.0750832203180865</v>
      </c>
      <c r="BN9" s="10">
        <v>4</v>
      </c>
      <c r="BO9" s="12">
        <v>0</v>
      </c>
      <c r="BP9" s="12">
        <f t="shared" si="40"/>
        <v>0</v>
      </c>
      <c r="BQ9" s="10">
        <v>4.9400000000000004</v>
      </c>
      <c r="BR9" s="12">
        <v>0</v>
      </c>
      <c r="BS9" s="12">
        <f t="shared" si="41"/>
        <v>0</v>
      </c>
      <c r="BT9" s="10">
        <v>4.87</v>
      </c>
      <c r="BU9" s="12">
        <v>0</v>
      </c>
      <c r="BV9" s="12">
        <f t="shared" si="42"/>
        <v>0</v>
      </c>
      <c r="BW9" s="10">
        <v>5.76</v>
      </c>
      <c r="BX9" s="12">
        <f t="shared" ref="BX9:BX34" si="109">BW9-$E9</f>
        <v>0.61500000000000021</v>
      </c>
      <c r="BY9" s="12">
        <f t="shared" si="43"/>
        <v>1.596003503422325</v>
      </c>
      <c r="BZ9" s="10">
        <v>4.8099999999999996</v>
      </c>
      <c r="CA9" s="12">
        <f t="shared" ref="CA9:CA34" si="110">BZ9-$E9</f>
        <v>-0.33499999999999996</v>
      </c>
      <c r="CB9" s="12">
        <f t="shared" si="44"/>
        <v>-0.9200453156648013</v>
      </c>
      <c r="CC9" s="10">
        <v>5.64</v>
      </c>
      <c r="CD9" s="12">
        <f t="shared" si="45"/>
        <v>0.49500000000000011</v>
      </c>
      <c r="CE9" s="12">
        <f t="shared" si="46"/>
        <v>1.1225126140937693</v>
      </c>
      <c r="CF9" s="12">
        <v>4.63</v>
      </c>
      <c r="CG9" s="12">
        <f t="shared" ref="CG9:CG34" si="111">CF9-$E9</f>
        <v>-0.51499999999999968</v>
      </c>
      <c r="CH9" s="12">
        <f t="shared" si="47"/>
        <v>-1.4356901418266708</v>
      </c>
      <c r="CI9" s="12">
        <v>3.87</v>
      </c>
      <c r="CJ9" s="12">
        <v>0</v>
      </c>
      <c r="CK9" s="12">
        <f t="shared" si="48"/>
        <v>0</v>
      </c>
      <c r="CL9" s="12">
        <v>4.9400000000000004</v>
      </c>
      <c r="CM9" s="12">
        <v>0</v>
      </c>
      <c r="CN9" s="12">
        <f t="shared" si="50"/>
        <v>0</v>
      </c>
      <c r="CO9" s="12">
        <v>4.92</v>
      </c>
      <c r="CP9" s="12">
        <f t="shared" si="0"/>
        <v>0</v>
      </c>
      <c r="CQ9" s="12">
        <f t="shared" si="51"/>
        <v>0</v>
      </c>
      <c r="CR9" s="12">
        <v>5.72</v>
      </c>
      <c r="CS9" s="12">
        <f t="shared" si="52"/>
        <v>0.57500000000000018</v>
      </c>
      <c r="CT9" s="12">
        <f t="shared" si="53"/>
        <v>1.5967232462077825</v>
      </c>
      <c r="CU9" s="12">
        <v>5.58</v>
      </c>
      <c r="CV9" s="12">
        <f t="shared" si="54"/>
        <v>0.4350000000000005</v>
      </c>
      <c r="CW9" s="12">
        <f t="shared" si="55"/>
        <v>1.3237979306147307</v>
      </c>
      <c r="CX9" s="10">
        <v>7</v>
      </c>
      <c r="CY9" s="12">
        <f t="shared" si="56"/>
        <v>1.8550000000000004</v>
      </c>
      <c r="CZ9" s="12">
        <f t="shared" si="57"/>
        <v>7.45279228605866</v>
      </c>
      <c r="DA9" s="12">
        <v>5.34</v>
      </c>
      <c r="DB9" s="12">
        <f t="shared" ref="DB9:DB34" si="112">DA9-$E9</f>
        <v>0.19500000000000028</v>
      </c>
      <c r="DC9" s="12">
        <f t="shared" si="58"/>
        <v>0.75036075036075145</v>
      </c>
      <c r="DD9" s="12">
        <v>4.68</v>
      </c>
      <c r="DE9" s="12">
        <f t="shared" ref="DE9:DE34" si="113">DD9-$E9</f>
        <v>-0.46499999999999986</v>
      </c>
      <c r="DF9" s="12">
        <f t="shared" si="59"/>
        <v>-2.0414883108330577</v>
      </c>
      <c r="DG9" s="12">
        <v>5.35</v>
      </c>
      <c r="DH9" s="12">
        <f t="shared" ref="DH9:DH34" si="114">DG9-$E9</f>
        <v>0.20500000000000007</v>
      </c>
      <c r="DI9" s="12">
        <f t="shared" si="60"/>
        <v>0.80070305634215444</v>
      </c>
      <c r="DJ9" s="12">
        <v>5.51</v>
      </c>
      <c r="DK9" s="12">
        <f t="shared" si="61"/>
        <v>0.36500000000000021</v>
      </c>
      <c r="DL9" s="12">
        <f t="shared" si="62"/>
        <v>1.4370785963876185</v>
      </c>
      <c r="DM9" s="12">
        <v>4.32</v>
      </c>
      <c r="DN9" s="12">
        <f t="shared" ref="DN9:DN34" si="115">DM9-$E9</f>
        <v>-0.82499999999999929</v>
      </c>
      <c r="DO9" s="12">
        <f t="shared" si="63"/>
        <v>-2.8961340997849816</v>
      </c>
      <c r="DP9" s="12">
        <v>5.77</v>
      </c>
      <c r="DQ9" s="12">
        <f t="shared" ref="DQ9:DQ34" si="116">DP9-$E9</f>
        <v>0.625</v>
      </c>
      <c r="DR9" s="12">
        <f t="shared" si="64"/>
        <v>4.438132433871826</v>
      </c>
      <c r="DS9" s="10">
        <v>4.5999999999999996</v>
      </c>
      <c r="DT9" s="12">
        <f t="shared" ref="DT9:DT34" si="117">DS9-$E9</f>
        <v>-0.54499999999999993</v>
      </c>
      <c r="DU9" s="12">
        <f t="shared" si="65"/>
        <v>-3.6546521374685663</v>
      </c>
      <c r="DV9" s="12">
        <v>5.21</v>
      </c>
      <c r="DW9" s="12">
        <f t="shared" ref="DW9:DW34" si="118">DV9-$E9</f>
        <v>6.5000000000000391E-2</v>
      </c>
      <c r="DX9" s="12">
        <f t="shared" si="66"/>
        <v>0.39616029254914154</v>
      </c>
      <c r="DY9" s="12">
        <v>6.23</v>
      </c>
      <c r="DZ9" s="12">
        <f t="shared" si="67"/>
        <v>1.0850000000000009</v>
      </c>
      <c r="EA9" s="12">
        <f t="shared" si="68"/>
        <v>4.4492285611768958</v>
      </c>
      <c r="EB9" s="12">
        <v>7.55</v>
      </c>
      <c r="EC9" s="12">
        <f t="shared" si="69"/>
        <v>2.4050000000000002</v>
      </c>
      <c r="ED9" s="12">
        <f t="shared" si="70"/>
        <v>14.817096649980746</v>
      </c>
      <c r="EE9" s="12">
        <v>4.9800000000000004</v>
      </c>
      <c r="EF9" s="12">
        <v>0</v>
      </c>
      <c r="EG9" s="12">
        <f t="shared" si="72"/>
        <v>0</v>
      </c>
      <c r="EH9" s="12">
        <v>7.49</v>
      </c>
      <c r="EI9" s="12">
        <f t="shared" si="73"/>
        <v>2.3450000000000006</v>
      </c>
      <c r="EJ9" s="12">
        <f t="shared" si="74"/>
        <v>10.822660666897429</v>
      </c>
      <c r="EK9" s="10">
        <v>5.8</v>
      </c>
      <c r="EL9" s="12">
        <f t="shared" si="75"/>
        <v>0.65500000000000025</v>
      </c>
      <c r="EM9" s="12">
        <f t="shared" si="76"/>
        <v>3.4773375804632036</v>
      </c>
      <c r="EN9" s="12">
        <v>6.78</v>
      </c>
      <c r="EO9" s="12">
        <f t="shared" si="77"/>
        <v>1.6350000000000007</v>
      </c>
      <c r="EP9" s="12">
        <f t="shared" si="78"/>
        <v>11.72883787661406</v>
      </c>
      <c r="EQ9" s="10">
        <v>4.9000000000000004</v>
      </c>
      <c r="ER9" s="12">
        <v>0</v>
      </c>
      <c r="ES9" s="12">
        <f t="shared" si="79"/>
        <v>0</v>
      </c>
      <c r="ET9" s="12">
        <v>6.72</v>
      </c>
      <c r="EU9" s="12">
        <f t="shared" si="80"/>
        <v>1.5750000000000002</v>
      </c>
      <c r="EV9" s="12">
        <f t="shared" si="81"/>
        <v>12.093291102792973</v>
      </c>
      <c r="EW9" s="12">
        <v>5.62</v>
      </c>
      <c r="EX9" s="12">
        <f t="shared" ref="EX9:EX34" si="119">EW9-$E9</f>
        <v>0.47500000000000053</v>
      </c>
      <c r="EY9" s="12">
        <f t="shared" si="82"/>
        <v>5.1254383598597304</v>
      </c>
      <c r="EZ9" s="12">
        <v>4.96</v>
      </c>
      <c r="FA9" s="12">
        <v>0</v>
      </c>
      <c r="FB9" s="12">
        <f t="shared" si="84"/>
        <v>0</v>
      </c>
      <c r="FC9" s="12">
        <v>5.72</v>
      </c>
      <c r="FD9" s="12">
        <f t="shared" ref="FD9:FD34" si="120">FC9-$E9</f>
        <v>0.57500000000000018</v>
      </c>
      <c r="FE9" s="12">
        <f t="shared" si="85"/>
        <v>8.7954110898661586</v>
      </c>
      <c r="FF9" s="12">
        <v>5.88</v>
      </c>
      <c r="FG9" s="12">
        <f t="shared" ref="FG9:FG34" si="121">FF9-$E9</f>
        <v>0.73500000000000032</v>
      </c>
      <c r="FH9" s="12">
        <f t="shared" si="86"/>
        <v>13.87446908919302</v>
      </c>
      <c r="FI9" s="12">
        <v>5.97</v>
      </c>
      <c r="FJ9" s="12">
        <f t="shared" ref="FJ9:FJ34" si="122">FI9-$E9</f>
        <v>0.82500000000000018</v>
      </c>
      <c r="FK9" s="12">
        <f t="shared" si="87"/>
        <v>13.058963197467355</v>
      </c>
      <c r="FL9" s="12">
        <v>6.97</v>
      </c>
      <c r="FM9" s="12">
        <f t="shared" si="88"/>
        <v>1.8250000000000002</v>
      </c>
      <c r="FN9" s="12">
        <f t="shared" si="89"/>
        <v>7.7277298470332934</v>
      </c>
      <c r="FO9" s="12">
        <v>5.05</v>
      </c>
      <c r="FP9" s="12">
        <v>0</v>
      </c>
      <c r="FQ9" s="12">
        <f t="shared" si="91"/>
        <v>0</v>
      </c>
      <c r="FR9" s="12">
        <v>5.37</v>
      </c>
      <c r="FS9" s="12">
        <f t="shared" si="92"/>
        <v>0.22500000000000053</v>
      </c>
      <c r="FT9" s="12">
        <f t="shared" si="93"/>
        <v>0.67771084337349552</v>
      </c>
      <c r="FU9" s="12">
        <v>5.96</v>
      </c>
      <c r="FV9" s="12">
        <f t="shared" ref="FV9:FV34" si="123">FU9-$E9</f>
        <v>0.81500000000000039</v>
      </c>
      <c r="FW9" s="12">
        <f t="shared" si="94"/>
        <v>5.9592359016543295</v>
      </c>
      <c r="FX9" s="10">
        <v>4.5</v>
      </c>
      <c r="FY9" s="12">
        <v>0</v>
      </c>
      <c r="FZ9" s="12">
        <f t="shared" si="95"/>
        <v>0</v>
      </c>
      <c r="GA9" s="12">
        <v>0</v>
      </c>
      <c r="GB9" s="12">
        <v>0</v>
      </c>
      <c r="GC9" s="12">
        <f t="shared" si="96"/>
        <v>0</v>
      </c>
      <c r="GD9" s="12">
        <v>5.78</v>
      </c>
      <c r="GE9" s="12">
        <f t="shared" ref="GE9:GE34" si="124">GD9-$E9</f>
        <v>0.63500000000000068</v>
      </c>
      <c r="GF9" s="12">
        <f t="shared" si="97"/>
        <v>20.768601798855286</v>
      </c>
      <c r="GG9" s="12">
        <v>5.67</v>
      </c>
      <c r="GH9" s="12">
        <f t="shared" ref="GH9:GH34" si="125">GG9-$E9</f>
        <v>0.52500000000000036</v>
      </c>
      <c r="GI9" s="12">
        <f t="shared" si="98"/>
        <v>10.875194199896434</v>
      </c>
      <c r="GJ9" s="12">
        <v>5.53</v>
      </c>
      <c r="GK9" s="12">
        <f t="shared" ref="GK9:GK34" si="126">GJ9-$E9</f>
        <v>0.38500000000000068</v>
      </c>
      <c r="GL9" s="12">
        <f t="shared" si="99"/>
        <v>8.7549744172825594</v>
      </c>
      <c r="GM9" s="12">
        <v>3.76</v>
      </c>
      <c r="GN9" s="12">
        <v>0</v>
      </c>
      <c r="GO9" s="12">
        <f t="shared" si="100"/>
        <v>0</v>
      </c>
      <c r="GP9" s="12">
        <v>0</v>
      </c>
      <c r="GQ9" s="12">
        <v>0</v>
      </c>
      <c r="GR9" s="12">
        <f t="shared" si="101"/>
        <v>0</v>
      </c>
      <c r="GS9" s="12">
        <v>4.8600000000000003</v>
      </c>
      <c r="GT9" s="12">
        <v>0</v>
      </c>
      <c r="GU9" s="12">
        <f t="shared" si="102"/>
        <v>0</v>
      </c>
      <c r="GV9" s="12">
        <v>6.26</v>
      </c>
      <c r="GW9" s="12">
        <f t="shared" ref="GW9:GW34" si="127">GV9-$E9</f>
        <v>1.1150000000000002</v>
      </c>
      <c r="GX9" s="12">
        <f t="shared" si="103"/>
        <v>20.208427729950163</v>
      </c>
      <c r="GY9" s="12">
        <v>5.73</v>
      </c>
      <c r="GZ9" s="12">
        <f t="shared" ref="GZ9:GZ34" si="128">GY9-$E9</f>
        <v>0.58500000000000085</v>
      </c>
      <c r="HA9" s="12">
        <f t="shared" si="104"/>
        <v>13.299232736572907</v>
      </c>
      <c r="HB9" s="13">
        <v>6.75</v>
      </c>
      <c r="HC9" s="12">
        <f t="shared" ref="HC9:HC34" si="129">HB9-$E9</f>
        <v>1.6050000000000004</v>
      </c>
      <c r="HD9" s="12">
        <f t="shared" si="105"/>
        <v>20.84415584415585</v>
      </c>
      <c r="HE9" s="31">
        <v>5.78</v>
      </c>
      <c r="HF9" s="12">
        <f t="shared" ref="HF9:HF34" si="130">HE9-$E9</f>
        <v>0.63500000000000068</v>
      </c>
      <c r="HG9" s="12">
        <f t="shared" si="106"/>
        <v>93.040293040293065</v>
      </c>
      <c r="HH9" s="10">
        <v>5.0999999999999996</v>
      </c>
      <c r="HI9" s="12">
        <v>0</v>
      </c>
      <c r="HJ9" s="12">
        <f t="shared" si="107"/>
        <v>0</v>
      </c>
    </row>
    <row r="10" spans="1:218" x14ac:dyDescent="0.35">
      <c r="A10" s="23">
        <v>4</v>
      </c>
      <c r="C10" s="18" t="s">
        <v>17</v>
      </c>
      <c r="D10" s="18" t="s">
        <v>18</v>
      </c>
      <c r="E10" s="18">
        <v>0</v>
      </c>
      <c r="F10" s="9">
        <v>10.5</v>
      </c>
      <c r="G10" s="9">
        <f t="shared" si="1"/>
        <v>10.5</v>
      </c>
      <c r="H10" s="9">
        <f t="shared" si="2"/>
        <v>0.1673302106328787</v>
      </c>
      <c r="I10" s="9">
        <v>10.5</v>
      </c>
      <c r="J10" s="9">
        <f t="shared" si="3"/>
        <v>10.5</v>
      </c>
      <c r="K10" s="9">
        <f t="shared" si="4"/>
        <v>0.18677898309516788</v>
      </c>
      <c r="L10" s="12">
        <v>10.5</v>
      </c>
      <c r="M10" s="12">
        <f t="shared" si="5"/>
        <v>10.5</v>
      </c>
      <c r="N10" s="12">
        <f t="shared" si="6"/>
        <v>0.17652050348691037</v>
      </c>
      <c r="O10" s="12">
        <v>0</v>
      </c>
      <c r="P10" s="12">
        <f t="shared" si="7"/>
        <v>0</v>
      </c>
      <c r="Q10" s="12">
        <f t="shared" si="8"/>
        <v>0</v>
      </c>
      <c r="R10" s="12">
        <v>0</v>
      </c>
      <c r="S10" s="12">
        <f t="shared" si="9"/>
        <v>0</v>
      </c>
      <c r="T10" s="12">
        <f t="shared" si="10"/>
        <v>0</v>
      </c>
      <c r="U10" s="12">
        <v>0</v>
      </c>
      <c r="V10" s="12">
        <f t="shared" si="11"/>
        <v>0</v>
      </c>
      <c r="W10" s="12">
        <f t="shared" si="12"/>
        <v>0</v>
      </c>
      <c r="X10" s="12">
        <v>0</v>
      </c>
      <c r="Y10" s="12">
        <f t="shared" si="13"/>
        <v>0</v>
      </c>
      <c r="Z10" s="12">
        <f t="shared" si="14"/>
        <v>0</v>
      </c>
      <c r="AA10" s="12">
        <v>0</v>
      </c>
      <c r="AB10" s="12">
        <f t="shared" si="15"/>
        <v>0</v>
      </c>
      <c r="AC10" s="12">
        <f t="shared" si="16"/>
        <v>0</v>
      </c>
      <c r="AD10" s="12">
        <v>0</v>
      </c>
      <c r="AE10" s="12">
        <f t="shared" si="17"/>
        <v>0</v>
      </c>
      <c r="AF10" s="12">
        <f t="shared" si="18"/>
        <v>0</v>
      </c>
      <c r="AG10" s="12">
        <v>0</v>
      </c>
      <c r="AH10" s="12">
        <f t="shared" si="19"/>
        <v>0</v>
      </c>
      <c r="AI10" s="12">
        <f t="shared" si="20"/>
        <v>0</v>
      </c>
      <c r="AJ10" s="10">
        <v>0</v>
      </c>
      <c r="AK10" s="12">
        <f t="shared" si="21"/>
        <v>0</v>
      </c>
      <c r="AL10" s="12">
        <f t="shared" si="22"/>
        <v>0</v>
      </c>
      <c r="AM10" s="28">
        <v>0</v>
      </c>
      <c r="AN10" s="12">
        <f t="shared" si="23"/>
        <v>0</v>
      </c>
      <c r="AO10" s="12">
        <f t="shared" si="24"/>
        <v>0</v>
      </c>
      <c r="AP10" s="28">
        <v>0</v>
      </c>
      <c r="AQ10" s="12">
        <f t="shared" si="25"/>
        <v>0</v>
      </c>
      <c r="AR10" s="12">
        <f t="shared" si="26"/>
        <v>0</v>
      </c>
      <c r="AS10" s="10">
        <v>0</v>
      </c>
      <c r="AT10" s="12">
        <f t="shared" si="27"/>
        <v>0</v>
      </c>
      <c r="AU10" s="12">
        <f t="shared" si="28"/>
        <v>0</v>
      </c>
      <c r="AV10" s="10">
        <v>0</v>
      </c>
      <c r="AW10" s="12">
        <f t="shared" si="29"/>
        <v>0</v>
      </c>
      <c r="AX10" s="12">
        <f t="shared" si="30"/>
        <v>0</v>
      </c>
      <c r="AY10" s="10">
        <v>0</v>
      </c>
      <c r="AZ10" s="12">
        <f t="shared" si="31"/>
        <v>0</v>
      </c>
      <c r="BA10" s="12">
        <f t="shared" si="32"/>
        <v>0</v>
      </c>
      <c r="BB10" s="10">
        <v>0</v>
      </c>
      <c r="BC10" s="12">
        <f t="shared" si="33"/>
        <v>0</v>
      </c>
      <c r="BD10" s="12">
        <f t="shared" si="34"/>
        <v>0</v>
      </c>
      <c r="BE10" s="10">
        <v>0</v>
      </c>
      <c r="BF10" s="12">
        <f t="shared" si="35"/>
        <v>0</v>
      </c>
      <c r="BG10" s="12">
        <f t="shared" si="36"/>
        <v>0</v>
      </c>
      <c r="BH10" s="10">
        <v>0</v>
      </c>
      <c r="BI10" s="12">
        <f t="shared" si="37"/>
        <v>0</v>
      </c>
      <c r="BJ10" s="12">
        <f t="shared" si="38"/>
        <v>0</v>
      </c>
      <c r="BK10" s="10">
        <v>0</v>
      </c>
      <c r="BL10" s="12">
        <f t="shared" si="108"/>
        <v>0</v>
      </c>
      <c r="BM10" s="12">
        <f t="shared" si="39"/>
        <v>0</v>
      </c>
      <c r="BN10" s="10">
        <v>0</v>
      </c>
      <c r="BO10" s="12">
        <f t="shared" ref="BO10:BO34" si="131">BN10-$E10</f>
        <v>0</v>
      </c>
      <c r="BP10" s="12">
        <f t="shared" si="40"/>
        <v>0</v>
      </c>
      <c r="BQ10" s="10">
        <v>0</v>
      </c>
      <c r="BR10" s="12">
        <f t="shared" ref="BR10:BR34" si="132">BQ10-$E10</f>
        <v>0</v>
      </c>
      <c r="BS10" s="12">
        <f t="shared" si="41"/>
        <v>0</v>
      </c>
      <c r="BT10" s="10">
        <v>0</v>
      </c>
      <c r="BU10" s="12">
        <f t="shared" ref="BU10:BU34" si="133">BT10-$E10</f>
        <v>0</v>
      </c>
      <c r="BV10" s="12">
        <f t="shared" si="42"/>
        <v>0</v>
      </c>
      <c r="BW10" s="10">
        <v>0</v>
      </c>
      <c r="BX10" s="12">
        <f t="shared" si="109"/>
        <v>0</v>
      </c>
      <c r="BY10" s="12">
        <f t="shared" si="43"/>
        <v>0</v>
      </c>
      <c r="BZ10" s="10">
        <v>0</v>
      </c>
      <c r="CA10" s="12">
        <f t="shared" si="110"/>
        <v>0</v>
      </c>
      <c r="CB10" s="12">
        <f t="shared" si="44"/>
        <v>0</v>
      </c>
      <c r="CC10" s="10">
        <v>0</v>
      </c>
      <c r="CD10" s="12">
        <f t="shared" si="45"/>
        <v>0</v>
      </c>
      <c r="CE10" s="12">
        <f t="shared" si="46"/>
        <v>0</v>
      </c>
      <c r="CF10" s="12">
        <v>0</v>
      </c>
      <c r="CG10" s="12">
        <f t="shared" si="111"/>
        <v>0</v>
      </c>
      <c r="CH10" s="12">
        <f t="shared" si="47"/>
        <v>0</v>
      </c>
      <c r="CI10" s="12">
        <v>0</v>
      </c>
      <c r="CJ10" s="12">
        <f t="shared" ref="CJ10:CJ34" si="134">CI10-$E10</f>
        <v>0</v>
      </c>
      <c r="CK10" s="12">
        <f t="shared" si="48"/>
        <v>0</v>
      </c>
      <c r="CL10" s="12">
        <v>0</v>
      </c>
      <c r="CM10" s="12">
        <f t="shared" si="49"/>
        <v>0</v>
      </c>
      <c r="CN10" s="12">
        <f t="shared" si="50"/>
        <v>0</v>
      </c>
      <c r="CO10" s="12">
        <v>0</v>
      </c>
      <c r="CP10" s="12">
        <v>0</v>
      </c>
      <c r="CQ10" s="12">
        <f t="shared" si="51"/>
        <v>0</v>
      </c>
      <c r="CR10" s="12">
        <v>0</v>
      </c>
      <c r="CS10" s="12">
        <f t="shared" si="52"/>
        <v>0</v>
      </c>
      <c r="CT10" s="12">
        <f t="shared" si="53"/>
        <v>0</v>
      </c>
      <c r="CU10" s="12">
        <v>0</v>
      </c>
      <c r="CV10" s="12">
        <f t="shared" si="54"/>
        <v>0</v>
      </c>
      <c r="CW10" s="12">
        <f t="shared" si="55"/>
        <v>0</v>
      </c>
      <c r="CX10" s="12">
        <v>0</v>
      </c>
      <c r="CY10" s="12">
        <f t="shared" si="56"/>
        <v>0</v>
      </c>
      <c r="CZ10" s="12">
        <f t="shared" si="57"/>
        <v>0</v>
      </c>
      <c r="DA10" s="12">
        <v>0</v>
      </c>
      <c r="DB10" s="12">
        <f t="shared" si="112"/>
        <v>0</v>
      </c>
      <c r="DC10" s="12">
        <f t="shared" si="58"/>
        <v>0</v>
      </c>
      <c r="DD10" s="12">
        <v>0</v>
      </c>
      <c r="DE10" s="12">
        <f t="shared" si="113"/>
        <v>0</v>
      </c>
      <c r="DF10" s="12">
        <f t="shared" si="59"/>
        <v>0</v>
      </c>
      <c r="DG10" s="12">
        <v>0</v>
      </c>
      <c r="DH10" s="12">
        <f t="shared" si="114"/>
        <v>0</v>
      </c>
      <c r="DI10" s="12">
        <f t="shared" si="60"/>
        <v>0</v>
      </c>
      <c r="DJ10" s="12">
        <v>0</v>
      </c>
      <c r="DK10" s="12">
        <f t="shared" si="61"/>
        <v>0</v>
      </c>
      <c r="DL10" s="12">
        <f t="shared" si="62"/>
        <v>0</v>
      </c>
      <c r="DM10" s="12">
        <v>0</v>
      </c>
      <c r="DN10" s="12">
        <f t="shared" si="115"/>
        <v>0</v>
      </c>
      <c r="DO10" s="12">
        <f t="shared" si="63"/>
        <v>0</v>
      </c>
      <c r="DP10" s="12">
        <v>0</v>
      </c>
      <c r="DQ10" s="12">
        <f t="shared" si="116"/>
        <v>0</v>
      </c>
      <c r="DR10" s="12">
        <f t="shared" si="64"/>
        <v>0</v>
      </c>
      <c r="DS10" s="12">
        <v>0</v>
      </c>
      <c r="DT10" s="12">
        <f t="shared" si="117"/>
        <v>0</v>
      </c>
      <c r="DU10" s="12">
        <f t="shared" si="65"/>
        <v>0</v>
      </c>
      <c r="DV10" s="12">
        <v>0</v>
      </c>
      <c r="DW10" s="12">
        <f t="shared" si="118"/>
        <v>0</v>
      </c>
      <c r="DX10" s="12">
        <f t="shared" si="66"/>
        <v>0</v>
      </c>
      <c r="DY10" s="12">
        <v>0</v>
      </c>
      <c r="DZ10" s="12">
        <f t="shared" si="67"/>
        <v>0</v>
      </c>
      <c r="EA10" s="12">
        <f t="shared" si="68"/>
        <v>0</v>
      </c>
      <c r="EB10" s="12">
        <v>0</v>
      </c>
      <c r="EC10" s="12">
        <f t="shared" si="69"/>
        <v>0</v>
      </c>
      <c r="ED10" s="12">
        <f t="shared" si="70"/>
        <v>0</v>
      </c>
      <c r="EE10" s="12">
        <v>0</v>
      </c>
      <c r="EF10" s="12">
        <f t="shared" si="71"/>
        <v>0</v>
      </c>
      <c r="EG10" s="12">
        <f t="shared" si="72"/>
        <v>0</v>
      </c>
      <c r="EH10" s="12">
        <v>0</v>
      </c>
      <c r="EI10" s="12">
        <f t="shared" si="73"/>
        <v>0</v>
      </c>
      <c r="EJ10" s="12">
        <f t="shared" si="74"/>
        <v>0</v>
      </c>
      <c r="EK10" s="12">
        <v>0</v>
      </c>
      <c r="EL10" s="12">
        <f t="shared" si="75"/>
        <v>0</v>
      </c>
      <c r="EM10" s="12">
        <f t="shared" si="76"/>
        <v>0</v>
      </c>
      <c r="EN10" s="12">
        <v>0</v>
      </c>
      <c r="EO10" s="12">
        <f t="shared" si="77"/>
        <v>0</v>
      </c>
      <c r="EP10" s="12">
        <f t="shared" si="78"/>
        <v>0</v>
      </c>
      <c r="EQ10" s="12">
        <v>0</v>
      </c>
      <c r="ER10" s="12">
        <f t="shared" ref="ER10:ER34" si="135">EQ10-$E10</f>
        <v>0</v>
      </c>
      <c r="ES10" s="12">
        <f t="shared" si="79"/>
        <v>0</v>
      </c>
      <c r="ET10" s="12">
        <v>0</v>
      </c>
      <c r="EU10" s="12">
        <f t="shared" si="80"/>
        <v>0</v>
      </c>
      <c r="EV10" s="12">
        <f t="shared" si="81"/>
        <v>0</v>
      </c>
      <c r="EW10" s="12">
        <v>0</v>
      </c>
      <c r="EX10" s="12">
        <f t="shared" si="119"/>
        <v>0</v>
      </c>
      <c r="EY10" s="12">
        <f t="shared" si="82"/>
        <v>0</v>
      </c>
      <c r="EZ10" s="12">
        <v>0</v>
      </c>
      <c r="FA10" s="12">
        <f t="shared" si="83"/>
        <v>0</v>
      </c>
      <c r="FB10" s="12">
        <f t="shared" si="84"/>
        <v>0</v>
      </c>
      <c r="FC10" s="12">
        <v>0</v>
      </c>
      <c r="FD10" s="12">
        <f t="shared" si="120"/>
        <v>0</v>
      </c>
      <c r="FE10" s="12">
        <f t="shared" si="85"/>
        <v>0</v>
      </c>
      <c r="FF10" s="12">
        <v>0</v>
      </c>
      <c r="FG10" s="12">
        <f t="shared" si="121"/>
        <v>0</v>
      </c>
      <c r="FH10" s="12">
        <f t="shared" si="86"/>
        <v>0</v>
      </c>
      <c r="FI10" s="12">
        <v>0</v>
      </c>
      <c r="FJ10" s="12">
        <f t="shared" si="122"/>
        <v>0</v>
      </c>
      <c r="FK10" s="12">
        <f t="shared" si="87"/>
        <v>0</v>
      </c>
      <c r="FL10" s="12">
        <v>0</v>
      </c>
      <c r="FM10" s="12">
        <f t="shared" si="88"/>
        <v>0</v>
      </c>
      <c r="FN10" s="12">
        <f t="shared" si="89"/>
        <v>0</v>
      </c>
      <c r="FO10" s="12">
        <v>0</v>
      </c>
      <c r="FP10" s="12">
        <f t="shared" si="90"/>
        <v>0</v>
      </c>
      <c r="FQ10" s="12">
        <f t="shared" si="91"/>
        <v>0</v>
      </c>
      <c r="FR10" s="12">
        <v>0</v>
      </c>
      <c r="FS10" s="12">
        <f t="shared" si="92"/>
        <v>0</v>
      </c>
      <c r="FT10" s="12">
        <f t="shared" si="93"/>
        <v>0</v>
      </c>
      <c r="FU10" s="12">
        <v>0</v>
      </c>
      <c r="FV10" s="12">
        <f t="shared" si="123"/>
        <v>0</v>
      </c>
      <c r="FW10" s="12">
        <f t="shared" si="94"/>
        <v>0</v>
      </c>
      <c r="FX10" s="12">
        <v>0</v>
      </c>
      <c r="FY10" s="12">
        <f t="shared" ref="FY10:FY34" si="136">FX10-$E10</f>
        <v>0</v>
      </c>
      <c r="FZ10" s="12">
        <f t="shared" si="95"/>
        <v>0</v>
      </c>
      <c r="GA10" s="12">
        <v>0</v>
      </c>
      <c r="GB10" s="12">
        <f t="shared" ref="GB10:GB34" si="137">GA10-$E10</f>
        <v>0</v>
      </c>
      <c r="GC10" s="12">
        <f t="shared" si="96"/>
        <v>0</v>
      </c>
      <c r="GD10" s="12">
        <v>0</v>
      </c>
      <c r="GE10" s="12">
        <f t="shared" si="124"/>
        <v>0</v>
      </c>
      <c r="GF10" s="12">
        <f t="shared" si="97"/>
        <v>0</v>
      </c>
      <c r="GG10" s="12">
        <v>0</v>
      </c>
      <c r="GH10" s="12">
        <f t="shared" si="125"/>
        <v>0</v>
      </c>
      <c r="GI10" s="12">
        <f t="shared" si="98"/>
        <v>0</v>
      </c>
      <c r="GJ10" s="12">
        <v>0</v>
      </c>
      <c r="GK10" s="12">
        <f t="shared" si="126"/>
        <v>0</v>
      </c>
      <c r="GL10" s="12">
        <f t="shared" si="99"/>
        <v>0</v>
      </c>
      <c r="GM10" s="12">
        <v>0</v>
      </c>
      <c r="GN10" s="12">
        <f t="shared" ref="GN10:GN34" si="138">GM10-$E10</f>
        <v>0</v>
      </c>
      <c r="GO10" s="12">
        <f t="shared" si="100"/>
        <v>0</v>
      </c>
      <c r="GP10" s="12">
        <v>0</v>
      </c>
      <c r="GQ10" s="12">
        <f t="shared" ref="GQ10:GQ34" si="139">GP10-$E10</f>
        <v>0</v>
      </c>
      <c r="GR10" s="12">
        <f t="shared" si="101"/>
        <v>0</v>
      </c>
      <c r="GS10" s="12">
        <v>0</v>
      </c>
      <c r="GT10" s="12">
        <f t="shared" ref="GT10:GT34" si="140">GS10-$E10</f>
        <v>0</v>
      </c>
      <c r="GU10" s="12">
        <f t="shared" si="102"/>
        <v>0</v>
      </c>
      <c r="GV10" s="12">
        <v>0</v>
      </c>
      <c r="GW10" s="12">
        <f t="shared" si="127"/>
        <v>0</v>
      </c>
      <c r="GX10" s="12">
        <f t="shared" si="103"/>
        <v>0</v>
      </c>
      <c r="GY10" s="12">
        <v>0</v>
      </c>
      <c r="GZ10" s="12">
        <f t="shared" si="128"/>
        <v>0</v>
      </c>
      <c r="HA10" s="12">
        <f t="shared" si="104"/>
        <v>0</v>
      </c>
      <c r="HB10" s="13">
        <v>0</v>
      </c>
      <c r="HC10" s="12">
        <f t="shared" si="129"/>
        <v>0</v>
      </c>
      <c r="HD10" s="12">
        <f t="shared" si="105"/>
        <v>0</v>
      </c>
      <c r="HE10" s="31">
        <v>0</v>
      </c>
      <c r="HF10" s="12">
        <f t="shared" si="130"/>
        <v>0</v>
      </c>
      <c r="HG10" s="12">
        <f t="shared" si="106"/>
        <v>0</v>
      </c>
      <c r="HH10" s="12">
        <v>0</v>
      </c>
      <c r="HI10" s="12">
        <f t="shared" ref="HI10:HI34" si="141">HH10-$E10</f>
        <v>0</v>
      </c>
      <c r="HJ10" s="12">
        <f t="shared" si="107"/>
        <v>0</v>
      </c>
    </row>
    <row r="11" spans="1:218" x14ac:dyDescent="0.35">
      <c r="A11" s="23">
        <v>5</v>
      </c>
      <c r="C11" s="18" t="s">
        <v>19</v>
      </c>
      <c r="D11" s="18" t="s">
        <v>20</v>
      </c>
      <c r="E11" s="18">
        <v>24.012500000000003</v>
      </c>
      <c r="F11" s="9">
        <v>263</v>
      </c>
      <c r="G11" s="9">
        <f t="shared" si="1"/>
        <v>238.98750000000001</v>
      </c>
      <c r="H11" s="9">
        <f t="shared" si="2"/>
        <v>3.808555115583343</v>
      </c>
      <c r="I11" s="9">
        <v>261</v>
      </c>
      <c r="J11" s="9">
        <f t="shared" si="3"/>
        <v>236.98750000000001</v>
      </c>
      <c r="K11" s="9">
        <f t="shared" si="4"/>
        <v>4.2156461196443908</v>
      </c>
      <c r="L11" s="12">
        <v>262</v>
      </c>
      <c r="M11" s="12">
        <f t="shared" si="5"/>
        <v>237.98750000000001</v>
      </c>
      <c r="N11" s="12">
        <f t="shared" si="6"/>
        <v>4.0009212689134364</v>
      </c>
      <c r="O11" s="12">
        <v>43.6</v>
      </c>
      <c r="P11" s="12">
        <f t="shared" si="7"/>
        <v>19.587499999999999</v>
      </c>
      <c r="Q11" s="12">
        <f t="shared" si="8"/>
        <v>4.5397525298908086</v>
      </c>
      <c r="R11" s="12">
        <v>39.4</v>
      </c>
      <c r="S11" s="12">
        <f t="shared" si="9"/>
        <v>15.387499999999996</v>
      </c>
      <c r="T11" s="12">
        <f t="shared" si="10"/>
        <v>3.3801966060739188</v>
      </c>
      <c r="U11" s="12">
        <v>43.2</v>
      </c>
      <c r="V11" s="12">
        <f t="shared" si="11"/>
        <v>19.1875</v>
      </c>
      <c r="W11" s="12">
        <f t="shared" si="12"/>
        <v>3.0130887791396113</v>
      </c>
      <c r="X11" s="12">
        <v>38.799999999999997</v>
      </c>
      <c r="Y11" s="12">
        <f t="shared" si="13"/>
        <v>14.787499999999994</v>
      </c>
      <c r="Z11" s="12">
        <f t="shared" si="14"/>
        <v>3.1446373698816559</v>
      </c>
      <c r="AA11" s="12">
        <v>36.5</v>
      </c>
      <c r="AB11" s="12">
        <f t="shared" si="15"/>
        <v>12.487499999999997</v>
      </c>
      <c r="AC11" s="12">
        <f t="shared" si="16"/>
        <v>4.1108911868912346</v>
      </c>
      <c r="AD11" s="12">
        <v>33</v>
      </c>
      <c r="AE11" s="12">
        <f t="shared" si="17"/>
        <v>8.9874999999999972</v>
      </c>
      <c r="AF11" s="12">
        <f t="shared" si="18"/>
        <v>2.3964989117428437</v>
      </c>
      <c r="AG11" s="12">
        <v>29.9</v>
      </c>
      <c r="AH11" s="12">
        <f t="shared" si="19"/>
        <v>5.8874999999999957</v>
      </c>
      <c r="AI11" s="12">
        <f t="shared" si="20"/>
        <v>2.3588331037936632</v>
      </c>
      <c r="AJ11" s="10">
        <v>33.5</v>
      </c>
      <c r="AK11" s="12">
        <f t="shared" si="21"/>
        <v>9.4874999999999972</v>
      </c>
      <c r="AL11" s="12">
        <f t="shared" si="22"/>
        <v>4.4213506381540997</v>
      </c>
      <c r="AM11" s="28">
        <v>30.4</v>
      </c>
      <c r="AN11" s="12">
        <f t="shared" si="23"/>
        <v>6.3874999999999957</v>
      </c>
      <c r="AO11" s="12">
        <f t="shared" si="24"/>
        <v>3.0161906279697064</v>
      </c>
      <c r="AP11" s="28">
        <v>29.7</v>
      </c>
      <c r="AQ11" s="12">
        <f t="shared" si="25"/>
        <v>5.6874999999999964</v>
      </c>
      <c r="AR11" s="12">
        <f t="shared" si="26"/>
        <v>3.0232357260084632</v>
      </c>
      <c r="AS11" s="10">
        <v>30.049999999999997</v>
      </c>
      <c r="AT11" s="12">
        <f t="shared" si="27"/>
        <v>6.0374999999999943</v>
      </c>
      <c r="AU11" s="12">
        <f t="shared" si="28"/>
        <v>3.019561507155045</v>
      </c>
      <c r="AV11" s="10">
        <v>22.2</v>
      </c>
      <c r="AW11" s="12">
        <v>0</v>
      </c>
      <c r="AX11" s="12">
        <f t="shared" si="30"/>
        <v>0</v>
      </c>
      <c r="AY11" s="10">
        <v>22.4</v>
      </c>
      <c r="AZ11" s="12">
        <v>0</v>
      </c>
      <c r="BA11" s="12">
        <f t="shared" si="32"/>
        <v>0</v>
      </c>
      <c r="BB11" s="10">
        <v>21.5</v>
      </c>
      <c r="BC11" s="12">
        <v>0</v>
      </c>
      <c r="BD11" s="12">
        <f t="shared" si="34"/>
        <v>0</v>
      </c>
      <c r="BE11" s="10">
        <v>20.5</v>
      </c>
      <c r="BF11" s="12">
        <v>0</v>
      </c>
      <c r="BG11" s="12">
        <f t="shared" si="36"/>
        <v>0</v>
      </c>
      <c r="BH11" s="10">
        <v>17.8</v>
      </c>
      <c r="BI11" s="12">
        <v>0</v>
      </c>
      <c r="BJ11" s="12">
        <f t="shared" si="38"/>
        <v>0</v>
      </c>
      <c r="BK11" s="10">
        <v>16.600000000000001</v>
      </c>
      <c r="BL11" s="12">
        <v>0</v>
      </c>
      <c r="BM11" s="12">
        <f t="shared" si="39"/>
        <v>0</v>
      </c>
      <c r="BN11" s="10">
        <v>14.4</v>
      </c>
      <c r="BO11" s="12">
        <v>0</v>
      </c>
      <c r="BP11" s="12">
        <f t="shared" si="40"/>
        <v>0</v>
      </c>
      <c r="BQ11" s="10">
        <v>16.3</v>
      </c>
      <c r="BR11" s="12">
        <v>0</v>
      </c>
      <c r="BS11" s="12">
        <f t="shared" si="41"/>
        <v>0</v>
      </c>
      <c r="BT11" s="10">
        <v>15.5</v>
      </c>
      <c r="BU11" s="12">
        <v>0</v>
      </c>
      <c r="BV11" s="12">
        <f t="shared" si="42"/>
        <v>0</v>
      </c>
      <c r="BW11" s="10">
        <v>18.100000000000001</v>
      </c>
      <c r="BX11" s="12">
        <v>0</v>
      </c>
      <c r="BY11" s="12">
        <f t="shared" si="43"/>
        <v>0</v>
      </c>
      <c r="BZ11" s="10">
        <v>18.3</v>
      </c>
      <c r="CA11" s="12">
        <v>0</v>
      </c>
      <c r="CB11" s="12">
        <f t="shared" si="44"/>
        <v>0</v>
      </c>
      <c r="CC11" s="10">
        <v>16.8</v>
      </c>
      <c r="CD11" s="12">
        <v>0</v>
      </c>
      <c r="CE11" s="12">
        <f t="shared" si="46"/>
        <v>0</v>
      </c>
      <c r="CF11" s="12">
        <v>15.7</v>
      </c>
      <c r="CG11" s="12">
        <v>0</v>
      </c>
      <c r="CH11" s="12">
        <f t="shared" si="47"/>
        <v>0</v>
      </c>
      <c r="CI11" s="12">
        <v>14.9</v>
      </c>
      <c r="CJ11" s="12">
        <v>0</v>
      </c>
      <c r="CK11" s="12">
        <f t="shared" si="48"/>
        <v>0</v>
      </c>
      <c r="CL11" s="12">
        <v>15.8</v>
      </c>
      <c r="CM11" s="12">
        <v>0</v>
      </c>
      <c r="CN11" s="12">
        <f t="shared" si="50"/>
        <v>0</v>
      </c>
      <c r="CO11" s="12">
        <v>14.4</v>
      </c>
      <c r="CP11" s="12">
        <f t="shared" si="0"/>
        <v>0</v>
      </c>
      <c r="CQ11" s="12">
        <f t="shared" si="51"/>
        <v>0</v>
      </c>
      <c r="CR11" s="12">
        <v>21.5</v>
      </c>
      <c r="CS11" s="12">
        <v>0</v>
      </c>
      <c r="CT11" s="12">
        <f t="shared" si="53"/>
        <v>0</v>
      </c>
      <c r="CU11" s="12">
        <v>20.3</v>
      </c>
      <c r="CV11" s="12">
        <v>0</v>
      </c>
      <c r="CW11" s="12">
        <f t="shared" si="55"/>
        <v>0</v>
      </c>
      <c r="CX11" s="12">
        <v>18.5</v>
      </c>
      <c r="CY11" s="12">
        <v>0</v>
      </c>
      <c r="CZ11" s="12">
        <f t="shared" si="57"/>
        <v>0</v>
      </c>
      <c r="DA11" s="12">
        <v>16.7</v>
      </c>
      <c r="DB11" s="12">
        <v>0</v>
      </c>
      <c r="DC11" s="12">
        <f t="shared" si="58"/>
        <v>0</v>
      </c>
      <c r="DD11" s="29">
        <v>16</v>
      </c>
      <c r="DE11" s="12">
        <v>0</v>
      </c>
      <c r="DF11" s="12">
        <f t="shared" si="59"/>
        <v>0</v>
      </c>
      <c r="DG11" s="12">
        <v>15.4</v>
      </c>
      <c r="DH11" s="12">
        <v>0</v>
      </c>
      <c r="DI11" s="12">
        <f t="shared" si="60"/>
        <v>0</v>
      </c>
      <c r="DJ11" s="12">
        <v>18.5</v>
      </c>
      <c r="DK11" s="12">
        <v>0</v>
      </c>
      <c r="DL11" s="12">
        <f t="shared" si="62"/>
        <v>0</v>
      </c>
      <c r="DM11" s="12">
        <v>19.899999999999999</v>
      </c>
      <c r="DN11" s="12">
        <v>0</v>
      </c>
      <c r="DO11" s="12">
        <f t="shared" si="63"/>
        <v>0</v>
      </c>
      <c r="DP11" s="12">
        <v>18.399999999999999</v>
      </c>
      <c r="DQ11" s="12">
        <v>0</v>
      </c>
      <c r="DR11" s="12">
        <f t="shared" si="64"/>
        <v>0</v>
      </c>
      <c r="DS11" s="12">
        <v>15.5</v>
      </c>
      <c r="DT11" s="12">
        <v>0</v>
      </c>
      <c r="DU11" s="12">
        <f t="shared" si="65"/>
        <v>0</v>
      </c>
      <c r="DV11" s="12">
        <v>16.5</v>
      </c>
      <c r="DW11" s="12">
        <v>0</v>
      </c>
      <c r="DX11" s="12">
        <f t="shared" si="66"/>
        <v>0</v>
      </c>
      <c r="DY11" s="29">
        <v>17</v>
      </c>
      <c r="DZ11" s="12">
        <v>0</v>
      </c>
      <c r="EA11" s="12">
        <f t="shared" si="68"/>
        <v>0</v>
      </c>
      <c r="EB11" s="12">
        <v>16.899999999999999</v>
      </c>
      <c r="EC11" s="12">
        <v>0</v>
      </c>
      <c r="ED11" s="12">
        <f t="shared" si="70"/>
        <v>0</v>
      </c>
      <c r="EE11" s="12">
        <v>14.6</v>
      </c>
      <c r="EF11" s="12">
        <v>0</v>
      </c>
      <c r="EG11" s="12">
        <f t="shared" si="72"/>
        <v>0</v>
      </c>
      <c r="EH11" s="12">
        <v>18.2</v>
      </c>
      <c r="EI11" s="12">
        <v>0</v>
      </c>
      <c r="EJ11" s="12">
        <f t="shared" si="74"/>
        <v>0</v>
      </c>
      <c r="EK11" s="29">
        <v>18</v>
      </c>
      <c r="EL11" s="12">
        <v>0</v>
      </c>
      <c r="EM11" s="12">
        <f t="shared" si="76"/>
        <v>0</v>
      </c>
      <c r="EN11" s="12">
        <v>16.8</v>
      </c>
      <c r="EO11" s="12">
        <v>0</v>
      </c>
      <c r="EP11" s="12">
        <f t="shared" si="78"/>
        <v>0</v>
      </c>
      <c r="EQ11" s="29">
        <v>16</v>
      </c>
      <c r="ER11" s="12">
        <v>0</v>
      </c>
      <c r="ES11" s="12">
        <f t="shared" si="79"/>
        <v>0</v>
      </c>
      <c r="ET11" s="12">
        <v>19</v>
      </c>
      <c r="EU11" s="12">
        <v>0</v>
      </c>
      <c r="EV11" s="12">
        <f t="shared" si="81"/>
        <v>0</v>
      </c>
      <c r="EW11" s="12">
        <v>15.8</v>
      </c>
      <c r="EX11" s="12">
        <v>0</v>
      </c>
      <c r="EY11" s="12">
        <f t="shared" si="82"/>
        <v>0</v>
      </c>
      <c r="EZ11" s="12">
        <v>17.2</v>
      </c>
      <c r="FA11" s="12">
        <v>0</v>
      </c>
      <c r="FB11" s="12">
        <f t="shared" si="84"/>
        <v>0</v>
      </c>
      <c r="FC11" s="12">
        <v>14.7</v>
      </c>
      <c r="FD11" s="12">
        <v>0</v>
      </c>
      <c r="FE11" s="12">
        <f t="shared" si="85"/>
        <v>0</v>
      </c>
      <c r="FF11" s="12">
        <v>13.9</v>
      </c>
      <c r="FG11" s="12">
        <v>0</v>
      </c>
      <c r="FH11" s="12">
        <f t="shared" si="86"/>
        <v>0</v>
      </c>
      <c r="FI11" s="12">
        <v>13.7</v>
      </c>
      <c r="FJ11" s="12">
        <v>0</v>
      </c>
      <c r="FK11" s="12">
        <f t="shared" si="87"/>
        <v>0</v>
      </c>
      <c r="FL11" s="12">
        <v>15.7</v>
      </c>
      <c r="FM11" s="12">
        <v>0</v>
      </c>
      <c r="FN11" s="12">
        <f t="shared" si="89"/>
        <v>0</v>
      </c>
      <c r="FO11" s="12">
        <v>19.2</v>
      </c>
      <c r="FP11" s="12">
        <v>0</v>
      </c>
      <c r="FQ11" s="12">
        <f t="shared" si="91"/>
        <v>0</v>
      </c>
      <c r="FR11" s="12">
        <v>18.7</v>
      </c>
      <c r="FS11" s="12">
        <v>0</v>
      </c>
      <c r="FT11" s="12">
        <f t="shared" si="93"/>
        <v>0</v>
      </c>
      <c r="FU11" s="12">
        <v>16.399999999999999</v>
      </c>
      <c r="FV11" s="12">
        <v>0</v>
      </c>
      <c r="FW11" s="12">
        <f t="shared" si="94"/>
        <v>0</v>
      </c>
      <c r="FX11" s="12">
        <v>16.8</v>
      </c>
      <c r="FY11" s="12">
        <v>0</v>
      </c>
      <c r="FZ11" s="12">
        <f t="shared" si="95"/>
        <v>0</v>
      </c>
      <c r="GA11" s="12">
        <v>14.9</v>
      </c>
      <c r="GB11" s="12">
        <v>0</v>
      </c>
      <c r="GC11" s="12">
        <f t="shared" si="96"/>
        <v>0</v>
      </c>
      <c r="GD11" s="12">
        <v>13.9</v>
      </c>
      <c r="GE11" s="12">
        <v>0</v>
      </c>
      <c r="GF11" s="12">
        <f t="shared" si="97"/>
        <v>0</v>
      </c>
      <c r="GG11" s="12">
        <v>12.4</v>
      </c>
      <c r="GH11" s="12">
        <v>0</v>
      </c>
      <c r="GI11" s="12">
        <f t="shared" si="98"/>
        <v>0</v>
      </c>
      <c r="GJ11" s="12">
        <v>12.5</v>
      </c>
      <c r="GK11" s="12">
        <v>0</v>
      </c>
      <c r="GL11" s="12">
        <f t="shared" si="99"/>
        <v>0</v>
      </c>
      <c r="GM11" s="12">
        <v>13.5</v>
      </c>
      <c r="GN11" s="12">
        <v>0</v>
      </c>
      <c r="GO11" s="12">
        <f t="shared" si="100"/>
        <v>0</v>
      </c>
      <c r="GP11" s="12">
        <v>14.6</v>
      </c>
      <c r="GQ11" s="12">
        <v>0</v>
      </c>
      <c r="GR11" s="12">
        <f t="shared" si="101"/>
        <v>0</v>
      </c>
      <c r="GS11" s="12">
        <v>12.7</v>
      </c>
      <c r="GT11" s="12">
        <v>0</v>
      </c>
      <c r="GU11" s="12">
        <f t="shared" si="102"/>
        <v>0</v>
      </c>
      <c r="GV11" s="12">
        <v>13.9</v>
      </c>
      <c r="GW11" s="12">
        <v>0</v>
      </c>
      <c r="GX11" s="12">
        <f t="shared" si="103"/>
        <v>0</v>
      </c>
      <c r="GY11" s="10">
        <v>13</v>
      </c>
      <c r="GZ11" s="12">
        <v>0</v>
      </c>
      <c r="HA11" s="12">
        <f t="shared" si="104"/>
        <v>0</v>
      </c>
      <c r="HB11" s="13">
        <v>15.5</v>
      </c>
      <c r="HC11" s="12">
        <v>0</v>
      </c>
      <c r="HD11" s="12">
        <f t="shared" si="105"/>
        <v>0</v>
      </c>
      <c r="HE11" s="31">
        <v>13.1</v>
      </c>
      <c r="HF11" s="12">
        <v>0</v>
      </c>
      <c r="HG11" s="12">
        <f t="shared" si="106"/>
        <v>0</v>
      </c>
      <c r="HH11" s="12">
        <v>17.7</v>
      </c>
      <c r="HI11" s="12">
        <v>0</v>
      </c>
      <c r="HJ11" s="12">
        <f t="shared" si="107"/>
        <v>0</v>
      </c>
    </row>
    <row r="12" spans="1:218" x14ac:dyDescent="0.35">
      <c r="A12" s="23">
        <v>6</v>
      </c>
      <c r="C12" s="18" t="s">
        <v>21</v>
      </c>
      <c r="D12" s="18" t="s">
        <v>22</v>
      </c>
      <c r="E12" s="18">
        <v>0</v>
      </c>
      <c r="F12" s="9">
        <v>153</v>
      </c>
      <c r="G12" s="9">
        <f t="shared" si="1"/>
        <v>153</v>
      </c>
      <c r="H12" s="9">
        <f t="shared" si="2"/>
        <v>2.4382402120790898</v>
      </c>
      <c r="I12" s="9">
        <v>138</v>
      </c>
      <c r="J12" s="9">
        <f t="shared" si="3"/>
        <v>138</v>
      </c>
      <c r="K12" s="9">
        <f t="shared" si="4"/>
        <v>2.4548094921079211</v>
      </c>
      <c r="L12" s="12">
        <v>145.5</v>
      </c>
      <c r="M12" s="12">
        <f t="shared" si="5"/>
        <v>145.5</v>
      </c>
      <c r="N12" s="12">
        <f t="shared" si="6"/>
        <v>2.4460698340329006</v>
      </c>
      <c r="O12" s="12">
        <v>4.32</v>
      </c>
      <c r="P12" s="12">
        <f t="shared" si="7"/>
        <v>4.32</v>
      </c>
      <c r="Q12" s="12">
        <f t="shared" si="8"/>
        <v>1.0012370608361605</v>
      </c>
      <c r="R12" s="12">
        <v>1.94</v>
      </c>
      <c r="S12" s="12">
        <f t="shared" si="9"/>
        <v>1.94</v>
      </c>
      <c r="T12" s="12">
        <f t="shared" si="10"/>
        <v>0.42616288648470535</v>
      </c>
      <c r="U12" s="12">
        <v>7.61</v>
      </c>
      <c r="V12" s="12">
        <f t="shared" si="11"/>
        <v>7.61</v>
      </c>
      <c r="W12" s="12">
        <f t="shared" si="12"/>
        <v>1.1950283053682054</v>
      </c>
      <c r="X12" s="12">
        <v>3.4</v>
      </c>
      <c r="Y12" s="12">
        <f t="shared" si="13"/>
        <v>3.4</v>
      </c>
      <c r="Z12" s="12">
        <f t="shared" si="14"/>
        <v>0.72302735807929908</v>
      </c>
      <c r="AA12" s="12">
        <v>1.59</v>
      </c>
      <c r="AB12" s="12">
        <f t="shared" si="15"/>
        <v>1.59</v>
      </c>
      <c r="AC12" s="12">
        <f t="shared" si="16"/>
        <v>0.52342878776032553</v>
      </c>
      <c r="AD12" s="12">
        <v>2.14</v>
      </c>
      <c r="AE12" s="12">
        <f t="shared" si="17"/>
        <v>2.14</v>
      </c>
      <c r="AF12" s="12">
        <f t="shared" si="18"/>
        <v>0.57062672279607096</v>
      </c>
      <c r="AG12" s="12">
        <v>0</v>
      </c>
      <c r="AH12" s="12">
        <f t="shared" si="19"/>
        <v>0</v>
      </c>
      <c r="AI12" s="12">
        <f t="shared" si="20"/>
        <v>0</v>
      </c>
      <c r="AJ12" s="10">
        <v>0</v>
      </c>
      <c r="AK12" s="12">
        <f t="shared" si="21"/>
        <v>0</v>
      </c>
      <c r="AL12" s="12">
        <f t="shared" si="22"/>
        <v>0</v>
      </c>
      <c r="AM12" s="28">
        <v>0</v>
      </c>
      <c r="AN12" s="12">
        <f t="shared" si="23"/>
        <v>0</v>
      </c>
      <c r="AO12" s="12">
        <f t="shared" si="24"/>
        <v>0</v>
      </c>
      <c r="AP12" s="28">
        <v>0</v>
      </c>
      <c r="AQ12" s="12">
        <f t="shared" si="25"/>
        <v>0</v>
      </c>
      <c r="AR12" s="12">
        <f t="shared" si="26"/>
        <v>0</v>
      </c>
      <c r="AS12" s="10">
        <v>0</v>
      </c>
      <c r="AT12" s="12">
        <f t="shared" si="27"/>
        <v>0</v>
      </c>
      <c r="AU12" s="12">
        <f t="shared" si="28"/>
        <v>0</v>
      </c>
      <c r="AV12" s="10">
        <v>6.3</v>
      </c>
      <c r="AW12" s="12">
        <f t="shared" si="29"/>
        <v>6.3</v>
      </c>
      <c r="AX12" s="12">
        <f t="shared" si="30"/>
        <v>4.3332473562032501</v>
      </c>
      <c r="AY12" s="10">
        <v>0</v>
      </c>
      <c r="AZ12" s="12">
        <f t="shared" si="31"/>
        <v>0</v>
      </c>
      <c r="BA12" s="12">
        <f t="shared" si="32"/>
        <v>0</v>
      </c>
      <c r="BB12" s="10">
        <v>0</v>
      </c>
      <c r="BC12" s="12">
        <f t="shared" si="33"/>
        <v>0</v>
      </c>
      <c r="BD12" s="12">
        <f t="shared" si="34"/>
        <v>0</v>
      </c>
      <c r="BE12" s="10">
        <v>0</v>
      </c>
      <c r="BF12" s="12">
        <f t="shared" si="35"/>
        <v>0</v>
      </c>
      <c r="BG12" s="12">
        <f t="shared" si="36"/>
        <v>0</v>
      </c>
      <c r="BH12" s="10">
        <v>0</v>
      </c>
      <c r="BI12" s="12">
        <f t="shared" si="37"/>
        <v>0</v>
      </c>
      <c r="BJ12" s="12">
        <f t="shared" si="38"/>
        <v>0</v>
      </c>
      <c r="BK12" s="10">
        <v>0</v>
      </c>
      <c r="BL12" s="12">
        <f t="shared" si="108"/>
        <v>0</v>
      </c>
      <c r="BM12" s="12">
        <f t="shared" si="39"/>
        <v>0</v>
      </c>
      <c r="BN12" s="10">
        <v>0</v>
      </c>
      <c r="BO12" s="12">
        <f t="shared" si="131"/>
        <v>0</v>
      </c>
      <c r="BP12" s="12">
        <f t="shared" si="40"/>
        <v>0</v>
      </c>
      <c r="BQ12" s="10">
        <v>0</v>
      </c>
      <c r="BR12" s="12">
        <f t="shared" si="132"/>
        <v>0</v>
      </c>
      <c r="BS12" s="12">
        <f t="shared" si="41"/>
        <v>0</v>
      </c>
      <c r="BT12" s="10">
        <v>0</v>
      </c>
      <c r="BU12" s="12">
        <f t="shared" si="133"/>
        <v>0</v>
      </c>
      <c r="BV12" s="12">
        <f t="shared" si="42"/>
        <v>0</v>
      </c>
      <c r="BW12" s="10">
        <v>0</v>
      </c>
      <c r="BX12" s="12">
        <f t="shared" si="109"/>
        <v>0</v>
      </c>
      <c r="BY12" s="12">
        <f t="shared" si="43"/>
        <v>0</v>
      </c>
      <c r="BZ12" s="10">
        <v>0</v>
      </c>
      <c r="CA12" s="12">
        <f t="shared" si="110"/>
        <v>0</v>
      </c>
      <c r="CB12" s="12">
        <f t="shared" si="44"/>
        <v>0</v>
      </c>
      <c r="CC12" s="10">
        <v>0</v>
      </c>
      <c r="CD12" s="12">
        <f t="shared" si="45"/>
        <v>0</v>
      </c>
      <c r="CE12" s="12">
        <f t="shared" si="46"/>
        <v>0</v>
      </c>
      <c r="CF12" s="12">
        <v>0</v>
      </c>
      <c r="CG12" s="12">
        <f t="shared" si="111"/>
        <v>0</v>
      </c>
      <c r="CH12" s="12">
        <f t="shared" si="47"/>
        <v>0</v>
      </c>
      <c r="CI12" s="12">
        <v>0</v>
      </c>
      <c r="CJ12" s="12">
        <f t="shared" si="134"/>
        <v>0</v>
      </c>
      <c r="CK12" s="12">
        <f t="shared" si="48"/>
        <v>0</v>
      </c>
      <c r="CL12" s="12">
        <v>0</v>
      </c>
      <c r="CM12" s="12">
        <f t="shared" si="49"/>
        <v>0</v>
      </c>
      <c r="CN12" s="12">
        <f t="shared" si="50"/>
        <v>0</v>
      </c>
      <c r="CO12" s="12">
        <v>0</v>
      </c>
      <c r="CP12" s="12">
        <f t="shared" si="0"/>
        <v>0</v>
      </c>
      <c r="CQ12" s="12">
        <f t="shared" si="51"/>
        <v>0</v>
      </c>
      <c r="CR12" s="12">
        <v>0</v>
      </c>
      <c r="CS12" s="12">
        <f t="shared" si="52"/>
        <v>0</v>
      </c>
      <c r="CT12" s="12">
        <f t="shared" si="53"/>
        <v>0</v>
      </c>
      <c r="CU12" s="12">
        <v>0</v>
      </c>
      <c r="CV12" s="12">
        <f t="shared" si="54"/>
        <v>0</v>
      </c>
      <c r="CW12" s="12">
        <f t="shared" si="55"/>
        <v>0</v>
      </c>
      <c r="CX12" s="12">
        <v>0</v>
      </c>
      <c r="CY12" s="12">
        <f t="shared" si="56"/>
        <v>0</v>
      </c>
      <c r="CZ12" s="12">
        <f t="shared" si="57"/>
        <v>0</v>
      </c>
      <c r="DA12" s="12">
        <v>0</v>
      </c>
      <c r="DB12" s="12">
        <f t="shared" si="112"/>
        <v>0</v>
      </c>
      <c r="DC12" s="12">
        <f t="shared" si="58"/>
        <v>0</v>
      </c>
      <c r="DD12" s="12">
        <v>2.35</v>
      </c>
      <c r="DE12" s="12">
        <f t="shared" si="113"/>
        <v>2.35</v>
      </c>
      <c r="DF12" s="12">
        <f t="shared" si="59"/>
        <v>10.317198990231587</v>
      </c>
      <c r="DG12" s="12">
        <v>0</v>
      </c>
      <c r="DH12" s="12">
        <f t="shared" si="114"/>
        <v>0</v>
      </c>
      <c r="DI12" s="12">
        <f t="shared" si="60"/>
        <v>0</v>
      </c>
      <c r="DJ12" s="12">
        <v>0</v>
      </c>
      <c r="DK12" s="12">
        <f t="shared" si="61"/>
        <v>0</v>
      </c>
      <c r="DL12" s="12">
        <f t="shared" si="62"/>
        <v>0</v>
      </c>
      <c r="DM12" s="12">
        <v>0</v>
      </c>
      <c r="DN12" s="12">
        <f t="shared" si="115"/>
        <v>0</v>
      </c>
      <c r="DO12" s="12">
        <f t="shared" si="63"/>
        <v>0</v>
      </c>
      <c r="DP12" s="12">
        <v>0</v>
      </c>
      <c r="DQ12" s="12">
        <f t="shared" si="116"/>
        <v>0</v>
      </c>
      <c r="DR12" s="12">
        <f t="shared" si="64"/>
        <v>0</v>
      </c>
      <c r="DS12" s="12">
        <v>0</v>
      </c>
      <c r="DT12" s="12">
        <f t="shared" si="117"/>
        <v>0</v>
      </c>
      <c r="DU12" s="12">
        <f t="shared" si="65"/>
        <v>0</v>
      </c>
      <c r="DV12" s="12">
        <v>0</v>
      </c>
      <c r="DW12" s="12">
        <f t="shared" si="118"/>
        <v>0</v>
      </c>
      <c r="DX12" s="12">
        <f t="shared" si="66"/>
        <v>0</v>
      </c>
      <c r="DY12" s="12">
        <v>0</v>
      </c>
      <c r="DZ12" s="12">
        <f t="shared" si="67"/>
        <v>0</v>
      </c>
      <c r="EA12" s="12">
        <f t="shared" si="68"/>
        <v>0</v>
      </c>
      <c r="EB12" s="12">
        <v>0</v>
      </c>
      <c r="EC12" s="12">
        <f t="shared" si="69"/>
        <v>0</v>
      </c>
      <c r="ED12" s="12">
        <f t="shared" si="70"/>
        <v>0</v>
      </c>
      <c r="EE12" s="12">
        <v>2.61</v>
      </c>
      <c r="EF12" s="12">
        <f t="shared" si="71"/>
        <v>2.61</v>
      </c>
      <c r="EG12" s="12">
        <f t="shared" si="72"/>
        <v>11.161000641436814</v>
      </c>
      <c r="EH12" s="12">
        <v>0</v>
      </c>
      <c r="EI12" s="12">
        <f t="shared" si="73"/>
        <v>0</v>
      </c>
      <c r="EJ12" s="12">
        <f t="shared" si="74"/>
        <v>0</v>
      </c>
      <c r="EK12" s="12">
        <v>0</v>
      </c>
      <c r="EL12" s="12">
        <f t="shared" si="75"/>
        <v>0</v>
      </c>
      <c r="EM12" s="12">
        <f t="shared" si="76"/>
        <v>0</v>
      </c>
      <c r="EN12" s="12">
        <v>0</v>
      </c>
      <c r="EO12" s="12">
        <f t="shared" si="77"/>
        <v>0</v>
      </c>
      <c r="EP12" s="12">
        <f t="shared" si="78"/>
        <v>0</v>
      </c>
      <c r="EQ12" s="12">
        <v>0</v>
      </c>
      <c r="ER12" s="12">
        <f t="shared" si="135"/>
        <v>0</v>
      </c>
      <c r="ES12" s="12">
        <f t="shared" si="79"/>
        <v>0</v>
      </c>
      <c r="ET12" s="12">
        <v>0</v>
      </c>
      <c r="EU12" s="12">
        <f t="shared" si="80"/>
        <v>0</v>
      </c>
      <c r="EV12" s="12">
        <f t="shared" si="81"/>
        <v>0</v>
      </c>
      <c r="EW12" s="12">
        <v>0</v>
      </c>
      <c r="EX12" s="12">
        <f t="shared" si="119"/>
        <v>0</v>
      </c>
      <c r="EY12" s="12">
        <f t="shared" si="82"/>
        <v>0</v>
      </c>
      <c r="EZ12" s="12">
        <v>0</v>
      </c>
      <c r="FA12" s="12">
        <f t="shared" si="83"/>
        <v>0</v>
      </c>
      <c r="FB12" s="12">
        <f t="shared" si="84"/>
        <v>0</v>
      </c>
      <c r="FC12" s="12">
        <v>0</v>
      </c>
      <c r="FD12" s="12">
        <f t="shared" si="120"/>
        <v>0</v>
      </c>
      <c r="FE12" s="12">
        <f t="shared" si="85"/>
        <v>0</v>
      </c>
      <c r="FF12" s="12">
        <v>0</v>
      </c>
      <c r="FG12" s="12">
        <f t="shared" si="121"/>
        <v>0</v>
      </c>
      <c r="FH12" s="12">
        <f t="shared" si="86"/>
        <v>0</v>
      </c>
      <c r="FI12" s="12">
        <v>0</v>
      </c>
      <c r="FJ12" s="12">
        <f t="shared" si="122"/>
        <v>0</v>
      </c>
      <c r="FK12" s="12">
        <f t="shared" si="87"/>
        <v>0</v>
      </c>
      <c r="FL12" s="12">
        <v>0</v>
      </c>
      <c r="FM12" s="12">
        <f t="shared" si="88"/>
        <v>0</v>
      </c>
      <c r="FN12" s="12">
        <f t="shared" si="89"/>
        <v>0</v>
      </c>
      <c r="FO12" s="12">
        <v>0</v>
      </c>
      <c r="FP12" s="12">
        <f t="shared" si="90"/>
        <v>0</v>
      </c>
      <c r="FQ12" s="12">
        <f t="shared" si="91"/>
        <v>0</v>
      </c>
      <c r="FR12" s="12">
        <v>0</v>
      </c>
      <c r="FS12" s="12">
        <f t="shared" si="92"/>
        <v>0</v>
      </c>
      <c r="FT12" s="12">
        <f t="shared" si="93"/>
        <v>0</v>
      </c>
      <c r="FU12" s="12">
        <v>0</v>
      </c>
      <c r="FV12" s="12">
        <f t="shared" si="123"/>
        <v>0</v>
      </c>
      <c r="FW12" s="12">
        <f t="shared" si="94"/>
        <v>0</v>
      </c>
      <c r="FX12" s="12">
        <v>0</v>
      </c>
      <c r="FY12" s="12">
        <f t="shared" si="136"/>
        <v>0</v>
      </c>
      <c r="FZ12" s="12">
        <f t="shared" si="95"/>
        <v>0</v>
      </c>
      <c r="GA12" s="12">
        <v>0</v>
      </c>
      <c r="GB12" s="12">
        <f t="shared" si="137"/>
        <v>0</v>
      </c>
      <c r="GC12" s="12">
        <f t="shared" si="96"/>
        <v>0</v>
      </c>
      <c r="GD12" s="12">
        <v>0</v>
      </c>
      <c r="GE12" s="12">
        <f t="shared" si="124"/>
        <v>0</v>
      </c>
      <c r="GF12" s="12">
        <f t="shared" si="97"/>
        <v>0</v>
      </c>
      <c r="GG12" s="12">
        <v>0</v>
      </c>
      <c r="GH12" s="12">
        <f t="shared" si="125"/>
        <v>0</v>
      </c>
      <c r="GI12" s="12">
        <f t="shared" si="98"/>
        <v>0</v>
      </c>
      <c r="GJ12" s="12">
        <v>0</v>
      </c>
      <c r="GK12" s="12">
        <f t="shared" si="126"/>
        <v>0</v>
      </c>
      <c r="GL12" s="12">
        <f t="shared" si="99"/>
        <v>0</v>
      </c>
      <c r="GM12" s="12">
        <v>0</v>
      </c>
      <c r="GN12" s="12">
        <f t="shared" si="138"/>
        <v>0</v>
      </c>
      <c r="GO12" s="12">
        <f t="shared" si="100"/>
        <v>0</v>
      </c>
      <c r="GP12" s="12">
        <v>0</v>
      </c>
      <c r="GQ12" s="12">
        <f t="shared" si="139"/>
        <v>0</v>
      </c>
      <c r="GR12" s="12">
        <f t="shared" si="101"/>
        <v>0</v>
      </c>
      <c r="GS12" s="12">
        <v>0</v>
      </c>
      <c r="GT12" s="12">
        <f t="shared" si="140"/>
        <v>0</v>
      </c>
      <c r="GU12" s="12">
        <f t="shared" si="102"/>
        <v>0</v>
      </c>
      <c r="GV12" s="12">
        <v>0</v>
      </c>
      <c r="GW12" s="12">
        <f t="shared" si="127"/>
        <v>0</v>
      </c>
      <c r="GX12" s="12">
        <f t="shared" si="103"/>
        <v>0</v>
      </c>
      <c r="GY12" s="12">
        <v>0</v>
      </c>
      <c r="GZ12" s="12">
        <f t="shared" si="128"/>
        <v>0</v>
      </c>
      <c r="HA12" s="12">
        <f t="shared" si="104"/>
        <v>0</v>
      </c>
      <c r="HB12" s="13">
        <v>0</v>
      </c>
      <c r="HC12" s="12">
        <f t="shared" si="129"/>
        <v>0</v>
      </c>
      <c r="HD12" s="12">
        <f t="shared" si="105"/>
        <v>0</v>
      </c>
      <c r="HE12" s="31">
        <v>0</v>
      </c>
      <c r="HF12" s="12">
        <f t="shared" si="130"/>
        <v>0</v>
      </c>
      <c r="HG12" s="12">
        <f t="shared" si="106"/>
        <v>0</v>
      </c>
      <c r="HH12" s="12">
        <v>0</v>
      </c>
      <c r="HI12" s="12">
        <f t="shared" si="141"/>
        <v>0</v>
      </c>
      <c r="HJ12" s="12">
        <f t="shared" si="107"/>
        <v>0</v>
      </c>
    </row>
    <row r="13" spans="1:218" x14ac:dyDescent="0.35">
      <c r="A13" s="23">
        <v>7</v>
      </c>
      <c r="C13" s="18" t="s">
        <v>23</v>
      </c>
      <c r="D13" s="18" t="s">
        <v>24</v>
      </c>
      <c r="E13" s="18">
        <v>0</v>
      </c>
      <c r="F13" s="9">
        <v>0</v>
      </c>
      <c r="G13" s="9">
        <f t="shared" si="1"/>
        <v>0</v>
      </c>
      <c r="H13" s="9">
        <f t="shared" si="2"/>
        <v>0</v>
      </c>
      <c r="I13" s="9">
        <v>0</v>
      </c>
      <c r="J13" s="9">
        <f t="shared" si="3"/>
        <v>0</v>
      </c>
      <c r="K13" s="9">
        <f t="shared" si="4"/>
        <v>0</v>
      </c>
      <c r="L13" s="12">
        <v>0</v>
      </c>
      <c r="M13" s="12">
        <f t="shared" si="5"/>
        <v>0</v>
      </c>
      <c r="N13" s="12">
        <f t="shared" si="6"/>
        <v>0</v>
      </c>
      <c r="O13" s="12">
        <v>0</v>
      </c>
      <c r="P13" s="12">
        <f t="shared" si="7"/>
        <v>0</v>
      </c>
      <c r="Q13" s="12">
        <f t="shared" si="8"/>
        <v>0</v>
      </c>
      <c r="R13" s="12">
        <v>0</v>
      </c>
      <c r="S13" s="12">
        <f t="shared" si="9"/>
        <v>0</v>
      </c>
      <c r="T13" s="12">
        <f t="shared" si="10"/>
        <v>0</v>
      </c>
      <c r="U13" s="12">
        <v>0</v>
      </c>
      <c r="V13" s="12">
        <f t="shared" si="11"/>
        <v>0</v>
      </c>
      <c r="W13" s="12">
        <f t="shared" si="12"/>
        <v>0</v>
      </c>
      <c r="X13" s="12">
        <v>0</v>
      </c>
      <c r="Y13" s="12">
        <f t="shared" si="13"/>
        <v>0</v>
      </c>
      <c r="Z13" s="12">
        <f t="shared" si="14"/>
        <v>0</v>
      </c>
      <c r="AA13" s="12">
        <v>0</v>
      </c>
      <c r="AB13" s="12">
        <f t="shared" si="15"/>
        <v>0</v>
      </c>
      <c r="AC13" s="12">
        <f t="shared" si="16"/>
        <v>0</v>
      </c>
      <c r="AD13" s="12">
        <v>0</v>
      </c>
      <c r="AE13" s="12">
        <f t="shared" si="17"/>
        <v>0</v>
      </c>
      <c r="AF13" s="12">
        <f t="shared" si="18"/>
        <v>0</v>
      </c>
      <c r="AG13" s="12">
        <v>0</v>
      </c>
      <c r="AH13" s="12">
        <f t="shared" si="19"/>
        <v>0</v>
      </c>
      <c r="AI13" s="12">
        <f t="shared" si="20"/>
        <v>0</v>
      </c>
      <c r="AJ13" s="10">
        <v>0</v>
      </c>
      <c r="AK13" s="12">
        <f t="shared" si="21"/>
        <v>0</v>
      </c>
      <c r="AL13" s="12">
        <f t="shared" si="22"/>
        <v>0</v>
      </c>
      <c r="AM13" s="28">
        <v>0</v>
      </c>
      <c r="AN13" s="12">
        <f t="shared" si="23"/>
        <v>0</v>
      </c>
      <c r="AO13" s="12">
        <f t="shared" si="24"/>
        <v>0</v>
      </c>
      <c r="AP13" s="28">
        <v>0</v>
      </c>
      <c r="AQ13" s="12">
        <f t="shared" si="25"/>
        <v>0</v>
      </c>
      <c r="AR13" s="12">
        <f t="shared" si="26"/>
        <v>0</v>
      </c>
      <c r="AS13" s="10">
        <v>0</v>
      </c>
      <c r="AT13" s="12">
        <f t="shared" si="27"/>
        <v>0</v>
      </c>
      <c r="AU13" s="12">
        <f t="shared" si="28"/>
        <v>0</v>
      </c>
      <c r="AV13" s="10">
        <v>0</v>
      </c>
      <c r="AW13" s="12">
        <f t="shared" si="29"/>
        <v>0</v>
      </c>
      <c r="AX13" s="12">
        <f t="shared" si="30"/>
        <v>0</v>
      </c>
      <c r="AY13" s="10">
        <v>0</v>
      </c>
      <c r="AZ13" s="12">
        <f t="shared" si="31"/>
        <v>0</v>
      </c>
      <c r="BA13" s="12">
        <f t="shared" si="32"/>
        <v>0</v>
      </c>
      <c r="BB13" s="10">
        <v>0</v>
      </c>
      <c r="BC13" s="12">
        <f t="shared" si="33"/>
        <v>0</v>
      </c>
      <c r="BD13" s="12">
        <f t="shared" si="34"/>
        <v>0</v>
      </c>
      <c r="BE13" s="10">
        <v>0</v>
      </c>
      <c r="BF13" s="12">
        <f t="shared" si="35"/>
        <v>0</v>
      </c>
      <c r="BG13" s="12">
        <f t="shared" si="36"/>
        <v>0</v>
      </c>
      <c r="BH13" s="10">
        <v>0</v>
      </c>
      <c r="BI13" s="12">
        <f t="shared" si="37"/>
        <v>0</v>
      </c>
      <c r="BJ13" s="12">
        <f t="shared" si="38"/>
        <v>0</v>
      </c>
      <c r="BK13" s="10">
        <v>0</v>
      </c>
      <c r="BL13" s="12">
        <f t="shared" si="108"/>
        <v>0</v>
      </c>
      <c r="BM13" s="12">
        <f t="shared" si="39"/>
        <v>0</v>
      </c>
      <c r="BN13" s="10">
        <v>0</v>
      </c>
      <c r="BO13" s="12">
        <f t="shared" si="131"/>
        <v>0</v>
      </c>
      <c r="BP13" s="12">
        <f t="shared" si="40"/>
        <v>0</v>
      </c>
      <c r="BQ13" s="10">
        <v>0</v>
      </c>
      <c r="BR13" s="12">
        <f t="shared" si="132"/>
        <v>0</v>
      </c>
      <c r="BS13" s="12">
        <f t="shared" si="41"/>
        <v>0</v>
      </c>
      <c r="BT13" s="10">
        <v>0</v>
      </c>
      <c r="BU13" s="12">
        <f t="shared" si="133"/>
        <v>0</v>
      </c>
      <c r="BV13" s="12">
        <f t="shared" si="42"/>
        <v>0</v>
      </c>
      <c r="BW13" s="10">
        <v>0</v>
      </c>
      <c r="BX13" s="12">
        <f t="shared" si="109"/>
        <v>0</v>
      </c>
      <c r="BY13" s="12">
        <f t="shared" si="43"/>
        <v>0</v>
      </c>
      <c r="BZ13" s="10">
        <v>0</v>
      </c>
      <c r="CA13" s="12">
        <f t="shared" si="110"/>
        <v>0</v>
      </c>
      <c r="CB13" s="12">
        <f t="shared" si="44"/>
        <v>0</v>
      </c>
      <c r="CC13" s="10">
        <v>0</v>
      </c>
      <c r="CD13" s="12">
        <f t="shared" si="45"/>
        <v>0</v>
      </c>
      <c r="CE13" s="12">
        <f t="shared" si="46"/>
        <v>0</v>
      </c>
      <c r="CF13" s="12">
        <v>0</v>
      </c>
      <c r="CG13" s="12">
        <f t="shared" si="111"/>
        <v>0</v>
      </c>
      <c r="CH13" s="12">
        <f t="shared" si="47"/>
        <v>0</v>
      </c>
      <c r="CI13" s="12">
        <v>0</v>
      </c>
      <c r="CJ13" s="12">
        <f t="shared" si="134"/>
        <v>0</v>
      </c>
      <c r="CK13" s="12">
        <f t="shared" si="48"/>
        <v>0</v>
      </c>
      <c r="CL13" s="12">
        <v>0</v>
      </c>
      <c r="CM13" s="12">
        <f t="shared" si="49"/>
        <v>0</v>
      </c>
      <c r="CN13" s="12">
        <f t="shared" si="50"/>
        <v>0</v>
      </c>
      <c r="CO13" s="12">
        <v>0</v>
      </c>
      <c r="CP13" s="12">
        <f t="shared" si="0"/>
        <v>1.1050000000000002</v>
      </c>
      <c r="CQ13" s="12">
        <f t="shared" si="51"/>
        <v>0.73325702151661443</v>
      </c>
      <c r="CR13" s="12">
        <v>0</v>
      </c>
      <c r="CS13" s="12">
        <f t="shared" si="52"/>
        <v>0</v>
      </c>
      <c r="CT13" s="12">
        <f t="shared" si="53"/>
        <v>0</v>
      </c>
      <c r="CU13" s="12">
        <v>0</v>
      </c>
      <c r="CV13" s="12">
        <f t="shared" si="54"/>
        <v>0</v>
      </c>
      <c r="CW13" s="12">
        <f t="shared" si="55"/>
        <v>0</v>
      </c>
      <c r="CX13" s="12">
        <v>0</v>
      </c>
      <c r="CY13" s="12">
        <f t="shared" si="56"/>
        <v>0</v>
      </c>
      <c r="CZ13" s="12">
        <f t="shared" si="57"/>
        <v>0</v>
      </c>
      <c r="DA13" s="12">
        <v>0</v>
      </c>
      <c r="DB13" s="12">
        <f t="shared" si="112"/>
        <v>0</v>
      </c>
      <c r="DC13" s="12">
        <f t="shared" si="58"/>
        <v>0</v>
      </c>
      <c r="DD13" s="12">
        <v>0</v>
      </c>
      <c r="DE13" s="12">
        <f t="shared" si="113"/>
        <v>0</v>
      </c>
      <c r="DF13" s="12">
        <f t="shared" si="59"/>
        <v>0</v>
      </c>
      <c r="DG13" s="12">
        <v>0</v>
      </c>
      <c r="DH13" s="12">
        <f t="shared" si="114"/>
        <v>0</v>
      </c>
      <c r="DI13" s="12">
        <f t="shared" si="60"/>
        <v>0</v>
      </c>
      <c r="DJ13" s="12">
        <v>0</v>
      </c>
      <c r="DK13" s="12">
        <f t="shared" si="61"/>
        <v>0</v>
      </c>
      <c r="DL13" s="12">
        <f t="shared" si="62"/>
        <v>0</v>
      </c>
      <c r="DM13" s="12">
        <v>0</v>
      </c>
      <c r="DN13" s="12">
        <f t="shared" si="115"/>
        <v>0</v>
      </c>
      <c r="DO13" s="12">
        <f t="shared" si="63"/>
        <v>0</v>
      </c>
      <c r="DP13" s="12">
        <v>0</v>
      </c>
      <c r="DQ13" s="12">
        <f t="shared" si="116"/>
        <v>0</v>
      </c>
      <c r="DR13" s="12">
        <f t="shared" si="64"/>
        <v>0</v>
      </c>
      <c r="DS13" s="12">
        <v>0</v>
      </c>
      <c r="DT13" s="12">
        <f t="shared" si="117"/>
        <v>0</v>
      </c>
      <c r="DU13" s="12">
        <f t="shared" si="65"/>
        <v>0</v>
      </c>
      <c r="DV13" s="12">
        <v>0</v>
      </c>
      <c r="DW13" s="12">
        <f t="shared" si="118"/>
        <v>0</v>
      </c>
      <c r="DX13" s="12">
        <f t="shared" si="66"/>
        <v>0</v>
      </c>
      <c r="DY13" s="12">
        <v>0</v>
      </c>
      <c r="DZ13" s="12">
        <f t="shared" si="67"/>
        <v>0</v>
      </c>
      <c r="EA13" s="12">
        <f t="shared" si="68"/>
        <v>0</v>
      </c>
      <c r="EB13" s="12">
        <v>0</v>
      </c>
      <c r="EC13" s="12">
        <f t="shared" si="69"/>
        <v>0</v>
      </c>
      <c r="ED13" s="12">
        <f t="shared" si="70"/>
        <v>0</v>
      </c>
      <c r="EE13" s="12">
        <v>0</v>
      </c>
      <c r="EF13" s="12">
        <f t="shared" si="71"/>
        <v>0</v>
      </c>
      <c r="EG13" s="12">
        <f t="shared" si="72"/>
        <v>0</v>
      </c>
      <c r="EH13" s="12">
        <v>0</v>
      </c>
      <c r="EI13" s="12">
        <f t="shared" si="73"/>
        <v>0</v>
      </c>
      <c r="EJ13" s="12">
        <f t="shared" si="74"/>
        <v>0</v>
      </c>
      <c r="EK13" s="12">
        <v>0</v>
      </c>
      <c r="EL13" s="12">
        <f t="shared" si="75"/>
        <v>0</v>
      </c>
      <c r="EM13" s="12">
        <f t="shared" si="76"/>
        <v>0</v>
      </c>
      <c r="EN13" s="12">
        <v>0</v>
      </c>
      <c r="EO13" s="12">
        <f t="shared" si="77"/>
        <v>0</v>
      </c>
      <c r="EP13" s="12">
        <f t="shared" si="78"/>
        <v>0</v>
      </c>
      <c r="EQ13" s="12">
        <v>0</v>
      </c>
      <c r="ER13" s="12">
        <f t="shared" si="135"/>
        <v>0</v>
      </c>
      <c r="ES13" s="12">
        <f t="shared" si="79"/>
        <v>0</v>
      </c>
      <c r="ET13" s="12">
        <v>0</v>
      </c>
      <c r="EU13" s="12">
        <f t="shared" si="80"/>
        <v>0</v>
      </c>
      <c r="EV13" s="12">
        <f t="shared" si="81"/>
        <v>0</v>
      </c>
      <c r="EW13" s="12">
        <v>0</v>
      </c>
      <c r="EX13" s="12">
        <f t="shared" si="119"/>
        <v>0</v>
      </c>
      <c r="EY13" s="12">
        <f t="shared" si="82"/>
        <v>0</v>
      </c>
      <c r="EZ13" s="12">
        <v>0</v>
      </c>
      <c r="FA13" s="12">
        <f t="shared" si="83"/>
        <v>0</v>
      </c>
      <c r="FB13" s="12">
        <f t="shared" si="84"/>
        <v>0</v>
      </c>
      <c r="FC13" s="12">
        <v>0</v>
      </c>
      <c r="FD13" s="12">
        <f t="shared" si="120"/>
        <v>0</v>
      </c>
      <c r="FE13" s="12">
        <f t="shared" si="85"/>
        <v>0</v>
      </c>
      <c r="FF13" s="12">
        <v>0</v>
      </c>
      <c r="FG13" s="12">
        <f t="shared" si="121"/>
        <v>0</v>
      </c>
      <c r="FH13" s="12">
        <f t="shared" si="86"/>
        <v>0</v>
      </c>
      <c r="FI13" s="12">
        <v>0</v>
      </c>
      <c r="FJ13" s="12">
        <f t="shared" si="122"/>
        <v>0</v>
      </c>
      <c r="FK13" s="12">
        <f t="shared" si="87"/>
        <v>0</v>
      </c>
      <c r="FL13" s="12">
        <v>0</v>
      </c>
      <c r="FM13" s="12">
        <f t="shared" si="88"/>
        <v>0</v>
      </c>
      <c r="FN13" s="12">
        <f t="shared" si="89"/>
        <v>0</v>
      </c>
      <c r="FO13" s="12">
        <v>0</v>
      </c>
      <c r="FP13" s="12">
        <f t="shared" si="90"/>
        <v>0</v>
      </c>
      <c r="FQ13" s="12">
        <f t="shared" si="91"/>
        <v>0</v>
      </c>
      <c r="FR13" s="12">
        <v>0</v>
      </c>
      <c r="FS13" s="12">
        <f t="shared" si="92"/>
        <v>0</v>
      </c>
      <c r="FT13" s="12">
        <f t="shared" si="93"/>
        <v>0</v>
      </c>
      <c r="FU13" s="12">
        <v>0</v>
      </c>
      <c r="FV13" s="12">
        <f t="shared" si="123"/>
        <v>0</v>
      </c>
      <c r="FW13" s="12">
        <f t="shared" si="94"/>
        <v>0</v>
      </c>
      <c r="FX13" s="12">
        <v>0</v>
      </c>
      <c r="FY13" s="12">
        <f t="shared" si="136"/>
        <v>0</v>
      </c>
      <c r="FZ13" s="12">
        <f t="shared" si="95"/>
        <v>0</v>
      </c>
      <c r="GA13" s="12">
        <v>0</v>
      </c>
      <c r="GB13" s="12">
        <f t="shared" si="137"/>
        <v>0</v>
      </c>
      <c r="GC13" s="12">
        <f t="shared" si="96"/>
        <v>0</v>
      </c>
      <c r="GD13" s="12">
        <v>0</v>
      </c>
      <c r="GE13" s="12">
        <f t="shared" si="124"/>
        <v>0</v>
      </c>
      <c r="GF13" s="12">
        <f t="shared" si="97"/>
        <v>0</v>
      </c>
      <c r="GG13" s="12">
        <v>0</v>
      </c>
      <c r="GH13" s="12">
        <f t="shared" si="125"/>
        <v>0</v>
      </c>
      <c r="GI13" s="12">
        <f t="shared" si="98"/>
        <v>0</v>
      </c>
      <c r="GJ13" s="12">
        <v>0</v>
      </c>
      <c r="GK13" s="12">
        <f t="shared" si="126"/>
        <v>0</v>
      </c>
      <c r="GL13" s="12">
        <f t="shared" si="99"/>
        <v>0</v>
      </c>
      <c r="GM13" s="12">
        <v>0</v>
      </c>
      <c r="GN13" s="12">
        <f t="shared" si="138"/>
        <v>0</v>
      </c>
      <c r="GO13" s="12">
        <f t="shared" si="100"/>
        <v>0</v>
      </c>
      <c r="GP13" s="12">
        <v>0</v>
      </c>
      <c r="GQ13" s="12">
        <f t="shared" si="139"/>
        <v>0</v>
      </c>
      <c r="GR13" s="12">
        <f t="shared" si="101"/>
        <v>0</v>
      </c>
      <c r="GS13" s="12">
        <v>0</v>
      </c>
      <c r="GT13" s="12">
        <f t="shared" si="140"/>
        <v>0</v>
      </c>
      <c r="GU13" s="12">
        <f t="shared" si="102"/>
        <v>0</v>
      </c>
      <c r="GV13" s="12">
        <v>0</v>
      </c>
      <c r="GW13" s="12">
        <f t="shared" si="127"/>
        <v>0</v>
      </c>
      <c r="GX13" s="12">
        <f t="shared" si="103"/>
        <v>0</v>
      </c>
      <c r="GY13" s="12">
        <v>0</v>
      </c>
      <c r="GZ13" s="12">
        <f t="shared" si="128"/>
        <v>0</v>
      </c>
      <c r="HA13" s="12">
        <f t="shared" si="104"/>
        <v>0</v>
      </c>
      <c r="HB13" s="13">
        <v>0</v>
      </c>
      <c r="HC13" s="12">
        <f t="shared" si="129"/>
        <v>0</v>
      </c>
      <c r="HD13" s="12">
        <f t="shared" si="105"/>
        <v>0</v>
      </c>
      <c r="HE13" s="31">
        <v>0</v>
      </c>
      <c r="HF13" s="12">
        <f t="shared" si="130"/>
        <v>0</v>
      </c>
      <c r="HG13" s="12">
        <f t="shared" si="106"/>
        <v>0</v>
      </c>
      <c r="HH13" s="12">
        <v>0</v>
      </c>
      <c r="HI13" s="12">
        <f t="shared" si="141"/>
        <v>0</v>
      </c>
      <c r="HJ13" s="12">
        <f t="shared" si="107"/>
        <v>0</v>
      </c>
    </row>
    <row r="14" spans="1:218" x14ac:dyDescent="0.35">
      <c r="A14" s="23">
        <v>8</v>
      </c>
      <c r="C14" s="18" t="s">
        <v>25</v>
      </c>
      <c r="D14" s="18" t="s">
        <v>26</v>
      </c>
      <c r="E14" s="18">
        <v>0.7649999999999999</v>
      </c>
      <c r="F14" s="9">
        <v>81.8</v>
      </c>
      <c r="G14" s="9">
        <f t="shared" si="1"/>
        <v>81.034999999999997</v>
      </c>
      <c r="H14" s="9">
        <f t="shared" si="2"/>
        <v>1.2913908208224121</v>
      </c>
      <c r="I14" s="9">
        <v>71.7</v>
      </c>
      <c r="J14" s="9">
        <f t="shared" si="3"/>
        <v>70.935000000000002</v>
      </c>
      <c r="K14" s="9">
        <f t="shared" si="4"/>
        <v>1.2618254443672128</v>
      </c>
      <c r="L14" s="12">
        <v>76.75</v>
      </c>
      <c r="M14" s="12">
        <f t="shared" si="5"/>
        <v>75.984999999999999</v>
      </c>
      <c r="N14" s="12">
        <f t="shared" si="6"/>
        <v>1.2774200435669414</v>
      </c>
      <c r="O14" s="12">
        <v>7.28</v>
      </c>
      <c r="P14" s="12">
        <f t="shared" si="7"/>
        <v>6.5150000000000006</v>
      </c>
      <c r="Q14" s="12">
        <f t="shared" si="8"/>
        <v>1.5099674655897191</v>
      </c>
      <c r="R14" s="12">
        <v>7.9</v>
      </c>
      <c r="S14" s="12">
        <f t="shared" si="9"/>
        <v>7.1350000000000007</v>
      </c>
      <c r="T14" s="12">
        <f t="shared" si="10"/>
        <v>1.5673568015816355</v>
      </c>
      <c r="U14" s="12">
        <v>7.75</v>
      </c>
      <c r="V14" s="12">
        <f t="shared" si="11"/>
        <v>6.9850000000000003</v>
      </c>
      <c r="W14" s="12">
        <f t="shared" si="12"/>
        <v>1.0968820910639836</v>
      </c>
      <c r="X14" s="12">
        <v>6.68</v>
      </c>
      <c r="Y14" s="12">
        <f t="shared" si="13"/>
        <v>5.915</v>
      </c>
      <c r="Z14" s="12">
        <f t="shared" si="14"/>
        <v>1.2578549479526631</v>
      </c>
      <c r="AA14" s="12">
        <v>5.73</v>
      </c>
      <c r="AB14" s="12">
        <f t="shared" si="15"/>
        <v>4.9650000000000007</v>
      </c>
      <c r="AC14" s="12">
        <f t="shared" si="16"/>
        <v>1.6344804598930924</v>
      </c>
      <c r="AD14" s="12">
        <v>6.61</v>
      </c>
      <c r="AE14" s="12">
        <f t="shared" si="17"/>
        <v>5.8450000000000006</v>
      </c>
      <c r="AF14" s="12">
        <f t="shared" si="18"/>
        <v>1.5585575676369323</v>
      </c>
      <c r="AG14" s="12">
        <v>4.58</v>
      </c>
      <c r="AH14" s="12">
        <f t="shared" si="19"/>
        <v>3.8150000000000004</v>
      </c>
      <c r="AI14" s="12">
        <f t="shared" si="20"/>
        <v>1.5284837861524978</v>
      </c>
      <c r="AJ14" s="10">
        <v>4.82</v>
      </c>
      <c r="AK14" s="12">
        <f t="shared" si="21"/>
        <v>4.0550000000000006</v>
      </c>
      <c r="AL14" s="12">
        <f t="shared" si="22"/>
        <v>1.8897050685338475</v>
      </c>
      <c r="AM14" s="28">
        <v>4.3099999999999996</v>
      </c>
      <c r="AN14" s="12">
        <f t="shared" si="23"/>
        <v>3.5449999999999999</v>
      </c>
      <c r="AO14" s="12">
        <f t="shared" si="24"/>
        <v>1.6739562858947343</v>
      </c>
      <c r="AP14" s="28">
        <v>4.49</v>
      </c>
      <c r="AQ14" s="12">
        <f t="shared" si="25"/>
        <v>3.7250000000000005</v>
      </c>
      <c r="AR14" s="12">
        <f t="shared" si="26"/>
        <v>1.9800532886824675</v>
      </c>
      <c r="AS14" s="10">
        <v>4.4000000000000004</v>
      </c>
      <c r="AT14" s="12">
        <f t="shared" si="27"/>
        <v>3.6350000000000007</v>
      </c>
      <c r="AU14" s="12">
        <f t="shared" si="28"/>
        <v>1.8179885844320662</v>
      </c>
      <c r="AV14" s="10">
        <v>3.96</v>
      </c>
      <c r="AW14" s="12">
        <f t="shared" si="29"/>
        <v>3.1950000000000003</v>
      </c>
      <c r="AX14" s="12">
        <f t="shared" si="30"/>
        <v>2.1975754449316485</v>
      </c>
      <c r="AY14" s="10">
        <v>2.74</v>
      </c>
      <c r="AZ14" s="12">
        <f t="shared" si="31"/>
        <v>1.9750000000000003</v>
      </c>
      <c r="BA14" s="12">
        <f t="shared" si="32"/>
        <v>1.6883047496927932</v>
      </c>
      <c r="BB14" s="10">
        <v>3.33</v>
      </c>
      <c r="BC14" s="12">
        <f t="shared" si="33"/>
        <v>2.5650000000000004</v>
      </c>
      <c r="BD14" s="12">
        <f t="shared" si="34"/>
        <v>2.5494800402549487</v>
      </c>
      <c r="BE14" s="10">
        <v>3.6</v>
      </c>
      <c r="BF14" s="12">
        <f t="shared" si="35"/>
        <v>2.835</v>
      </c>
      <c r="BG14" s="12">
        <f t="shared" si="36"/>
        <v>3.0518737805288301</v>
      </c>
      <c r="BH14" s="10">
        <v>3.52</v>
      </c>
      <c r="BI14" s="12">
        <f t="shared" si="37"/>
        <v>2.7549999999999999</v>
      </c>
      <c r="BJ14" s="12">
        <f t="shared" si="38"/>
        <v>3.1884267631103071</v>
      </c>
      <c r="BK14" s="10">
        <v>3.12</v>
      </c>
      <c r="BL14" s="12">
        <f t="shared" si="108"/>
        <v>2.3550000000000004</v>
      </c>
      <c r="BM14" s="12">
        <f t="shared" si="39"/>
        <v>4.6455430896313654</v>
      </c>
      <c r="BN14" s="10">
        <v>3.04</v>
      </c>
      <c r="BO14" s="12">
        <f t="shared" si="131"/>
        <v>2.2750000000000004</v>
      </c>
      <c r="BP14" s="12">
        <f t="shared" si="40"/>
        <v>4.9637266132111497</v>
      </c>
      <c r="BQ14" s="10">
        <v>3.52</v>
      </c>
      <c r="BR14" s="12">
        <f t="shared" si="132"/>
        <v>2.7549999999999999</v>
      </c>
      <c r="BS14" s="12">
        <f t="shared" si="41"/>
        <v>3.3898826460771794</v>
      </c>
      <c r="BT14" s="10">
        <v>2.41</v>
      </c>
      <c r="BU14" s="12">
        <f t="shared" si="133"/>
        <v>1.6450000000000002</v>
      </c>
      <c r="BV14" s="12">
        <f t="shared" si="42"/>
        <v>2.2048352237505662</v>
      </c>
      <c r="BW14" s="10">
        <v>2.35</v>
      </c>
      <c r="BX14" s="12">
        <f t="shared" si="109"/>
        <v>1.5850000000000002</v>
      </c>
      <c r="BY14" s="12">
        <f t="shared" si="43"/>
        <v>4.1132773218282672</v>
      </c>
      <c r="BZ14" s="10">
        <v>2.5299999999999998</v>
      </c>
      <c r="CA14" s="12">
        <f t="shared" si="110"/>
        <v>1.7649999999999999</v>
      </c>
      <c r="CB14" s="12">
        <f t="shared" si="44"/>
        <v>4.847402931786192</v>
      </c>
      <c r="CC14" s="10">
        <v>2.62</v>
      </c>
      <c r="CD14" s="12">
        <f t="shared" si="45"/>
        <v>1.8550000000000002</v>
      </c>
      <c r="CE14" s="12">
        <f t="shared" si="46"/>
        <v>4.2065876750382669</v>
      </c>
      <c r="CF14" s="12">
        <v>3.36</v>
      </c>
      <c r="CG14" s="12">
        <f t="shared" si="111"/>
        <v>2.5949999999999998</v>
      </c>
      <c r="CH14" s="12">
        <f t="shared" si="47"/>
        <v>7.2342056660975</v>
      </c>
      <c r="CI14" s="12">
        <v>2.23</v>
      </c>
      <c r="CJ14" s="12">
        <f t="shared" si="134"/>
        <v>1.4650000000000001</v>
      </c>
      <c r="CK14" s="12">
        <f t="shared" si="48"/>
        <v>4.9266467695153224</v>
      </c>
      <c r="CL14" s="12">
        <v>2.58</v>
      </c>
      <c r="CM14" s="12">
        <f t="shared" si="49"/>
        <v>1.8150000000000002</v>
      </c>
      <c r="CN14" s="12">
        <f t="shared" si="50"/>
        <v>5.525324403516116</v>
      </c>
      <c r="CO14" s="12">
        <v>1.87</v>
      </c>
      <c r="CP14" s="12">
        <f t="shared" si="0"/>
        <v>0</v>
      </c>
      <c r="CQ14" s="12">
        <f t="shared" si="51"/>
        <v>0</v>
      </c>
      <c r="CR14" s="12">
        <v>3.01</v>
      </c>
      <c r="CS14" s="12">
        <f t="shared" si="52"/>
        <v>2.2450000000000001</v>
      </c>
      <c r="CT14" s="12">
        <f t="shared" si="53"/>
        <v>6.2341629351938623</v>
      </c>
      <c r="CU14" s="12">
        <v>3.27</v>
      </c>
      <c r="CV14" s="12">
        <f t="shared" si="54"/>
        <v>2.5049999999999999</v>
      </c>
      <c r="CW14" s="12">
        <f t="shared" si="55"/>
        <v>7.6232501521606819</v>
      </c>
      <c r="CX14" s="12">
        <v>1.98</v>
      </c>
      <c r="CY14" s="12">
        <f t="shared" si="56"/>
        <v>1.2150000000000001</v>
      </c>
      <c r="CZ14" s="12">
        <f t="shared" si="57"/>
        <v>4.8814785054238659</v>
      </c>
      <c r="DA14" s="10">
        <v>3.3</v>
      </c>
      <c r="DB14" s="12">
        <f t="shared" si="112"/>
        <v>2.5350000000000001</v>
      </c>
      <c r="DC14" s="12">
        <f t="shared" si="58"/>
        <v>9.7546897546897551</v>
      </c>
      <c r="DD14" s="10">
        <v>2.6</v>
      </c>
      <c r="DE14" s="12">
        <f t="shared" si="113"/>
        <v>1.8350000000000002</v>
      </c>
      <c r="DF14" s="12">
        <f t="shared" si="59"/>
        <v>8.0561958072659419</v>
      </c>
      <c r="DG14" s="12">
        <v>2.16</v>
      </c>
      <c r="DH14" s="12">
        <f t="shared" si="114"/>
        <v>1.3950000000000002</v>
      </c>
      <c r="DI14" s="12">
        <f t="shared" si="60"/>
        <v>5.448686651694171</v>
      </c>
      <c r="DJ14" s="12">
        <v>2.67</v>
      </c>
      <c r="DK14" s="12">
        <f t="shared" si="61"/>
        <v>1.905</v>
      </c>
      <c r="DL14" s="12">
        <f t="shared" si="62"/>
        <v>7.500369112653182</v>
      </c>
      <c r="DM14" s="10">
        <v>2.9</v>
      </c>
      <c r="DN14" s="12">
        <f t="shared" si="115"/>
        <v>2.1349999999999998</v>
      </c>
      <c r="DO14" s="12">
        <f t="shared" si="63"/>
        <v>7.494844003685988</v>
      </c>
      <c r="DP14" s="12">
        <v>2.94</v>
      </c>
      <c r="DQ14" s="12">
        <f t="shared" si="116"/>
        <v>2.1749999999999998</v>
      </c>
      <c r="DR14" s="12">
        <f t="shared" si="64"/>
        <v>15.444700869873953</v>
      </c>
      <c r="DS14" s="12">
        <v>3.28</v>
      </c>
      <c r="DT14" s="12">
        <f t="shared" si="117"/>
        <v>2.5149999999999997</v>
      </c>
      <c r="DU14" s="12">
        <f t="shared" si="65"/>
        <v>16.8650461022632</v>
      </c>
      <c r="DV14" s="12">
        <v>3.15</v>
      </c>
      <c r="DW14" s="12">
        <f t="shared" si="118"/>
        <v>2.3849999999999998</v>
      </c>
      <c r="DX14" s="12">
        <f t="shared" si="66"/>
        <v>14.536035349687642</v>
      </c>
      <c r="DY14" s="12">
        <v>3.06</v>
      </c>
      <c r="DZ14" s="12">
        <f t="shared" si="67"/>
        <v>2.2949999999999999</v>
      </c>
      <c r="EA14" s="12">
        <f t="shared" si="68"/>
        <v>9.4110410579732413</v>
      </c>
      <c r="EB14" s="12">
        <v>0</v>
      </c>
      <c r="EC14" s="12">
        <v>0</v>
      </c>
      <c r="ED14" s="12">
        <f t="shared" si="70"/>
        <v>0</v>
      </c>
      <c r="EE14" s="12">
        <v>0</v>
      </c>
      <c r="EF14" s="12">
        <v>0</v>
      </c>
      <c r="EG14" s="12">
        <f t="shared" si="72"/>
        <v>0</v>
      </c>
      <c r="EH14" s="12">
        <v>0</v>
      </c>
      <c r="EI14" s="12">
        <v>0</v>
      </c>
      <c r="EJ14" s="12">
        <f t="shared" si="74"/>
        <v>0</v>
      </c>
      <c r="EK14" s="12">
        <v>2.71</v>
      </c>
      <c r="EL14" s="12">
        <f t="shared" si="75"/>
        <v>1.9450000000000001</v>
      </c>
      <c r="EM14" s="12">
        <f t="shared" si="76"/>
        <v>10.325834494657908</v>
      </c>
      <c r="EN14" s="12">
        <v>2.69</v>
      </c>
      <c r="EO14" s="12">
        <f t="shared" si="77"/>
        <v>1.925</v>
      </c>
      <c r="EP14" s="12">
        <f t="shared" si="78"/>
        <v>13.809182209469148</v>
      </c>
      <c r="EQ14" s="12">
        <v>2.4300000000000002</v>
      </c>
      <c r="ER14" s="12">
        <f t="shared" si="135"/>
        <v>1.6650000000000003</v>
      </c>
      <c r="ES14" s="12">
        <f t="shared" si="79"/>
        <v>24.086799276672703</v>
      </c>
      <c r="ET14" s="12">
        <v>2.77</v>
      </c>
      <c r="EU14" s="12">
        <f t="shared" si="80"/>
        <v>2.0049999999999999</v>
      </c>
      <c r="EV14" s="12">
        <f t="shared" si="81"/>
        <v>15.394951530857085</v>
      </c>
      <c r="EW14" s="10">
        <v>2.6</v>
      </c>
      <c r="EX14" s="12">
        <f t="shared" si="119"/>
        <v>1.8350000000000002</v>
      </c>
      <c r="EY14" s="12">
        <f t="shared" si="82"/>
        <v>19.80037766387915</v>
      </c>
      <c r="EZ14" s="12">
        <v>2.35</v>
      </c>
      <c r="FA14" s="12">
        <f t="shared" si="83"/>
        <v>1.5850000000000002</v>
      </c>
      <c r="FB14" s="12">
        <f t="shared" si="84"/>
        <v>16.331787738279228</v>
      </c>
      <c r="FC14" s="12">
        <v>2.23</v>
      </c>
      <c r="FD14" s="12">
        <f t="shared" si="120"/>
        <v>1.4650000000000001</v>
      </c>
      <c r="FE14" s="12">
        <f t="shared" si="85"/>
        <v>22.409177820267686</v>
      </c>
      <c r="FF14" s="12">
        <v>2.02</v>
      </c>
      <c r="FG14" s="12">
        <f t="shared" si="121"/>
        <v>1.2550000000000001</v>
      </c>
      <c r="FH14" s="12">
        <f t="shared" si="86"/>
        <v>23.690420009438416</v>
      </c>
      <c r="FI14" s="12">
        <v>3.19</v>
      </c>
      <c r="FJ14" s="12">
        <f t="shared" si="122"/>
        <v>2.4249999999999998</v>
      </c>
      <c r="FK14" s="12">
        <f t="shared" si="87"/>
        <v>38.38543727740403</v>
      </c>
      <c r="FL14" s="12">
        <v>2.38</v>
      </c>
      <c r="FM14" s="12">
        <f t="shared" si="88"/>
        <v>1.615</v>
      </c>
      <c r="FN14" s="12">
        <f t="shared" si="89"/>
        <v>6.8385116180595977</v>
      </c>
      <c r="FO14" s="12">
        <v>2.67</v>
      </c>
      <c r="FP14" s="12">
        <f t="shared" si="90"/>
        <v>1.905</v>
      </c>
      <c r="FQ14" s="12">
        <f t="shared" si="91"/>
        <v>7.9524107701941125</v>
      </c>
      <c r="FR14" s="12">
        <v>2.83</v>
      </c>
      <c r="FS14" s="12">
        <f t="shared" si="92"/>
        <v>2.0650000000000004</v>
      </c>
      <c r="FT14" s="12">
        <f t="shared" si="93"/>
        <v>6.2198795180722897</v>
      </c>
      <c r="FU14" s="12">
        <v>2.52</v>
      </c>
      <c r="FV14" s="12">
        <f t="shared" si="123"/>
        <v>1.7550000000000001</v>
      </c>
      <c r="FW14" s="12">
        <f t="shared" si="94"/>
        <v>12.832465039758706</v>
      </c>
      <c r="FX14" s="12">
        <v>2.73</v>
      </c>
      <c r="FY14" s="12">
        <f t="shared" si="136"/>
        <v>1.9650000000000001</v>
      </c>
      <c r="FZ14" s="12">
        <f t="shared" si="95"/>
        <v>21.614189467894953</v>
      </c>
      <c r="GA14" s="12">
        <v>2.97</v>
      </c>
      <c r="GB14" s="12">
        <f t="shared" si="137"/>
        <v>2.2050000000000001</v>
      </c>
      <c r="GC14" s="12">
        <f t="shared" si="96"/>
        <v>50.54441260744985</v>
      </c>
      <c r="GD14" s="12">
        <v>2.67</v>
      </c>
      <c r="GE14" s="12">
        <f t="shared" si="124"/>
        <v>1.905</v>
      </c>
      <c r="GF14" s="12">
        <f t="shared" si="97"/>
        <v>62.305805396565802</v>
      </c>
      <c r="GG14" s="12">
        <v>3.15</v>
      </c>
      <c r="GH14" s="12">
        <f t="shared" si="125"/>
        <v>2.3849999999999998</v>
      </c>
      <c r="GI14" s="12">
        <f t="shared" si="98"/>
        <v>49.40445365095804</v>
      </c>
      <c r="GJ14" s="12">
        <v>2.42</v>
      </c>
      <c r="GK14" s="12">
        <f t="shared" si="126"/>
        <v>1.655</v>
      </c>
      <c r="GL14" s="12">
        <f t="shared" si="99"/>
        <v>37.635019897669125</v>
      </c>
      <c r="GM14" s="12">
        <v>0</v>
      </c>
      <c r="GN14" s="12">
        <v>0</v>
      </c>
      <c r="GO14" s="12">
        <f t="shared" si="100"/>
        <v>0</v>
      </c>
      <c r="GP14" s="12">
        <v>0</v>
      </c>
      <c r="GQ14" s="12">
        <v>0</v>
      </c>
      <c r="GR14" s="12">
        <f t="shared" si="101"/>
        <v>0</v>
      </c>
      <c r="GS14" s="12">
        <v>0</v>
      </c>
      <c r="GT14" s="12">
        <v>0</v>
      </c>
      <c r="GU14" s="12">
        <f t="shared" si="102"/>
        <v>0</v>
      </c>
      <c r="GV14" s="12">
        <v>2.08</v>
      </c>
      <c r="GW14" s="12">
        <f t="shared" si="127"/>
        <v>1.3150000000000002</v>
      </c>
      <c r="GX14" s="12">
        <f t="shared" si="103"/>
        <v>23.833257816039875</v>
      </c>
      <c r="GY14" s="12">
        <v>0</v>
      </c>
      <c r="GZ14" s="12">
        <v>0</v>
      </c>
      <c r="HA14" s="12">
        <f t="shared" si="104"/>
        <v>0</v>
      </c>
      <c r="HB14" s="13">
        <v>0</v>
      </c>
      <c r="HC14" s="12">
        <v>0</v>
      </c>
      <c r="HD14" s="12">
        <f t="shared" si="105"/>
        <v>0</v>
      </c>
      <c r="HE14" s="31">
        <v>0</v>
      </c>
      <c r="HF14" s="12">
        <v>0</v>
      </c>
      <c r="HG14" s="12">
        <f t="shared" si="106"/>
        <v>0</v>
      </c>
      <c r="HH14" s="12">
        <v>4.74</v>
      </c>
      <c r="HI14" s="12">
        <f t="shared" si="141"/>
        <v>3.9750000000000005</v>
      </c>
      <c r="HJ14" s="12">
        <f t="shared" si="107"/>
        <v>100</v>
      </c>
    </row>
    <row r="15" spans="1:218" x14ac:dyDescent="0.35">
      <c r="A15" s="23">
        <v>9</v>
      </c>
      <c r="C15" s="18" t="s">
        <v>27</v>
      </c>
      <c r="D15" s="18" t="s">
        <v>28</v>
      </c>
      <c r="E15" s="18">
        <v>0</v>
      </c>
      <c r="F15" s="9">
        <v>0</v>
      </c>
      <c r="G15" s="9">
        <f t="shared" si="1"/>
        <v>0</v>
      </c>
      <c r="H15" s="9">
        <f t="shared" si="2"/>
        <v>0</v>
      </c>
      <c r="I15" s="9">
        <v>0</v>
      </c>
      <c r="J15" s="9">
        <f t="shared" si="3"/>
        <v>0</v>
      </c>
      <c r="K15" s="9">
        <f t="shared" si="4"/>
        <v>0</v>
      </c>
      <c r="L15" s="12">
        <v>0</v>
      </c>
      <c r="M15" s="12">
        <f t="shared" si="5"/>
        <v>0</v>
      </c>
      <c r="N15" s="12">
        <f t="shared" si="6"/>
        <v>0</v>
      </c>
      <c r="O15" s="12">
        <v>0</v>
      </c>
      <c r="P15" s="12">
        <f t="shared" si="7"/>
        <v>0</v>
      </c>
      <c r="Q15" s="12">
        <f t="shared" si="8"/>
        <v>0</v>
      </c>
      <c r="R15" s="12">
        <v>0</v>
      </c>
      <c r="S15" s="12">
        <f t="shared" si="9"/>
        <v>0</v>
      </c>
      <c r="T15" s="12">
        <f t="shared" si="10"/>
        <v>0</v>
      </c>
      <c r="U15" s="12">
        <v>0</v>
      </c>
      <c r="V15" s="12">
        <f t="shared" si="11"/>
        <v>0</v>
      </c>
      <c r="W15" s="12">
        <f t="shared" si="12"/>
        <v>0</v>
      </c>
      <c r="X15" s="12">
        <v>0</v>
      </c>
      <c r="Y15" s="12">
        <f t="shared" si="13"/>
        <v>0</v>
      </c>
      <c r="Z15" s="12">
        <f t="shared" si="14"/>
        <v>0</v>
      </c>
      <c r="AA15" s="12">
        <v>0</v>
      </c>
      <c r="AB15" s="12">
        <f t="shared" si="15"/>
        <v>0</v>
      </c>
      <c r="AC15" s="12">
        <f t="shared" si="16"/>
        <v>0</v>
      </c>
      <c r="AD15" s="12">
        <v>0</v>
      </c>
      <c r="AE15" s="12">
        <f t="shared" si="17"/>
        <v>0</v>
      </c>
      <c r="AF15" s="12">
        <f t="shared" si="18"/>
        <v>0</v>
      </c>
      <c r="AG15" s="12">
        <v>0</v>
      </c>
      <c r="AH15" s="12">
        <f t="shared" si="19"/>
        <v>0</v>
      </c>
      <c r="AI15" s="12">
        <f t="shared" si="20"/>
        <v>0</v>
      </c>
      <c r="AJ15" s="10">
        <v>0</v>
      </c>
      <c r="AK15" s="12">
        <f t="shared" si="21"/>
        <v>0</v>
      </c>
      <c r="AL15" s="12">
        <f t="shared" si="22"/>
        <v>0</v>
      </c>
      <c r="AM15" s="28">
        <v>0</v>
      </c>
      <c r="AN15" s="12">
        <f t="shared" si="23"/>
        <v>0</v>
      </c>
      <c r="AO15" s="12">
        <f t="shared" si="24"/>
        <v>0</v>
      </c>
      <c r="AP15" s="28">
        <v>0</v>
      </c>
      <c r="AQ15" s="12">
        <f t="shared" si="25"/>
        <v>0</v>
      </c>
      <c r="AR15" s="12">
        <f t="shared" si="26"/>
        <v>0</v>
      </c>
      <c r="AS15" s="10">
        <v>0</v>
      </c>
      <c r="AT15" s="12">
        <f t="shared" si="27"/>
        <v>0</v>
      </c>
      <c r="AU15" s="12">
        <f t="shared" si="28"/>
        <v>0</v>
      </c>
      <c r="AV15" s="10">
        <v>0</v>
      </c>
      <c r="AW15" s="12">
        <f t="shared" si="29"/>
        <v>0</v>
      </c>
      <c r="AX15" s="12">
        <f t="shared" si="30"/>
        <v>0</v>
      </c>
      <c r="AY15" s="10">
        <v>0</v>
      </c>
      <c r="AZ15" s="12">
        <f t="shared" si="31"/>
        <v>0</v>
      </c>
      <c r="BA15" s="12">
        <f t="shared" si="32"/>
        <v>0</v>
      </c>
      <c r="BB15" s="10">
        <v>0</v>
      </c>
      <c r="BC15" s="12">
        <f t="shared" si="33"/>
        <v>0</v>
      </c>
      <c r="BD15" s="12">
        <f t="shared" si="34"/>
        <v>0</v>
      </c>
      <c r="BE15" s="10">
        <v>0</v>
      </c>
      <c r="BF15" s="12">
        <f t="shared" si="35"/>
        <v>0</v>
      </c>
      <c r="BG15" s="12">
        <f t="shared" si="36"/>
        <v>0</v>
      </c>
      <c r="BH15" s="10">
        <v>0</v>
      </c>
      <c r="BI15" s="12">
        <f t="shared" si="37"/>
        <v>0</v>
      </c>
      <c r="BJ15" s="12">
        <f t="shared" si="38"/>
        <v>0</v>
      </c>
      <c r="BK15" s="10">
        <v>0</v>
      </c>
      <c r="BL15" s="12">
        <f t="shared" si="108"/>
        <v>0</v>
      </c>
      <c r="BM15" s="12">
        <f t="shared" si="39"/>
        <v>0</v>
      </c>
      <c r="BN15" s="10">
        <v>0</v>
      </c>
      <c r="BO15" s="12">
        <f t="shared" si="131"/>
        <v>0</v>
      </c>
      <c r="BP15" s="12">
        <f t="shared" si="40"/>
        <v>0</v>
      </c>
      <c r="BQ15" s="10">
        <v>0</v>
      </c>
      <c r="BR15" s="12">
        <f t="shared" si="132"/>
        <v>0</v>
      </c>
      <c r="BS15" s="12">
        <f t="shared" si="41"/>
        <v>0</v>
      </c>
      <c r="BT15" s="10">
        <v>0</v>
      </c>
      <c r="BU15" s="12">
        <f t="shared" si="133"/>
        <v>0</v>
      </c>
      <c r="BV15" s="12">
        <f t="shared" si="42"/>
        <v>0</v>
      </c>
      <c r="BW15" s="10">
        <v>0</v>
      </c>
      <c r="BX15" s="12">
        <f t="shared" si="109"/>
        <v>0</v>
      </c>
      <c r="BY15" s="12">
        <f t="shared" si="43"/>
        <v>0</v>
      </c>
      <c r="BZ15" s="10">
        <v>0</v>
      </c>
      <c r="CA15" s="12">
        <f t="shared" si="110"/>
        <v>0</v>
      </c>
      <c r="CB15" s="12">
        <f t="shared" si="44"/>
        <v>0</v>
      </c>
      <c r="CC15" s="10">
        <v>0</v>
      </c>
      <c r="CD15" s="12">
        <f t="shared" si="45"/>
        <v>0</v>
      </c>
      <c r="CE15" s="12">
        <f t="shared" si="46"/>
        <v>0</v>
      </c>
      <c r="CF15" s="12">
        <v>0</v>
      </c>
      <c r="CG15" s="12">
        <f t="shared" si="111"/>
        <v>0</v>
      </c>
      <c r="CH15" s="12">
        <f t="shared" si="47"/>
        <v>0</v>
      </c>
      <c r="CI15" s="12">
        <v>0</v>
      </c>
      <c r="CJ15" s="12">
        <f t="shared" si="134"/>
        <v>0</v>
      </c>
      <c r="CK15" s="12">
        <f t="shared" si="48"/>
        <v>0</v>
      </c>
      <c r="CL15" s="12">
        <v>0</v>
      </c>
      <c r="CM15" s="12">
        <f t="shared" si="49"/>
        <v>0</v>
      </c>
      <c r="CN15" s="12">
        <f t="shared" si="50"/>
        <v>0</v>
      </c>
      <c r="CO15" s="12">
        <v>0</v>
      </c>
      <c r="CP15" s="12">
        <v>0</v>
      </c>
      <c r="CQ15" s="12">
        <f t="shared" si="51"/>
        <v>0</v>
      </c>
      <c r="CR15" s="12">
        <v>0</v>
      </c>
      <c r="CS15" s="12">
        <f t="shared" si="52"/>
        <v>0</v>
      </c>
      <c r="CT15" s="12">
        <f t="shared" si="53"/>
        <v>0</v>
      </c>
      <c r="CU15" s="12">
        <v>0</v>
      </c>
      <c r="CV15" s="12">
        <f t="shared" si="54"/>
        <v>0</v>
      </c>
      <c r="CW15" s="12">
        <f t="shared" si="55"/>
        <v>0</v>
      </c>
      <c r="CX15" s="12">
        <v>0</v>
      </c>
      <c r="CY15" s="12">
        <f t="shared" si="56"/>
        <v>0</v>
      </c>
      <c r="CZ15" s="12">
        <f t="shared" si="57"/>
        <v>0</v>
      </c>
      <c r="DA15" s="12">
        <v>0</v>
      </c>
      <c r="DB15" s="12">
        <f t="shared" si="112"/>
        <v>0</v>
      </c>
      <c r="DC15" s="12">
        <f t="shared" si="58"/>
        <v>0</v>
      </c>
      <c r="DD15" s="12">
        <v>0</v>
      </c>
      <c r="DE15" s="12">
        <f t="shared" si="113"/>
        <v>0</v>
      </c>
      <c r="DF15" s="12">
        <f t="shared" si="59"/>
        <v>0</v>
      </c>
      <c r="DG15" s="12">
        <v>0</v>
      </c>
      <c r="DH15" s="12">
        <f t="shared" si="114"/>
        <v>0</v>
      </c>
      <c r="DI15" s="12">
        <f t="shared" si="60"/>
        <v>0</v>
      </c>
      <c r="DJ15" s="12">
        <v>0</v>
      </c>
      <c r="DK15" s="12">
        <f t="shared" si="61"/>
        <v>0</v>
      </c>
      <c r="DL15" s="12">
        <f t="shared" si="62"/>
        <v>0</v>
      </c>
      <c r="DM15" s="12">
        <v>0</v>
      </c>
      <c r="DN15" s="12">
        <f t="shared" si="115"/>
        <v>0</v>
      </c>
      <c r="DO15" s="12">
        <f t="shared" si="63"/>
        <v>0</v>
      </c>
      <c r="DP15" s="12">
        <v>0</v>
      </c>
      <c r="DQ15" s="12">
        <f t="shared" si="116"/>
        <v>0</v>
      </c>
      <c r="DR15" s="12">
        <f t="shared" si="64"/>
        <v>0</v>
      </c>
      <c r="DS15" s="12">
        <v>0</v>
      </c>
      <c r="DT15" s="12">
        <f t="shared" si="117"/>
        <v>0</v>
      </c>
      <c r="DU15" s="12">
        <f t="shared" si="65"/>
        <v>0</v>
      </c>
      <c r="DV15" s="12">
        <v>0</v>
      </c>
      <c r="DW15" s="12">
        <f t="shared" si="118"/>
        <v>0</v>
      </c>
      <c r="DX15" s="12">
        <f t="shared" si="66"/>
        <v>0</v>
      </c>
      <c r="DY15" s="12">
        <v>0</v>
      </c>
      <c r="DZ15" s="12">
        <f t="shared" si="67"/>
        <v>0</v>
      </c>
      <c r="EA15" s="12">
        <f t="shared" si="68"/>
        <v>0</v>
      </c>
      <c r="EB15" s="12">
        <v>0</v>
      </c>
      <c r="EC15" s="12">
        <f t="shared" si="69"/>
        <v>0</v>
      </c>
      <c r="ED15" s="12">
        <f t="shared" si="70"/>
        <v>0</v>
      </c>
      <c r="EE15" s="12">
        <v>0</v>
      </c>
      <c r="EF15" s="12">
        <f t="shared" si="71"/>
        <v>0</v>
      </c>
      <c r="EG15" s="12">
        <f t="shared" si="72"/>
        <v>0</v>
      </c>
      <c r="EH15" s="12">
        <v>0</v>
      </c>
      <c r="EI15" s="12">
        <f t="shared" si="73"/>
        <v>0</v>
      </c>
      <c r="EJ15" s="12">
        <f t="shared" si="74"/>
        <v>0</v>
      </c>
      <c r="EK15" s="12">
        <v>0</v>
      </c>
      <c r="EL15" s="12">
        <f t="shared" si="75"/>
        <v>0</v>
      </c>
      <c r="EM15" s="12">
        <f t="shared" si="76"/>
        <v>0</v>
      </c>
      <c r="EN15" s="12">
        <v>0</v>
      </c>
      <c r="EO15" s="12">
        <f t="shared" si="77"/>
        <v>0</v>
      </c>
      <c r="EP15" s="12">
        <f t="shared" si="78"/>
        <v>0</v>
      </c>
      <c r="EQ15" s="12">
        <v>0</v>
      </c>
      <c r="ER15" s="12">
        <f t="shared" si="135"/>
        <v>0</v>
      </c>
      <c r="ES15" s="12">
        <f t="shared" si="79"/>
        <v>0</v>
      </c>
      <c r="ET15" s="12">
        <v>0</v>
      </c>
      <c r="EU15" s="12">
        <f t="shared" si="80"/>
        <v>0</v>
      </c>
      <c r="EV15" s="12">
        <f t="shared" si="81"/>
        <v>0</v>
      </c>
      <c r="EW15" s="12">
        <v>0</v>
      </c>
      <c r="EX15" s="12">
        <f t="shared" si="119"/>
        <v>0</v>
      </c>
      <c r="EY15" s="12">
        <f t="shared" si="82"/>
        <v>0</v>
      </c>
      <c r="EZ15" s="12">
        <v>0</v>
      </c>
      <c r="FA15" s="12">
        <f t="shared" si="83"/>
        <v>0</v>
      </c>
      <c r="FB15" s="12">
        <f t="shared" si="84"/>
        <v>0</v>
      </c>
      <c r="FC15" s="12">
        <v>0</v>
      </c>
      <c r="FD15" s="12">
        <f t="shared" si="120"/>
        <v>0</v>
      </c>
      <c r="FE15" s="12">
        <f t="shared" si="85"/>
        <v>0</v>
      </c>
      <c r="FF15" s="12">
        <v>0</v>
      </c>
      <c r="FG15" s="12">
        <f t="shared" si="121"/>
        <v>0</v>
      </c>
      <c r="FH15" s="12">
        <f t="shared" si="86"/>
        <v>0</v>
      </c>
      <c r="FI15" s="12">
        <v>0</v>
      </c>
      <c r="FJ15" s="12">
        <f t="shared" si="122"/>
        <v>0</v>
      </c>
      <c r="FK15" s="12">
        <f t="shared" si="87"/>
        <v>0</v>
      </c>
      <c r="FL15" s="12">
        <v>0</v>
      </c>
      <c r="FM15" s="12">
        <f t="shared" si="88"/>
        <v>0</v>
      </c>
      <c r="FN15" s="12">
        <f t="shared" si="89"/>
        <v>0</v>
      </c>
      <c r="FO15" s="12">
        <v>0</v>
      </c>
      <c r="FP15" s="12">
        <f t="shared" si="90"/>
        <v>0</v>
      </c>
      <c r="FQ15" s="12">
        <f t="shared" si="91"/>
        <v>0</v>
      </c>
      <c r="FR15" s="12">
        <v>0</v>
      </c>
      <c r="FS15" s="12">
        <f t="shared" si="92"/>
        <v>0</v>
      </c>
      <c r="FT15" s="12">
        <f t="shared" si="93"/>
        <v>0</v>
      </c>
      <c r="FU15" s="12">
        <v>0</v>
      </c>
      <c r="FV15" s="12">
        <f t="shared" si="123"/>
        <v>0</v>
      </c>
      <c r="FW15" s="12">
        <f t="shared" si="94"/>
        <v>0</v>
      </c>
      <c r="FX15" s="12">
        <v>0</v>
      </c>
      <c r="FY15" s="12">
        <f t="shared" si="136"/>
        <v>0</v>
      </c>
      <c r="FZ15" s="12">
        <f t="shared" si="95"/>
        <v>0</v>
      </c>
      <c r="GA15" s="12">
        <v>0</v>
      </c>
      <c r="GB15" s="12">
        <f t="shared" si="137"/>
        <v>0</v>
      </c>
      <c r="GC15" s="12">
        <f t="shared" si="96"/>
        <v>0</v>
      </c>
      <c r="GD15" s="12">
        <v>0</v>
      </c>
      <c r="GE15" s="12">
        <f t="shared" si="124"/>
        <v>0</v>
      </c>
      <c r="GF15" s="12">
        <f t="shared" si="97"/>
        <v>0</v>
      </c>
      <c r="GG15" s="12">
        <v>0</v>
      </c>
      <c r="GH15" s="12">
        <f t="shared" si="125"/>
        <v>0</v>
      </c>
      <c r="GI15" s="12">
        <f t="shared" si="98"/>
        <v>0</v>
      </c>
      <c r="GJ15" s="12">
        <v>0</v>
      </c>
      <c r="GK15" s="12">
        <f t="shared" si="126"/>
        <v>0</v>
      </c>
      <c r="GL15" s="12">
        <f t="shared" si="99"/>
        <v>0</v>
      </c>
      <c r="GM15" s="12">
        <v>0</v>
      </c>
      <c r="GN15" s="12">
        <f t="shared" si="138"/>
        <v>0</v>
      </c>
      <c r="GO15" s="12">
        <f t="shared" si="100"/>
        <v>0</v>
      </c>
      <c r="GP15" s="12">
        <v>0</v>
      </c>
      <c r="GQ15" s="12">
        <f t="shared" si="139"/>
        <v>0</v>
      </c>
      <c r="GR15" s="12">
        <f t="shared" si="101"/>
        <v>0</v>
      </c>
      <c r="GS15" s="12">
        <v>0</v>
      </c>
      <c r="GT15" s="12">
        <f t="shared" si="140"/>
        <v>0</v>
      </c>
      <c r="GU15" s="12">
        <f t="shared" si="102"/>
        <v>0</v>
      </c>
      <c r="GV15" s="12">
        <v>0</v>
      </c>
      <c r="GW15" s="12">
        <v>0</v>
      </c>
      <c r="GX15" s="12">
        <f t="shared" si="103"/>
        <v>0</v>
      </c>
      <c r="GY15" s="12">
        <v>0</v>
      </c>
      <c r="GZ15" s="12">
        <f t="shared" si="128"/>
        <v>0</v>
      </c>
      <c r="HA15" s="12">
        <f t="shared" si="104"/>
        <v>0</v>
      </c>
      <c r="HB15" s="13">
        <v>0</v>
      </c>
      <c r="HC15" s="12">
        <f t="shared" si="129"/>
        <v>0</v>
      </c>
      <c r="HD15" s="12">
        <f t="shared" si="105"/>
        <v>0</v>
      </c>
      <c r="HE15" s="31">
        <v>0</v>
      </c>
      <c r="HF15" s="12">
        <f t="shared" si="130"/>
        <v>0</v>
      </c>
      <c r="HG15" s="12">
        <f t="shared" si="106"/>
        <v>0</v>
      </c>
      <c r="HH15" s="12">
        <v>0</v>
      </c>
      <c r="HI15" s="12">
        <f t="shared" si="141"/>
        <v>0</v>
      </c>
      <c r="HJ15" s="12">
        <f t="shared" si="107"/>
        <v>0</v>
      </c>
    </row>
    <row r="16" spans="1:218" x14ac:dyDescent="0.35">
      <c r="A16" s="23">
        <v>10</v>
      </c>
      <c r="C16" s="18" t="s">
        <v>29</v>
      </c>
      <c r="D16" s="18" t="s">
        <v>30</v>
      </c>
      <c r="E16" s="18">
        <v>3.5637500000000002</v>
      </c>
      <c r="F16" s="9">
        <v>1060</v>
      </c>
      <c r="G16" s="9">
        <f t="shared" si="1"/>
        <v>1056.43625</v>
      </c>
      <c r="H16" s="9">
        <f t="shared" si="2"/>
        <v>16.835590498353191</v>
      </c>
      <c r="I16" s="9">
        <v>945</v>
      </c>
      <c r="J16" s="9">
        <f t="shared" si="3"/>
        <v>941.43624999999997</v>
      </c>
      <c r="K16" s="9">
        <f t="shared" si="4"/>
        <v>16.746714802278881</v>
      </c>
      <c r="L16" s="32">
        <v>1002.5</v>
      </c>
      <c r="M16" s="12">
        <f t="shared" si="5"/>
        <v>998.93624999999997</v>
      </c>
      <c r="N16" s="12">
        <f t="shared" si="6"/>
        <v>16.793593314412018</v>
      </c>
      <c r="O16" s="12">
        <v>20.8</v>
      </c>
      <c r="P16" s="12">
        <f t="shared" si="7"/>
        <v>17.236250000000002</v>
      </c>
      <c r="Q16" s="12">
        <f t="shared" si="8"/>
        <v>3.9948084004252946</v>
      </c>
      <c r="R16" s="12">
        <v>18.899999999999999</v>
      </c>
      <c r="S16" s="12">
        <f t="shared" si="9"/>
        <v>15.336249999999998</v>
      </c>
      <c r="T16" s="12">
        <f t="shared" si="10"/>
        <v>3.3689384370366295</v>
      </c>
      <c r="U16" s="12">
        <v>61.9</v>
      </c>
      <c r="V16" s="12">
        <f t="shared" si="11"/>
        <v>58.33625</v>
      </c>
      <c r="W16" s="12">
        <f t="shared" si="12"/>
        <v>9.16077135072746</v>
      </c>
      <c r="X16" s="12">
        <v>26</v>
      </c>
      <c r="Y16" s="12">
        <f t="shared" si="13"/>
        <v>22.436250000000001</v>
      </c>
      <c r="Z16" s="12">
        <f t="shared" si="14"/>
        <v>4.7711831066784338</v>
      </c>
      <c r="AA16" s="12">
        <v>14.8</v>
      </c>
      <c r="AB16" s="12">
        <f t="shared" si="15"/>
        <v>11.23625</v>
      </c>
      <c r="AC16" s="12">
        <f t="shared" si="16"/>
        <v>3.6989790669634952</v>
      </c>
      <c r="AD16" s="12">
        <v>26.5</v>
      </c>
      <c r="AE16" s="12">
        <f t="shared" si="17"/>
        <v>22.936250000000001</v>
      </c>
      <c r="AF16" s="12">
        <f t="shared" si="18"/>
        <v>6.1159052199679351</v>
      </c>
      <c r="AG16" s="12">
        <v>11.2</v>
      </c>
      <c r="AH16" s="12">
        <f t="shared" si="19"/>
        <v>7.6362499999999986</v>
      </c>
      <c r="AI16" s="12">
        <f t="shared" si="20"/>
        <v>3.0594716414173027</v>
      </c>
      <c r="AJ16" s="10">
        <v>11.1</v>
      </c>
      <c r="AK16" s="12">
        <f t="shared" si="21"/>
        <v>7.536249999999999</v>
      </c>
      <c r="AL16" s="12">
        <f t="shared" si="22"/>
        <v>3.5120320154718137</v>
      </c>
      <c r="AM16" s="28">
        <v>9</v>
      </c>
      <c r="AN16" s="12">
        <f t="shared" si="23"/>
        <v>5.4362499999999994</v>
      </c>
      <c r="AO16" s="12">
        <f t="shared" si="24"/>
        <v>2.5670084229041605</v>
      </c>
      <c r="AP16" s="28">
        <v>8.2799999999999994</v>
      </c>
      <c r="AQ16" s="12">
        <f t="shared" si="25"/>
        <v>4.7162499999999987</v>
      </c>
      <c r="AR16" s="12">
        <f t="shared" si="26"/>
        <v>2.5069600866439417</v>
      </c>
      <c r="AS16" s="10">
        <v>8.64</v>
      </c>
      <c r="AT16" s="12">
        <f t="shared" si="27"/>
        <v>5.0762499999999999</v>
      </c>
      <c r="AU16" s="12">
        <f t="shared" si="28"/>
        <v>2.5388073044630741</v>
      </c>
      <c r="AV16" s="10">
        <v>6.21</v>
      </c>
      <c r="AW16" s="12">
        <f t="shared" si="29"/>
        <v>2.6462499999999998</v>
      </c>
      <c r="AX16" s="12">
        <f t="shared" si="30"/>
        <v>1.8201358438655317</v>
      </c>
      <c r="AY16" s="10">
        <v>5.26</v>
      </c>
      <c r="AZ16" s="12">
        <f t="shared" si="31"/>
        <v>1.6962499999999996</v>
      </c>
      <c r="BA16" s="12">
        <f t="shared" si="32"/>
        <v>1.4500186995779236</v>
      </c>
      <c r="BB16" s="10">
        <v>6.11</v>
      </c>
      <c r="BC16" s="12">
        <f t="shared" si="33"/>
        <v>2.5462500000000001</v>
      </c>
      <c r="BD16" s="12">
        <f t="shared" si="34"/>
        <v>2.5308434902530843</v>
      </c>
      <c r="BE16" s="10">
        <v>6.14</v>
      </c>
      <c r="BF16" s="12">
        <f t="shared" si="35"/>
        <v>2.5762499999999995</v>
      </c>
      <c r="BG16" s="12">
        <f t="shared" si="36"/>
        <v>2.7733297450043728</v>
      </c>
      <c r="BH16" s="10">
        <v>5.01</v>
      </c>
      <c r="BI16" s="12">
        <f t="shared" si="37"/>
        <v>1.4462499999999996</v>
      </c>
      <c r="BJ16" s="12">
        <f t="shared" si="38"/>
        <v>1.6737793851717899</v>
      </c>
      <c r="BK16" s="10">
        <v>4.8899999999999997</v>
      </c>
      <c r="BL16" s="12">
        <f t="shared" si="108"/>
        <v>1.3262499999999995</v>
      </c>
      <c r="BM16" s="12">
        <f t="shared" si="39"/>
        <v>2.6162002219208471</v>
      </c>
      <c r="BN16" s="10">
        <v>2.97</v>
      </c>
      <c r="BO16" s="12">
        <v>0</v>
      </c>
      <c r="BP16" s="12">
        <f t="shared" si="40"/>
        <v>0</v>
      </c>
      <c r="BQ16" s="10">
        <v>7.17</v>
      </c>
      <c r="BR16" s="12">
        <f t="shared" si="132"/>
        <v>3.6062499999999997</v>
      </c>
      <c r="BS16" s="12">
        <f t="shared" si="41"/>
        <v>4.4373010135810631</v>
      </c>
      <c r="BT16" s="10">
        <v>5.77</v>
      </c>
      <c r="BU16" s="12">
        <f t="shared" si="133"/>
        <v>2.2062499999999994</v>
      </c>
      <c r="BV16" s="12">
        <f t="shared" si="42"/>
        <v>2.9570928342855227</v>
      </c>
      <c r="BW16" s="10">
        <v>4.4400000000000004</v>
      </c>
      <c r="BX16" s="12">
        <f t="shared" si="109"/>
        <v>0.8762500000000002</v>
      </c>
      <c r="BY16" s="12">
        <f t="shared" si="43"/>
        <v>2.2739806014208326</v>
      </c>
      <c r="BZ16" s="10">
        <v>3.6</v>
      </c>
      <c r="CA16" s="12">
        <f t="shared" si="110"/>
        <v>3.6249999999999893E-2</v>
      </c>
      <c r="CB16" s="12">
        <f t="shared" si="44"/>
        <v>9.9557142366713286E-2</v>
      </c>
      <c r="CC16" s="10">
        <v>3.06</v>
      </c>
      <c r="CD16" s="12">
        <v>0</v>
      </c>
      <c r="CE16" s="12">
        <f t="shared" si="46"/>
        <v>0</v>
      </c>
      <c r="CF16" s="12">
        <v>4.59</v>
      </c>
      <c r="CG16" s="12">
        <f t="shared" si="111"/>
        <v>1.0262499999999997</v>
      </c>
      <c r="CH16" s="12">
        <f t="shared" si="47"/>
        <v>2.8609262292225655</v>
      </c>
      <c r="CI16" s="12">
        <v>4.58</v>
      </c>
      <c r="CJ16" s="12">
        <f t="shared" si="134"/>
        <v>1.0162499999999999</v>
      </c>
      <c r="CK16" s="12">
        <f t="shared" si="48"/>
        <v>3.4175459245869941</v>
      </c>
      <c r="CL16" s="12">
        <v>4.0999999999999996</v>
      </c>
      <c r="CM16" s="12">
        <f t="shared" si="49"/>
        <v>0.53624999999999945</v>
      </c>
      <c r="CN16" s="12">
        <f t="shared" si="50"/>
        <v>1.6324822101297594</v>
      </c>
      <c r="CO16" s="12">
        <v>2.93</v>
      </c>
      <c r="CP16" s="12">
        <v>0</v>
      </c>
      <c r="CQ16" s="12">
        <f t="shared" si="51"/>
        <v>0</v>
      </c>
      <c r="CR16" s="12">
        <v>3.35</v>
      </c>
      <c r="CS16" s="12">
        <v>0</v>
      </c>
      <c r="CT16" s="12">
        <f t="shared" si="53"/>
        <v>0</v>
      </c>
      <c r="CU16" s="12">
        <v>2.7</v>
      </c>
      <c r="CV16" s="12">
        <v>0</v>
      </c>
      <c r="CW16" s="12">
        <f t="shared" si="55"/>
        <v>0</v>
      </c>
      <c r="CX16" s="12">
        <v>3.15</v>
      </c>
      <c r="CY16" s="12">
        <v>0</v>
      </c>
      <c r="CZ16" s="12">
        <f t="shared" si="57"/>
        <v>0</v>
      </c>
      <c r="DA16" s="12">
        <v>3.35</v>
      </c>
      <c r="DB16" s="12">
        <v>0</v>
      </c>
      <c r="DC16" s="12">
        <f t="shared" si="58"/>
        <v>0</v>
      </c>
      <c r="DD16" s="12">
        <v>3.48</v>
      </c>
      <c r="DE16" s="12">
        <v>0</v>
      </c>
      <c r="DF16" s="12">
        <f t="shared" si="59"/>
        <v>0</v>
      </c>
      <c r="DG16" s="12">
        <v>4.09</v>
      </c>
      <c r="DH16" s="12">
        <f t="shared" si="114"/>
        <v>0.52624999999999966</v>
      </c>
      <c r="DI16" s="12">
        <f t="shared" si="60"/>
        <v>2.0554633336588211</v>
      </c>
      <c r="DJ16" s="12">
        <v>3.11</v>
      </c>
      <c r="DK16" s="12">
        <v>0</v>
      </c>
      <c r="DL16" s="12">
        <f t="shared" si="62"/>
        <v>0</v>
      </c>
      <c r="DM16" s="12">
        <v>3.25</v>
      </c>
      <c r="DN16" s="12">
        <v>0</v>
      </c>
      <c r="DO16" s="12">
        <f t="shared" si="63"/>
        <v>0</v>
      </c>
      <c r="DP16" s="12">
        <v>4.17</v>
      </c>
      <c r="DQ16" s="12">
        <f t="shared" si="116"/>
        <v>0.60624999999999973</v>
      </c>
      <c r="DR16" s="12">
        <f t="shared" si="64"/>
        <v>4.3049884608556699</v>
      </c>
      <c r="DS16" s="12">
        <v>4.33</v>
      </c>
      <c r="DT16" s="12">
        <f t="shared" si="117"/>
        <v>0.76624999999999988</v>
      </c>
      <c r="DU16" s="12">
        <f t="shared" si="65"/>
        <v>5.1383067896060339</v>
      </c>
      <c r="DV16" s="12">
        <v>3.54</v>
      </c>
      <c r="DW16" s="12">
        <v>0</v>
      </c>
      <c r="DX16" s="12">
        <f t="shared" si="66"/>
        <v>0</v>
      </c>
      <c r="DY16" s="12">
        <v>6.15</v>
      </c>
      <c r="DZ16" s="12">
        <f t="shared" si="67"/>
        <v>2.5862500000000002</v>
      </c>
      <c r="EA16" s="12">
        <f t="shared" si="68"/>
        <v>10.605361627966579</v>
      </c>
      <c r="EB16" s="12">
        <v>3.67</v>
      </c>
      <c r="EC16" s="12">
        <f t="shared" si="69"/>
        <v>0.10624999999999973</v>
      </c>
      <c r="ED16" s="12">
        <f t="shared" si="70"/>
        <v>0.65460146322679835</v>
      </c>
      <c r="EE16" s="10">
        <v>3.6</v>
      </c>
      <c r="EF16" s="12">
        <f t="shared" si="71"/>
        <v>3.6249999999999893E-2</v>
      </c>
      <c r="EG16" s="12">
        <f t="shared" si="72"/>
        <v>0.15501389779773311</v>
      </c>
      <c r="EH16" s="12">
        <v>3.98</v>
      </c>
      <c r="EI16" s="12">
        <f t="shared" si="73"/>
        <v>0.41624999999999979</v>
      </c>
      <c r="EJ16" s="12">
        <f t="shared" si="74"/>
        <v>1.9210799584631348</v>
      </c>
      <c r="EK16" s="12">
        <v>4.08</v>
      </c>
      <c r="EL16" s="12">
        <f t="shared" si="75"/>
        <v>0.51624999999999988</v>
      </c>
      <c r="EM16" s="12">
        <f t="shared" si="76"/>
        <v>2.7407259937620272</v>
      </c>
      <c r="EN16" s="12">
        <v>2.61</v>
      </c>
      <c r="EO16" s="12">
        <v>0</v>
      </c>
      <c r="EP16" s="12">
        <f t="shared" si="78"/>
        <v>0</v>
      </c>
      <c r="EQ16" s="12">
        <v>2.85</v>
      </c>
      <c r="ER16" s="12">
        <v>0</v>
      </c>
      <c r="ES16" s="12">
        <f t="shared" si="79"/>
        <v>0</v>
      </c>
      <c r="ET16" s="12">
        <v>4.51</v>
      </c>
      <c r="EU16" s="12">
        <f t="shared" si="80"/>
        <v>0.94624999999999959</v>
      </c>
      <c r="EV16" s="12">
        <f t="shared" si="81"/>
        <v>7.2655725117573606</v>
      </c>
      <c r="EW16" s="12">
        <v>2.4500000000000002</v>
      </c>
      <c r="EX16" s="12">
        <v>0</v>
      </c>
      <c r="EY16" s="12">
        <f t="shared" si="82"/>
        <v>0</v>
      </c>
      <c r="EZ16" s="12">
        <v>3.53</v>
      </c>
      <c r="FA16" s="12">
        <v>0</v>
      </c>
      <c r="FB16" s="12">
        <f t="shared" si="84"/>
        <v>0</v>
      </c>
      <c r="FC16" s="12">
        <v>2.0299999999999998</v>
      </c>
      <c r="FD16" s="12">
        <v>0</v>
      </c>
      <c r="FE16" s="12">
        <f t="shared" si="85"/>
        <v>0</v>
      </c>
      <c r="FF16" s="12">
        <v>2.2000000000000002</v>
      </c>
      <c r="FG16" s="12">
        <v>0</v>
      </c>
      <c r="FH16" s="12">
        <f t="shared" si="86"/>
        <v>0</v>
      </c>
      <c r="FI16" s="12">
        <v>2.09</v>
      </c>
      <c r="FJ16" s="12">
        <v>0</v>
      </c>
      <c r="FK16" s="12">
        <f t="shared" si="87"/>
        <v>0</v>
      </c>
      <c r="FL16" s="12">
        <v>3.62</v>
      </c>
      <c r="FM16" s="12">
        <f t="shared" si="88"/>
        <v>5.6249999999999911E-2</v>
      </c>
      <c r="FN16" s="12">
        <f t="shared" si="89"/>
        <v>0.23818345418938192</v>
      </c>
      <c r="FO16" s="12">
        <v>2.86</v>
      </c>
      <c r="FP16" s="12">
        <v>0</v>
      </c>
      <c r="FQ16" s="12">
        <f t="shared" si="91"/>
        <v>0</v>
      </c>
      <c r="FR16" s="12">
        <v>2.71</v>
      </c>
      <c r="FS16" s="12">
        <v>0</v>
      </c>
      <c r="FT16" s="12">
        <f t="shared" si="93"/>
        <v>0</v>
      </c>
      <c r="FU16" s="10">
        <v>2.2999999999999998</v>
      </c>
      <c r="FV16" s="12">
        <v>0</v>
      </c>
      <c r="FW16" s="12">
        <f t="shared" si="94"/>
        <v>0</v>
      </c>
      <c r="FX16" s="10">
        <v>2.6</v>
      </c>
      <c r="FY16" s="12">
        <v>0</v>
      </c>
      <c r="FZ16" s="12">
        <f t="shared" si="95"/>
        <v>0</v>
      </c>
      <c r="GA16" s="12">
        <v>3.39</v>
      </c>
      <c r="GB16" s="12">
        <v>0</v>
      </c>
      <c r="GC16" s="12">
        <f t="shared" si="96"/>
        <v>0</v>
      </c>
      <c r="GD16" s="12">
        <v>2.71</v>
      </c>
      <c r="GE16" s="12">
        <v>0</v>
      </c>
      <c r="GF16" s="12">
        <f t="shared" si="97"/>
        <v>0</v>
      </c>
      <c r="GG16" s="10">
        <v>2.6</v>
      </c>
      <c r="GH16" s="12">
        <v>0</v>
      </c>
      <c r="GI16" s="12">
        <f t="shared" si="98"/>
        <v>0</v>
      </c>
      <c r="GJ16" s="12">
        <v>2.83</v>
      </c>
      <c r="GK16" s="12">
        <v>0</v>
      </c>
      <c r="GL16" s="12">
        <f t="shared" si="99"/>
        <v>0</v>
      </c>
      <c r="GM16" s="12">
        <v>2.72</v>
      </c>
      <c r="GN16" s="12">
        <v>0</v>
      </c>
      <c r="GO16" s="12">
        <f t="shared" si="100"/>
        <v>0</v>
      </c>
      <c r="GP16" s="12">
        <v>3.22</v>
      </c>
      <c r="GQ16" s="12">
        <v>0</v>
      </c>
      <c r="GR16" s="12">
        <f t="shared" si="101"/>
        <v>0</v>
      </c>
      <c r="GS16" s="12">
        <v>4.1100000000000003</v>
      </c>
      <c r="GT16" s="12">
        <f t="shared" si="140"/>
        <v>0.54625000000000012</v>
      </c>
      <c r="GU16" s="12">
        <f t="shared" si="102"/>
        <v>26.468806783767423</v>
      </c>
      <c r="GV16" s="12">
        <v>3.27</v>
      </c>
      <c r="GW16" s="12">
        <v>0</v>
      </c>
      <c r="GX16" s="12">
        <f t="shared" si="103"/>
        <v>0</v>
      </c>
      <c r="GY16" s="12">
        <v>3.91</v>
      </c>
      <c r="GZ16" s="12">
        <f t="shared" si="128"/>
        <v>0.34624999999999995</v>
      </c>
      <c r="HA16" s="12">
        <f t="shared" si="104"/>
        <v>7.8715544188689952</v>
      </c>
      <c r="HB16" s="13">
        <v>1.94</v>
      </c>
      <c r="HC16" s="12">
        <v>0</v>
      </c>
      <c r="HD16" s="12">
        <f t="shared" si="105"/>
        <v>0</v>
      </c>
      <c r="HE16" s="31">
        <v>0</v>
      </c>
      <c r="HF16" s="12">
        <v>0</v>
      </c>
      <c r="HG16" s="12">
        <f t="shared" si="106"/>
        <v>0</v>
      </c>
      <c r="HH16" s="12">
        <v>0</v>
      </c>
      <c r="HI16" s="12">
        <v>0</v>
      </c>
      <c r="HJ16" s="12">
        <f t="shared" si="107"/>
        <v>0</v>
      </c>
    </row>
    <row r="17" spans="1:218" x14ac:dyDescent="0.35">
      <c r="A17" s="23">
        <v>11</v>
      </c>
      <c r="C17" s="18" t="s">
        <v>31</v>
      </c>
      <c r="D17" s="18" t="s">
        <v>32</v>
      </c>
      <c r="E17" s="20">
        <v>5.3675000000000006</v>
      </c>
      <c r="F17" s="9">
        <v>1050</v>
      </c>
      <c r="G17" s="9">
        <f t="shared" si="1"/>
        <v>1044.6324999999999</v>
      </c>
      <c r="H17" s="9">
        <f t="shared" si="2"/>
        <v>16.647483453233399</v>
      </c>
      <c r="I17" s="9">
        <v>975</v>
      </c>
      <c r="J17" s="9">
        <f t="shared" si="3"/>
        <v>969.63250000000005</v>
      </c>
      <c r="K17" s="9">
        <f t="shared" si="4"/>
        <v>17.248283078669086</v>
      </c>
      <c r="L17" s="32">
        <v>1012.5</v>
      </c>
      <c r="M17" s="12">
        <f t="shared" si="5"/>
        <v>1007.1325000000001</v>
      </c>
      <c r="N17" s="12">
        <f t="shared" si="6"/>
        <v>16.931384378860074</v>
      </c>
      <c r="O17" s="12">
        <v>32.799999999999997</v>
      </c>
      <c r="P17" s="12">
        <f t="shared" si="7"/>
        <v>27.432499999999997</v>
      </c>
      <c r="Q17" s="12">
        <f t="shared" si="8"/>
        <v>6.3579712202286975</v>
      </c>
      <c r="R17" s="12">
        <v>29.8</v>
      </c>
      <c r="S17" s="12">
        <f t="shared" si="9"/>
        <v>24.432500000000001</v>
      </c>
      <c r="T17" s="12">
        <f t="shared" si="10"/>
        <v>5.3671261464111151</v>
      </c>
      <c r="U17" s="12">
        <v>68.400000000000006</v>
      </c>
      <c r="V17" s="12">
        <f t="shared" si="11"/>
        <v>63.032500000000006</v>
      </c>
      <c r="W17" s="12">
        <f t="shared" si="12"/>
        <v>9.8982420050093847</v>
      </c>
      <c r="X17" s="12">
        <v>43.6</v>
      </c>
      <c r="Y17" s="12">
        <f t="shared" si="13"/>
        <v>38.232500000000002</v>
      </c>
      <c r="Z17" s="12">
        <f t="shared" si="14"/>
        <v>8.1303363140490603</v>
      </c>
      <c r="AA17" s="29">
        <v>23</v>
      </c>
      <c r="AB17" s="12">
        <f t="shared" si="15"/>
        <v>17.6325</v>
      </c>
      <c r="AC17" s="12">
        <f t="shared" si="16"/>
        <v>5.8046277359647425</v>
      </c>
      <c r="AD17" s="12">
        <v>33.4</v>
      </c>
      <c r="AE17" s="12">
        <f t="shared" si="17"/>
        <v>28.032499999999999</v>
      </c>
      <c r="AF17" s="12">
        <f t="shared" si="18"/>
        <v>7.4748100966265687</v>
      </c>
      <c r="AG17" s="12">
        <v>20.100000000000001</v>
      </c>
      <c r="AH17" s="12">
        <f t="shared" si="19"/>
        <v>14.732500000000002</v>
      </c>
      <c r="AI17" s="12">
        <f t="shared" si="20"/>
        <v>5.9025917115312385</v>
      </c>
      <c r="AJ17" s="10">
        <v>12.7</v>
      </c>
      <c r="AK17" s="12">
        <f t="shared" si="21"/>
        <v>7.3324999999999987</v>
      </c>
      <c r="AL17" s="12">
        <f t="shared" si="22"/>
        <v>3.4170807435325363</v>
      </c>
      <c r="AM17" s="28">
        <v>11.7</v>
      </c>
      <c r="AN17" s="12">
        <f t="shared" si="23"/>
        <v>6.3324999999999987</v>
      </c>
      <c r="AO17" s="12">
        <f t="shared" si="24"/>
        <v>2.990219514930438</v>
      </c>
      <c r="AP17" s="28">
        <v>7.73</v>
      </c>
      <c r="AQ17" s="12">
        <f t="shared" si="25"/>
        <v>2.3624999999999998</v>
      </c>
      <c r="AR17" s="12">
        <f t="shared" si="26"/>
        <v>1.2558056092650547</v>
      </c>
      <c r="AS17" s="10">
        <v>9.7149999999999999</v>
      </c>
      <c r="AT17" s="12">
        <f t="shared" si="27"/>
        <v>4.3474999999999993</v>
      </c>
      <c r="AU17" s="12">
        <f t="shared" si="28"/>
        <v>2.1743343523571954</v>
      </c>
      <c r="AV17" s="10">
        <v>6.82</v>
      </c>
      <c r="AW17" s="12">
        <f t="shared" si="29"/>
        <v>1.4524999999999997</v>
      </c>
      <c r="AX17" s="12">
        <f t="shared" si="30"/>
        <v>0.99905425156908245</v>
      </c>
      <c r="AY17" s="10">
        <v>5.85</v>
      </c>
      <c r="AZ17" s="12">
        <f t="shared" si="31"/>
        <v>0.48249999999999904</v>
      </c>
      <c r="BA17" s="12">
        <f t="shared" si="32"/>
        <v>0.41245926163380803</v>
      </c>
      <c r="BB17" s="10">
        <v>5.7</v>
      </c>
      <c r="BC17" s="12">
        <f t="shared" si="33"/>
        <v>0.33249999999999957</v>
      </c>
      <c r="BD17" s="12">
        <f t="shared" si="34"/>
        <v>0.33048815336638171</v>
      </c>
      <c r="BE17" s="10">
        <v>4.6500000000000004</v>
      </c>
      <c r="BF17" s="12">
        <v>0</v>
      </c>
      <c r="BG17" s="12">
        <f t="shared" si="36"/>
        <v>0</v>
      </c>
      <c r="BH17" s="10">
        <v>3.52</v>
      </c>
      <c r="BI17" s="12">
        <v>0</v>
      </c>
      <c r="BJ17" s="12">
        <f t="shared" si="38"/>
        <v>0</v>
      </c>
      <c r="BK17" s="10">
        <v>3.25</v>
      </c>
      <c r="BL17" s="12">
        <v>0</v>
      </c>
      <c r="BM17" s="12">
        <f t="shared" si="39"/>
        <v>0</v>
      </c>
      <c r="BN17" s="10">
        <v>4.34</v>
      </c>
      <c r="BO17" s="12">
        <v>0</v>
      </c>
      <c r="BP17" s="12">
        <f t="shared" si="40"/>
        <v>0</v>
      </c>
      <c r="BQ17" s="10">
        <v>8.33</v>
      </c>
      <c r="BR17" s="12">
        <f t="shared" si="132"/>
        <v>2.9624999999999995</v>
      </c>
      <c r="BS17" s="12">
        <f t="shared" si="41"/>
        <v>3.6452004860267313</v>
      </c>
      <c r="BT17" s="10">
        <v>5</v>
      </c>
      <c r="BU17" s="12">
        <v>0</v>
      </c>
      <c r="BV17" s="12">
        <f t="shared" si="42"/>
        <v>0</v>
      </c>
      <c r="BW17" s="10">
        <v>4.26</v>
      </c>
      <c r="BX17" s="12">
        <v>0</v>
      </c>
      <c r="BY17" s="12">
        <f t="shared" si="43"/>
        <v>0</v>
      </c>
      <c r="BZ17" s="10">
        <v>3.03</v>
      </c>
      <c r="CA17" s="12">
        <v>0</v>
      </c>
      <c r="CB17" s="12">
        <f t="shared" si="44"/>
        <v>0</v>
      </c>
      <c r="CC17" s="10">
        <v>2.35</v>
      </c>
      <c r="CD17" s="12">
        <v>0</v>
      </c>
      <c r="CE17" s="12">
        <f t="shared" si="46"/>
        <v>0</v>
      </c>
      <c r="CF17" s="12">
        <v>3.61</v>
      </c>
      <c r="CG17" s="12">
        <v>0</v>
      </c>
      <c r="CH17" s="12">
        <f t="shared" si="47"/>
        <v>0</v>
      </c>
      <c r="CI17" s="12">
        <v>2.11</v>
      </c>
      <c r="CJ17" s="12">
        <v>0</v>
      </c>
      <c r="CK17" s="12">
        <f t="shared" si="48"/>
        <v>0</v>
      </c>
      <c r="CL17" s="12">
        <v>2.2799999999999998</v>
      </c>
      <c r="CM17" s="12">
        <v>0</v>
      </c>
      <c r="CN17" s="12">
        <f t="shared" si="50"/>
        <v>0</v>
      </c>
      <c r="CO17" s="12">
        <v>5.19</v>
      </c>
      <c r="CP17" s="12">
        <v>0</v>
      </c>
      <c r="CQ17" s="12">
        <f t="shared" si="51"/>
        <v>0</v>
      </c>
      <c r="CR17" s="12">
        <v>5.58</v>
      </c>
      <c r="CS17" s="12">
        <f t="shared" si="52"/>
        <v>0.21249999999999947</v>
      </c>
      <c r="CT17" s="12">
        <f t="shared" si="53"/>
        <v>0.59009337359852676</v>
      </c>
      <c r="CU17" s="12">
        <v>2.52</v>
      </c>
      <c r="CV17" s="12">
        <v>0</v>
      </c>
      <c r="CW17" s="12">
        <f t="shared" si="55"/>
        <v>0</v>
      </c>
      <c r="CX17" s="12">
        <v>1.85</v>
      </c>
      <c r="CY17" s="12">
        <v>0</v>
      </c>
      <c r="CZ17" s="12">
        <f t="shared" si="57"/>
        <v>0</v>
      </c>
      <c r="DA17" s="12">
        <v>4.49</v>
      </c>
      <c r="DB17" s="12">
        <v>0</v>
      </c>
      <c r="DC17" s="12">
        <f t="shared" si="58"/>
        <v>0</v>
      </c>
      <c r="DD17" s="12">
        <v>3.11</v>
      </c>
      <c r="DE17" s="12">
        <v>0</v>
      </c>
      <c r="DF17" s="12">
        <f t="shared" si="59"/>
        <v>0</v>
      </c>
      <c r="DG17" s="12">
        <v>3.52</v>
      </c>
      <c r="DH17" s="12">
        <v>0</v>
      </c>
      <c r="DI17" s="12">
        <f t="shared" si="60"/>
        <v>0</v>
      </c>
      <c r="DJ17" s="12">
        <v>5.79</v>
      </c>
      <c r="DK17" s="12">
        <f t="shared" si="61"/>
        <v>0.42249999999999943</v>
      </c>
      <c r="DL17" s="12">
        <f t="shared" si="62"/>
        <v>1.6634676903390895</v>
      </c>
      <c r="DM17" s="12">
        <v>1.78</v>
      </c>
      <c r="DN17" s="12">
        <v>0</v>
      </c>
      <c r="DO17" s="12">
        <f t="shared" si="63"/>
        <v>0</v>
      </c>
      <c r="DP17" s="12">
        <v>2.46</v>
      </c>
      <c r="DQ17" s="12">
        <v>0</v>
      </c>
      <c r="DR17" s="12">
        <f t="shared" si="64"/>
        <v>0</v>
      </c>
      <c r="DS17" s="10">
        <v>3</v>
      </c>
      <c r="DT17" s="12">
        <v>0</v>
      </c>
      <c r="DU17" s="12">
        <f t="shared" si="65"/>
        <v>0</v>
      </c>
      <c r="DV17" s="12">
        <v>2.0099999999999998</v>
      </c>
      <c r="DW17" s="12">
        <v>0</v>
      </c>
      <c r="DX17" s="12">
        <f t="shared" si="66"/>
        <v>0</v>
      </c>
      <c r="DY17" s="12">
        <v>2.25</v>
      </c>
      <c r="DZ17" s="12">
        <v>0</v>
      </c>
      <c r="EA17" s="12">
        <f t="shared" si="68"/>
        <v>0</v>
      </c>
      <c r="EB17" s="12">
        <v>2.44</v>
      </c>
      <c r="EC17" s="12">
        <v>0</v>
      </c>
      <c r="ED17" s="12">
        <f t="shared" si="70"/>
        <v>0</v>
      </c>
      <c r="EE17" s="12">
        <v>1.49</v>
      </c>
      <c r="EF17" s="12">
        <v>0</v>
      </c>
      <c r="EG17" s="12">
        <f t="shared" si="72"/>
        <v>0</v>
      </c>
      <c r="EH17" s="12">
        <v>1.89</v>
      </c>
      <c r="EI17" s="12">
        <v>0</v>
      </c>
      <c r="EJ17" s="12">
        <f t="shared" si="74"/>
        <v>0</v>
      </c>
      <c r="EK17" s="12">
        <v>1.68</v>
      </c>
      <c r="EL17" s="12">
        <v>0</v>
      </c>
      <c r="EM17" s="12">
        <f t="shared" si="76"/>
        <v>0</v>
      </c>
      <c r="EN17" s="12">
        <v>1.33</v>
      </c>
      <c r="EO17" s="12">
        <v>0</v>
      </c>
      <c r="EP17" s="12">
        <f t="shared" si="78"/>
        <v>0</v>
      </c>
      <c r="EQ17" s="12">
        <v>1.51</v>
      </c>
      <c r="ER17" s="12">
        <v>0</v>
      </c>
      <c r="ES17" s="12">
        <f t="shared" si="79"/>
        <v>0</v>
      </c>
      <c r="ET17" s="12">
        <v>0</v>
      </c>
      <c r="EU17" s="12">
        <v>0</v>
      </c>
      <c r="EV17" s="12">
        <f t="shared" si="81"/>
        <v>0</v>
      </c>
      <c r="EW17" s="12">
        <v>0</v>
      </c>
      <c r="EX17" s="12">
        <v>0</v>
      </c>
      <c r="EY17" s="12">
        <f t="shared" si="82"/>
        <v>0</v>
      </c>
      <c r="EZ17" s="12">
        <v>1.1100000000000001</v>
      </c>
      <c r="FA17" s="12">
        <v>0</v>
      </c>
      <c r="FB17" s="12">
        <f t="shared" si="84"/>
        <v>0</v>
      </c>
      <c r="FC17" s="12">
        <v>1.1200000000000001</v>
      </c>
      <c r="FD17" s="12">
        <v>0</v>
      </c>
      <c r="FE17" s="12">
        <f t="shared" si="85"/>
        <v>0</v>
      </c>
      <c r="FF17" s="12">
        <v>1.59</v>
      </c>
      <c r="FG17" s="12">
        <v>0</v>
      </c>
      <c r="FH17" s="12">
        <f t="shared" si="86"/>
        <v>0</v>
      </c>
      <c r="FI17" s="12">
        <v>0</v>
      </c>
      <c r="FJ17" s="12">
        <v>0</v>
      </c>
      <c r="FK17" s="12">
        <f t="shared" si="87"/>
        <v>0</v>
      </c>
      <c r="FL17" s="12">
        <v>2.71</v>
      </c>
      <c r="FM17" s="12">
        <v>0</v>
      </c>
      <c r="FN17" s="12">
        <f t="shared" si="89"/>
        <v>0</v>
      </c>
      <c r="FO17" s="12">
        <v>2.65</v>
      </c>
      <c r="FP17" s="12">
        <v>0</v>
      </c>
      <c r="FQ17" s="12">
        <f t="shared" si="91"/>
        <v>0</v>
      </c>
      <c r="FR17" s="12">
        <v>1.73</v>
      </c>
      <c r="FS17" s="12">
        <v>0</v>
      </c>
      <c r="FT17" s="12">
        <f t="shared" si="93"/>
        <v>0</v>
      </c>
      <c r="FU17" s="12">
        <v>1.68</v>
      </c>
      <c r="FV17" s="12">
        <v>0</v>
      </c>
      <c r="FW17" s="12">
        <f t="shared" si="94"/>
        <v>0</v>
      </c>
      <c r="FX17" s="12">
        <v>0</v>
      </c>
      <c r="FY17" s="12">
        <v>0</v>
      </c>
      <c r="FZ17" s="12">
        <f t="shared" si="95"/>
        <v>0</v>
      </c>
      <c r="GA17" s="12">
        <v>0</v>
      </c>
      <c r="GB17" s="12">
        <v>0</v>
      </c>
      <c r="GC17" s="12">
        <f t="shared" si="96"/>
        <v>0</v>
      </c>
      <c r="GD17" s="12">
        <v>1.77</v>
      </c>
      <c r="GE17" s="12">
        <v>0</v>
      </c>
      <c r="GF17" s="12">
        <f t="shared" si="97"/>
        <v>0</v>
      </c>
      <c r="GG17" s="12">
        <v>0</v>
      </c>
      <c r="GH17" s="12">
        <v>0</v>
      </c>
      <c r="GI17" s="12">
        <f t="shared" si="98"/>
        <v>0</v>
      </c>
      <c r="GJ17" s="12">
        <v>1.26</v>
      </c>
      <c r="GK17" s="12">
        <v>0</v>
      </c>
      <c r="GL17" s="12">
        <f t="shared" si="99"/>
        <v>0</v>
      </c>
      <c r="GM17" s="12">
        <v>0</v>
      </c>
      <c r="GN17" s="12">
        <v>0</v>
      </c>
      <c r="GO17" s="12">
        <f t="shared" si="100"/>
        <v>0</v>
      </c>
      <c r="GP17" s="12">
        <v>0</v>
      </c>
      <c r="GQ17" s="12">
        <v>0</v>
      </c>
      <c r="GR17" s="12">
        <f t="shared" si="101"/>
        <v>0</v>
      </c>
      <c r="GS17" s="10">
        <v>1.3</v>
      </c>
      <c r="GT17" s="12">
        <v>0</v>
      </c>
      <c r="GU17" s="12">
        <f t="shared" si="102"/>
        <v>0</v>
      </c>
      <c r="GV17" s="12">
        <v>1.36</v>
      </c>
      <c r="GW17" s="12">
        <v>0</v>
      </c>
      <c r="GX17" s="12">
        <f t="shared" si="103"/>
        <v>0</v>
      </c>
      <c r="GY17" s="12">
        <v>0</v>
      </c>
      <c r="GZ17" s="12">
        <v>0</v>
      </c>
      <c r="HA17" s="12">
        <f t="shared" si="104"/>
        <v>0</v>
      </c>
      <c r="HB17" s="13">
        <v>0</v>
      </c>
      <c r="HC17" s="12">
        <v>0</v>
      </c>
      <c r="HD17" s="12">
        <f t="shared" si="105"/>
        <v>0</v>
      </c>
      <c r="HE17" s="31">
        <v>0</v>
      </c>
      <c r="HF17" s="12">
        <v>0</v>
      </c>
      <c r="HG17" s="12">
        <f t="shared" si="106"/>
        <v>0</v>
      </c>
      <c r="HH17" s="12">
        <v>0</v>
      </c>
      <c r="HI17" s="12">
        <v>0</v>
      </c>
      <c r="HJ17" s="12">
        <f t="shared" si="107"/>
        <v>0</v>
      </c>
    </row>
    <row r="18" spans="1:218" x14ac:dyDescent="0.35">
      <c r="A18" s="23">
        <v>12</v>
      </c>
      <c r="C18" s="20" t="s">
        <v>33</v>
      </c>
      <c r="D18" s="20" t="s">
        <v>34</v>
      </c>
      <c r="E18" s="18">
        <v>9.7675000000000001</v>
      </c>
      <c r="F18" s="9">
        <v>148</v>
      </c>
      <c r="G18" s="9">
        <f t="shared" si="1"/>
        <v>138.23249999999999</v>
      </c>
      <c r="H18" s="9">
        <f t="shared" si="2"/>
        <v>2.2029022229818485</v>
      </c>
      <c r="I18" s="9">
        <v>138</v>
      </c>
      <c r="J18" s="9">
        <f t="shared" si="3"/>
        <v>128.23249999999999</v>
      </c>
      <c r="K18" s="9">
        <f t="shared" si="4"/>
        <v>2.2810605666429633</v>
      </c>
      <c r="L18" s="33">
        <v>143</v>
      </c>
      <c r="M18" s="12">
        <f t="shared" si="5"/>
        <v>133.23249999999999</v>
      </c>
      <c r="N18" s="12">
        <f t="shared" si="6"/>
        <v>2.2398350457923604</v>
      </c>
      <c r="O18" s="33">
        <v>11.8</v>
      </c>
      <c r="P18" s="12">
        <f t="shared" si="7"/>
        <v>2.0325000000000006</v>
      </c>
      <c r="Q18" s="12">
        <f t="shared" si="8"/>
        <v>0.47106813105312428</v>
      </c>
      <c r="R18" s="33">
        <v>15.1</v>
      </c>
      <c r="S18" s="12">
        <f t="shared" si="9"/>
        <v>5.3324999999999996</v>
      </c>
      <c r="T18" s="12">
        <f t="shared" si="10"/>
        <v>1.1713987588555108</v>
      </c>
      <c r="U18" s="33">
        <v>19.399999999999999</v>
      </c>
      <c r="V18" s="12">
        <f t="shared" si="11"/>
        <v>9.6324999999999985</v>
      </c>
      <c r="W18" s="12">
        <f t="shared" si="12"/>
        <v>1.5126294548566672</v>
      </c>
      <c r="X18" s="33">
        <v>13.3</v>
      </c>
      <c r="Y18" s="12">
        <f t="shared" si="13"/>
        <v>3.5325000000000006</v>
      </c>
      <c r="Z18" s="12">
        <f t="shared" si="14"/>
        <v>0.75120415953386011</v>
      </c>
      <c r="AA18" s="34">
        <v>12</v>
      </c>
      <c r="AB18" s="12">
        <f t="shared" si="15"/>
        <v>2.2324999999999999</v>
      </c>
      <c r="AC18" s="12">
        <f t="shared" si="16"/>
        <v>0.7349401060848596</v>
      </c>
      <c r="AD18" s="33">
        <v>11.7</v>
      </c>
      <c r="AE18" s="12">
        <f t="shared" si="17"/>
        <v>1.9324999999999992</v>
      </c>
      <c r="AF18" s="12">
        <f t="shared" si="18"/>
        <v>0.51529726252495633</v>
      </c>
      <c r="AG18" s="33">
        <v>8.91</v>
      </c>
      <c r="AH18" s="12">
        <v>0</v>
      </c>
      <c r="AI18" s="12">
        <f t="shared" si="20"/>
        <v>0</v>
      </c>
      <c r="AJ18" s="35">
        <v>9.73</v>
      </c>
      <c r="AK18" s="12">
        <v>0</v>
      </c>
      <c r="AL18" s="12">
        <f t="shared" si="22"/>
        <v>0</v>
      </c>
      <c r="AM18" s="28">
        <v>9.75</v>
      </c>
      <c r="AN18" s="12">
        <v>0</v>
      </c>
      <c r="AO18" s="12">
        <f t="shared" si="24"/>
        <v>0</v>
      </c>
      <c r="AP18" s="36">
        <v>10.6</v>
      </c>
      <c r="AQ18" s="12">
        <f t="shared" si="25"/>
        <v>0.83249999999999957</v>
      </c>
      <c r="AR18" s="12">
        <f t="shared" si="26"/>
        <v>0.44252197659816195</v>
      </c>
      <c r="AS18" s="35">
        <v>10.175000000000001</v>
      </c>
      <c r="AT18" s="12">
        <f t="shared" si="27"/>
        <v>0.40750000000000064</v>
      </c>
      <c r="AU18" s="12">
        <f t="shared" si="28"/>
        <v>0.20380477253261844</v>
      </c>
      <c r="AV18" s="34">
        <v>10.1</v>
      </c>
      <c r="AW18" s="12">
        <f t="shared" si="29"/>
        <v>0.33249999999999957</v>
      </c>
      <c r="AX18" s="12">
        <f t="shared" si="30"/>
        <v>0.2286991660218379</v>
      </c>
      <c r="AY18" s="34">
        <v>10.1</v>
      </c>
      <c r="AZ18" s="12">
        <f t="shared" si="31"/>
        <v>0.33249999999999957</v>
      </c>
      <c r="BA18" s="12">
        <f t="shared" si="32"/>
        <v>0.28423358444195085</v>
      </c>
      <c r="BB18" s="34">
        <v>10.199999999999999</v>
      </c>
      <c r="BC18" s="12">
        <f t="shared" si="33"/>
        <v>0.43249999999999922</v>
      </c>
      <c r="BD18" s="12">
        <f t="shared" si="34"/>
        <v>0.42988308670965419</v>
      </c>
      <c r="BE18" s="35">
        <v>8.4700000000000006</v>
      </c>
      <c r="BF18" s="12">
        <v>0</v>
      </c>
      <c r="BG18" s="12">
        <f t="shared" si="36"/>
        <v>0</v>
      </c>
      <c r="BH18" s="35">
        <v>9.84</v>
      </c>
      <c r="BI18" s="12">
        <f t="shared" si="37"/>
        <v>7.2499999999999787E-2</v>
      </c>
      <c r="BJ18" s="12">
        <f t="shared" si="38"/>
        <v>8.3905967450270999E-2</v>
      </c>
      <c r="BK18" s="35">
        <v>7.53</v>
      </c>
      <c r="BL18" s="12">
        <v>0</v>
      </c>
      <c r="BM18" s="12">
        <f t="shared" si="39"/>
        <v>0</v>
      </c>
      <c r="BN18" s="35">
        <v>6.08</v>
      </c>
      <c r="BO18" s="12">
        <v>0</v>
      </c>
      <c r="BP18" s="12">
        <f t="shared" si="40"/>
        <v>0</v>
      </c>
      <c r="BQ18" s="35">
        <v>7.21</v>
      </c>
      <c r="BR18" s="12">
        <v>0</v>
      </c>
      <c r="BS18" s="12">
        <f t="shared" si="41"/>
        <v>0</v>
      </c>
      <c r="BT18" s="35">
        <v>6.48</v>
      </c>
      <c r="BU18" s="12">
        <v>0</v>
      </c>
      <c r="BV18" s="12">
        <f t="shared" si="42"/>
        <v>0</v>
      </c>
      <c r="BW18" s="35">
        <v>7.52</v>
      </c>
      <c r="BX18" s="12">
        <v>0</v>
      </c>
      <c r="BY18" s="12">
        <f t="shared" si="43"/>
        <v>0</v>
      </c>
      <c r="BZ18" s="35">
        <v>8.59</v>
      </c>
      <c r="CA18" s="12">
        <v>0</v>
      </c>
      <c r="CB18" s="12">
        <f t="shared" si="44"/>
        <v>0</v>
      </c>
      <c r="CC18" s="35">
        <v>8.73</v>
      </c>
      <c r="CD18" s="12">
        <v>0</v>
      </c>
      <c r="CE18" s="12">
        <f t="shared" si="46"/>
        <v>0</v>
      </c>
      <c r="CF18" s="33">
        <v>8.98</v>
      </c>
      <c r="CG18" s="12">
        <v>0</v>
      </c>
      <c r="CH18" s="12">
        <f t="shared" si="47"/>
        <v>0</v>
      </c>
      <c r="CI18" s="33">
        <v>6.41</v>
      </c>
      <c r="CJ18" s="12">
        <v>0</v>
      </c>
      <c r="CK18" s="12">
        <f t="shared" si="48"/>
        <v>0</v>
      </c>
      <c r="CL18" s="33">
        <v>7.38</v>
      </c>
      <c r="CM18" s="12">
        <v>0</v>
      </c>
      <c r="CN18" s="12">
        <f t="shared" si="50"/>
        <v>0</v>
      </c>
      <c r="CO18" s="33">
        <v>6.24</v>
      </c>
      <c r="CP18" s="12">
        <f t="shared" si="0"/>
        <v>0</v>
      </c>
      <c r="CQ18" s="12">
        <f t="shared" si="51"/>
        <v>0</v>
      </c>
      <c r="CR18" s="33">
        <v>7.91</v>
      </c>
      <c r="CS18" s="12">
        <v>0</v>
      </c>
      <c r="CT18" s="12">
        <f t="shared" si="53"/>
        <v>0</v>
      </c>
      <c r="CU18" s="33">
        <v>9.27</v>
      </c>
      <c r="CV18" s="12">
        <v>0</v>
      </c>
      <c r="CW18" s="12">
        <f t="shared" si="55"/>
        <v>0</v>
      </c>
      <c r="CX18" s="33">
        <v>8.2200000000000006</v>
      </c>
      <c r="CY18" s="12">
        <v>0</v>
      </c>
      <c r="CZ18" s="12">
        <f t="shared" si="57"/>
        <v>0</v>
      </c>
      <c r="DA18" s="33">
        <v>7.67</v>
      </c>
      <c r="DB18" s="12">
        <v>0</v>
      </c>
      <c r="DC18" s="12">
        <f t="shared" si="58"/>
        <v>0</v>
      </c>
      <c r="DD18" s="33">
        <v>7.12</v>
      </c>
      <c r="DE18" s="12">
        <v>0</v>
      </c>
      <c r="DF18" s="12">
        <f t="shared" si="59"/>
        <v>0</v>
      </c>
      <c r="DG18" s="33">
        <v>7.14</v>
      </c>
      <c r="DH18" s="12">
        <v>0</v>
      </c>
      <c r="DI18" s="12">
        <f t="shared" si="60"/>
        <v>0</v>
      </c>
      <c r="DJ18" s="33">
        <v>6.89</v>
      </c>
      <c r="DK18" s="12">
        <v>0</v>
      </c>
      <c r="DL18" s="12">
        <f t="shared" si="62"/>
        <v>0</v>
      </c>
      <c r="DM18" s="33">
        <v>8.4600000000000009</v>
      </c>
      <c r="DN18" s="12">
        <v>0</v>
      </c>
      <c r="DO18" s="12">
        <f t="shared" si="63"/>
        <v>0</v>
      </c>
      <c r="DP18" s="33">
        <v>7.62</v>
      </c>
      <c r="DQ18" s="12">
        <v>0</v>
      </c>
      <c r="DR18" s="12">
        <f t="shared" si="64"/>
        <v>0</v>
      </c>
      <c r="DS18" s="33">
        <v>8.32</v>
      </c>
      <c r="DT18" s="12">
        <v>0</v>
      </c>
      <c r="DU18" s="12">
        <f t="shared" si="65"/>
        <v>0</v>
      </c>
      <c r="DV18" s="33">
        <v>7.52</v>
      </c>
      <c r="DW18" s="12">
        <v>0</v>
      </c>
      <c r="DX18" s="12">
        <f t="shared" si="66"/>
        <v>0</v>
      </c>
      <c r="DY18" s="35">
        <v>7.3</v>
      </c>
      <c r="DZ18" s="12">
        <v>0</v>
      </c>
      <c r="EA18" s="12">
        <f t="shared" si="68"/>
        <v>0</v>
      </c>
      <c r="EB18" s="33">
        <v>7.96</v>
      </c>
      <c r="EC18" s="12">
        <v>0</v>
      </c>
      <c r="ED18" s="12">
        <f t="shared" si="70"/>
        <v>0</v>
      </c>
      <c r="EE18" s="33">
        <v>6.82</v>
      </c>
      <c r="EF18" s="12">
        <v>0</v>
      </c>
      <c r="EG18" s="12">
        <f t="shared" si="72"/>
        <v>0</v>
      </c>
      <c r="EH18" s="35">
        <v>6.9</v>
      </c>
      <c r="EI18" s="12">
        <v>0</v>
      </c>
      <c r="EJ18" s="12">
        <f t="shared" si="74"/>
        <v>0</v>
      </c>
      <c r="EK18" s="33">
        <v>8.08</v>
      </c>
      <c r="EL18" s="12">
        <v>0</v>
      </c>
      <c r="EM18" s="12">
        <f t="shared" si="76"/>
        <v>0</v>
      </c>
      <c r="EN18" s="35">
        <v>6.6</v>
      </c>
      <c r="EO18" s="12">
        <v>0</v>
      </c>
      <c r="EP18" s="12">
        <f t="shared" si="78"/>
        <v>0</v>
      </c>
      <c r="EQ18" s="33">
        <v>8.4600000000000009</v>
      </c>
      <c r="ER18" s="12">
        <v>0</v>
      </c>
      <c r="ES18" s="12">
        <f t="shared" si="79"/>
        <v>0</v>
      </c>
      <c r="ET18" s="33">
        <v>9.24</v>
      </c>
      <c r="EU18" s="12">
        <v>0</v>
      </c>
      <c r="EV18" s="12">
        <f t="shared" si="81"/>
        <v>0</v>
      </c>
      <c r="EW18" s="33">
        <v>7.06</v>
      </c>
      <c r="EX18" s="12">
        <v>0</v>
      </c>
      <c r="EY18" s="12">
        <f t="shared" si="82"/>
        <v>0</v>
      </c>
      <c r="EZ18" s="35">
        <v>7.9</v>
      </c>
      <c r="FA18" s="12">
        <v>0</v>
      </c>
      <c r="FB18" s="12">
        <f t="shared" si="84"/>
        <v>0</v>
      </c>
      <c r="FC18" s="35">
        <v>6.6</v>
      </c>
      <c r="FD18" s="12">
        <v>0</v>
      </c>
      <c r="FE18" s="12">
        <f t="shared" si="85"/>
        <v>0</v>
      </c>
      <c r="FF18" s="33">
        <v>9.31</v>
      </c>
      <c r="FG18" s="12">
        <v>0</v>
      </c>
      <c r="FH18" s="12">
        <f t="shared" si="86"/>
        <v>0</v>
      </c>
      <c r="FI18" s="33">
        <v>8.06</v>
      </c>
      <c r="FJ18" s="12">
        <v>0</v>
      </c>
      <c r="FK18" s="12">
        <f t="shared" si="87"/>
        <v>0</v>
      </c>
      <c r="FL18" s="33">
        <v>7.93</v>
      </c>
      <c r="FM18" s="12">
        <v>0</v>
      </c>
      <c r="FN18" s="12">
        <f t="shared" si="89"/>
        <v>0</v>
      </c>
      <c r="FO18" s="35">
        <v>7</v>
      </c>
      <c r="FP18" s="12">
        <v>0</v>
      </c>
      <c r="FQ18" s="12">
        <f t="shared" si="91"/>
        <v>0</v>
      </c>
      <c r="FR18" s="33">
        <v>7.27</v>
      </c>
      <c r="FS18" s="12">
        <v>0</v>
      </c>
      <c r="FT18" s="12">
        <f t="shared" si="93"/>
        <v>0</v>
      </c>
      <c r="FU18" s="33">
        <v>6.41</v>
      </c>
      <c r="FV18" s="12">
        <v>0</v>
      </c>
      <c r="FW18" s="12">
        <f t="shared" si="94"/>
        <v>0</v>
      </c>
      <c r="FX18" s="33">
        <v>6.54</v>
      </c>
      <c r="FY18" s="12">
        <v>0</v>
      </c>
      <c r="FZ18" s="12">
        <f t="shared" si="95"/>
        <v>0</v>
      </c>
      <c r="GA18" s="33">
        <v>8.48</v>
      </c>
      <c r="GB18" s="12">
        <v>0</v>
      </c>
      <c r="GC18" s="12">
        <f t="shared" si="96"/>
        <v>0</v>
      </c>
      <c r="GD18" s="33">
        <v>8.35</v>
      </c>
      <c r="GE18" s="12">
        <v>0</v>
      </c>
      <c r="GF18" s="12">
        <f t="shared" si="97"/>
        <v>0</v>
      </c>
      <c r="GG18" s="33">
        <v>7.82</v>
      </c>
      <c r="GH18" s="12">
        <v>0</v>
      </c>
      <c r="GI18" s="12">
        <f t="shared" si="98"/>
        <v>0</v>
      </c>
      <c r="GJ18" s="33">
        <v>7.64</v>
      </c>
      <c r="GK18" s="12">
        <v>0</v>
      </c>
      <c r="GL18" s="12">
        <f t="shared" si="99"/>
        <v>0</v>
      </c>
      <c r="GM18" s="33">
        <v>7.25</v>
      </c>
      <c r="GN18" s="12">
        <v>0</v>
      </c>
      <c r="GO18" s="12">
        <f t="shared" si="100"/>
        <v>0</v>
      </c>
      <c r="GP18" s="33">
        <v>6.62</v>
      </c>
      <c r="GQ18" s="12">
        <v>0</v>
      </c>
      <c r="GR18" s="12">
        <f t="shared" si="101"/>
        <v>0</v>
      </c>
      <c r="GS18" s="33">
        <v>7.02</v>
      </c>
      <c r="GT18" s="12">
        <v>0</v>
      </c>
      <c r="GU18" s="12">
        <f t="shared" si="102"/>
        <v>0</v>
      </c>
      <c r="GV18" s="33">
        <v>6.27</v>
      </c>
      <c r="GW18" s="12">
        <v>0</v>
      </c>
      <c r="GX18" s="12">
        <f t="shared" si="103"/>
        <v>0</v>
      </c>
      <c r="GY18" s="35">
        <v>6</v>
      </c>
      <c r="GZ18" s="12">
        <v>0</v>
      </c>
      <c r="HA18" s="12">
        <f t="shared" si="104"/>
        <v>0</v>
      </c>
      <c r="HB18" s="37">
        <v>8.48</v>
      </c>
      <c r="HC18" s="12">
        <v>0</v>
      </c>
      <c r="HD18" s="12">
        <f t="shared" si="105"/>
        <v>0</v>
      </c>
      <c r="HE18" s="38">
        <v>6.77</v>
      </c>
      <c r="HF18" s="12">
        <v>0</v>
      </c>
      <c r="HG18" s="12">
        <f t="shared" si="106"/>
        <v>0</v>
      </c>
      <c r="HH18" s="33">
        <v>8.44</v>
      </c>
      <c r="HI18" s="12">
        <v>0</v>
      </c>
      <c r="HJ18" s="12">
        <f t="shared" si="107"/>
        <v>0</v>
      </c>
    </row>
    <row r="19" spans="1:218" x14ac:dyDescent="0.35">
      <c r="A19" s="23">
        <v>13</v>
      </c>
      <c r="C19" s="18" t="s">
        <v>35</v>
      </c>
      <c r="D19" s="18" t="s">
        <v>36</v>
      </c>
      <c r="E19" s="18">
        <v>0</v>
      </c>
      <c r="F19" s="9">
        <v>70.599999999999994</v>
      </c>
      <c r="G19" s="9">
        <f t="shared" si="1"/>
        <v>70.599999999999994</v>
      </c>
      <c r="H19" s="9">
        <f t="shared" si="2"/>
        <v>1.1250964638744034</v>
      </c>
      <c r="I19" s="9">
        <v>66.099999999999994</v>
      </c>
      <c r="J19" s="9">
        <f t="shared" si="3"/>
        <v>66.099999999999994</v>
      </c>
      <c r="K19" s="9">
        <f t="shared" si="4"/>
        <v>1.1758181697705328</v>
      </c>
      <c r="L19" s="12">
        <v>68.349999999999994</v>
      </c>
      <c r="M19" s="12">
        <f t="shared" si="5"/>
        <v>68.349999999999994</v>
      </c>
      <c r="N19" s="12">
        <f t="shared" si="6"/>
        <v>1.1490644203171736</v>
      </c>
      <c r="O19" s="12">
        <v>3.13</v>
      </c>
      <c r="P19" s="12">
        <f t="shared" si="7"/>
        <v>3.13</v>
      </c>
      <c r="Q19" s="12">
        <f t="shared" si="8"/>
        <v>0.72543333342990335</v>
      </c>
      <c r="R19" s="12">
        <v>3.28</v>
      </c>
      <c r="S19" s="12">
        <f t="shared" si="9"/>
        <v>3.28</v>
      </c>
      <c r="T19" s="12">
        <f t="shared" si="10"/>
        <v>0.72052281838651211</v>
      </c>
      <c r="U19" s="12">
        <v>5.72</v>
      </c>
      <c r="V19" s="12">
        <f t="shared" si="11"/>
        <v>5.72</v>
      </c>
      <c r="W19" s="12">
        <f t="shared" si="12"/>
        <v>0.89823415331223844</v>
      </c>
      <c r="X19" s="12">
        <v>4.53</v>
      </c>
      <c r="Y19" s="12">
        <f t="shared" si="13"/>
        <v>4.53</v>
      </c>
      <c r="Z19" s="12">
        <f t="shared" si="14"/>
        <v>0.96332762708800734</v>
      </c>
      <c r="AA19" s="12">
        <v>2.5</v>
      </c>
      <c r="AB19" s="12">
        <f t="shared" si="15"/>
        <v>2.5</v>
      </c>
      <c r="AC19" s="12">
        <f t="shared" si="16"/>
        <v>0.82300123861686403</v>
      </c>
      <c r="AD19" s="12">
        <v>3.35</v>
      </c>
      <c r="AE19" s="12">
        <f t="shared" si="17"/>
        <v>3.35</v>
      </c>
      <c r="AF19" s="12">
        <f t="shared" si="18"/>
        <v>0.89327080437702699</v>
      </c>
      <c r="AG19" s="12">
        <v>1.91</v>
      </c>
      <c r="AH19" s="12">
        <f t="shared" si="19"/>
        <v>1.91</v>
      </c>
      <c r="AI19" s="12">
        <f t="shared" si="20"/>
        <v>0.76524352072117185</v>
      </c>
      <c r="AJ19" s="10">
        <v>1.32</v>
      </c>
      <c r="AK19" s="12">
        <f t="shared" si="21"/>
        <v>1.32</v>
      </c>
      <c r="AL19" s="12">
        <f t="shared" si="22"/>
        <v>0.61514443661274443</v>
      </c>
      <c r="AM19" s="28">
        <v>1.19</v>
      </c>
      <c r="AN19" s="12">
        <f t="shared" si="23"/>
        <v>1.19</v>
      </c>
      <c r="AO19" s="12">
        <f t="shared" si="24"/>
        <v>0.56192044575874012</v>
      </c>
      <c r="AP19" s="28">
        <v>0</v>
      </c>
      <c r="AQ19" s="12">
        <f t="shared" si="25"/>
        <v>0</v>
      </c>
      <c r="AR19" s="12">
        <f t="shared" si="26"/>
        <v>0</v>
      </c>
      <c r="AS19" s="10">
        <v>0.6</v>
      </c>
      <c r="AT19" s="12">
        <f t="shared" si="27"/>
        <v>0.6</v>
      </c>
      <c r="AU19" s="12">
        <f t="shared" si="28"/>
        <v>0.30008064667379358</v>
      </c>
      <c r="AV19" s="10">
        <v>0</v>
      </c>
      <c r="AW19" s="12">
        <f t="shared" si="29"/>
        <v>0</v>
      </c>
      <c r="AX19" s="12">
        <f t="shared" si="30"/>
        <v>0</v>
      </c>
      <c r="AY19" s="10">
        <v>0</v>
      </c>
      <c r="AZ19" s="12">
        <f t="shared" si="31"/>
        <v>0</v>
      </c>
      <c r="BA19" s="12">
        <f t="shared" si="32"/>
        <v>0</v>
      </c>
      <c r="BB19" s="10">
        <v>0</v>
      </c>
      <c r="BC19" s="12">
        <f t="shared" si="33"/>
        <v>0</v>
      </c>
      <c r="BD19" s="12">
        <f t="shared" si="34"/>
        <v>0</v>
      </c>
      <c r="BE19" s="10">
        <v>0</v>
      </c>
      <c r="BF19" s="12">
        <f t="shared" si="35"/>
        <v>0</v>
      </c>
      <c r="BG19" s="12">
        <f t="shared" si="36"/>
        <v>0</v>
      </c>
      <c r="BH19" s="10">
        <v>0</v>
      </c>
      <c r="BI19" s="12">
        <f t="shared" si="37"/>
        <v>0</v>
      </c>
      <c r="BJ19" s="12">
        <f t="shared" si="38"/>
        <v>0</v>
      </c>
      <c r="BK19" s="10">
        <v>0</v>
      </c>
      <c r="BL19" s="12">
        <f t="shared" si="108"/>
        <v>0</v>
      </c>
      <c r="BM19" s="12">
        <f t="shared" si="39"/>
        <v>0</v>
      </c>
      <c r="BN19" s="10">
        <v>0</v>
      </c>
      <c r="BO19" s="12">
        <f t="shared" si="131"/>
        <v>0</v>
      </c>
      <c r="BP19" s="12">
        <f t="shared" si="40"/>
        <v>0</v>
      </c>
      <c r="BQ19" s="10">
        <v>1.29</v>
      </c>
      <c r="BR19" s="12">
        <f t="shared" si="132"/>
        <v>1.29</v>
      </c>
      <c r="BS19" s="12">
        <f t="shared" si="41"/>
        <v>1.5872771736622733</v>
      </c>
      <c r="BT19" s="10">
        <v>0</v>
      </c>
      <c r="BU19" s="12">
        <f t="shared" si="133"/>
        <v>0</v>
      </c>
      <c r="BV19" s="12">
        <f t="shared" si="42"/>
        <v>0</v>
      </c>
      <c r="BW19" s="10">
        <v>0</v>
      </c>
      <c r="BX19" s="12">
        <f t="shared" si="109"/>
        <v>0</v>
      </c>
      <c r="BY19" s="12">
        <f t="shared" si="43"/>
        <v>0</v>
      </c>
      <c r="BZ19" s="10">
        <v>0</v>
      </c>
      <c r="CA19" s="12">
        <f t="shared" si="110"/>
        <v>0</v>
      </c>
      <c r="CB19" s="12">
        <f t="shared" si="44"/>
        <v>0</v>
      </c>
      <c r="CC19" s="10">
        <v>0</v>
      </c>
      <c r="CD19" s="12">
        <f t="shared" si="45"/>
        <v>0</v>
      </c>
      <c r="CE19" s="12">
        <f t="shared" si="46"/>
        <v>0</v>
      </c>
      <c r="CF19" s="12">
        <v>0</v>
      </c>
      <c r="CG19" s="12">
        <f t="shared" si="111"/>
        <v>0</v>
      </c>
      <c r="CH19" s="12">
        <f t="shared" si="47"/>
        <v>0</v>
      </c>
      <c r="CI19" s="12">
        <v>0</v>
      </c>
      <c r="CJ19" s="12">
        <f t="shared" si="134"/>
        <v>0</v>
      </c>
      <c r="CK19" s="12">
        <f t="shared" si="48"/>
        <v>0</v>
      </c>
      <c r="CL19" s="12">
        <v>0</v>
      </c>
      <c r="CM19" s="12">
        <f t="shared" si="49"/>
        <v>0</v>
      </c>
      <c r="CN19" s="12">
        <f t="shared" si="50"/>
        <v>0</v>
      </c>
      <c r="CO19" s="12">
        <v>0</v>
      </c>
      <c r="CP19" s="12">
        <v>0</v>
      </c>
      <c r="CQ19" s="12">
        <f t="shared" si="51"/>
        <v>0</v>
      </c>
      <c r="CR19" s="12">
        <v>0</v>
      </c>
      <c r="CS19" s="12">
        <f t="shared" si="52"/>
        <v>0</v>
      </c>
      <c r="CT19" s="12">
        <f t="shared" si="53"/>
        <v>0</v>
      </c>
      <c r="CU19" s="12">
        <v>0</v>
      </c>
      <c r="CV19" s="12">
        <f t="shared" si="54"/>
        <v>0</v>
      </c>
      <c r="CW19" s="12">
        <f t="shared" si="55"/>
        <v>0</v>
      </c>
      <c r="CX19" s="12">
        <v>0</v>
      </c>
      <c r="CY19" s="12">
        <f t="shared" si="56"/>
        <v>0</v>
      </c>
      <c r="CZ19" s="12">
        <f t="shared" si="57"/>
        <v>0</v>
      </c>
      <c r="DA19" s="12">
        <v>0</v>
      </c>
      <c r="DB19" s="12">
        <f t="shared" si="112"/>
        <v>0</v>
      </c>
      <c r="DC19" s="12">
        <f t="shared" si="58"/>
        <v>0</v>
      </c>
      <c r="DD19" s="12">
        <v>0</v>
      </c>
      <c r="DE19" s="12">
        <f t="shared" si="113"/>
        <v>0</v>
      </c>
      <c r="DF19" s="12">
        <f t="shared" si="59"/>
        <v>0</v>
      </c>
      <c r="DG19" s="12">
        <v>0</v>
      </c>
      <c r="DH19" s="12">
        <f t="shared" si="114"/>
        <v>0</v>
      </c>
      <c r="DI19" s="12">
        <f t="shared" si="60"/>
        <v>0</v>
      </c>
      <c r="DJ19" s="12">
        <v>0</v>
      </c>
      <c r="DK19" s="12">
        <f t="shared" si="61"/>
        <v>0</v>
      </c>
      <c r="DL19" s="12">
        <f t="shared" si="62"/>
        <v>0</v>
      </c>
      <c r="DM19" s="12">
        <v>0</v>
      </c>
      <c r="DN19" s="12">
        <f t="shared" si="115"/>
        <v>0</v>
      </c>
      <c r="DO19" s="12">
        <f t="shared" si="63"/>
        <v>0</v>
      </c>
      <c r="DP19" s="12">
        <v>0</v>
      </c>
      <c r="DQ19" s="12">
        <f t="shared" si="116"/>
        <v>0</v>
      </c>
      <c r="DR19" s="12">
        <f t="shared" si="64"/>
        <v>0</v>
      </c>
      <c r="DS19" s="12">
        <v>0</v>
      </c>
      <c r="DT19" s="12">
        <f t="shared" si="117"/>
        <v>0</v>
      </c>
      <c r="DU19" s="12">
        <f t="shared" si="65"/>
        <v>0</v>
      </c>
      <c r="DV19" s="12">
        <v>0</v>
      </c>
      <c r="DW19" s="12">
        <f t="shared" si="118"/>
        <v>0</v>
      </c>
      <c r="DX19" s="12">
        <f t="shared" si="66"/>
        <v>0</v>
      </c>
      <c r="DY19" s="12">
        <v>0</v>
      </c>
      <c r="DZ19" s="12">
        <f t="shared" si="67"/>
        <v>0</v>
      </c>
      <c r="EA19" s="12">
        <f t="shared" si="68"/>
        <v>0</v>
      </c>
      <c r="EB19" s="12">
        <v>0</v>
      </c>
      <c r="EC19" s="12">
        <f t="shared" si="69"/>
        <v>0</v>
      </c>
      <c r="ED19" s="12">
        <f t="shared" si="70"/>
        <v>0</v>
      </c>
      <c r="EE19" s="12">
        <v>0</v>
      </c>
      <c r="EF19" s="12">
        <f t="shared" si="71"/>
        <v>0</v>
      </c>
      <c r="EG19" s="12">
        <f t="shared" si="72"/>
        <v>0</v>
      </c>
      <c r="EH19" s="12">
        <v>0</v>
      </c>
      <c r="EI19" s="12">
        <f t="shared" si="73"/>
        <v>0</v>
      </c>
      <c r="EJ19" s="12">
        <f t="shared" si="74"/>
        <v>0</v>
      </c>
      <c r="EK19" s="12">
        <v>0</v>
      </c>
      <c r="EL19" s="12">
        <f t="shared" si="75"/>
        <v>0</v>
      </c>
      <c r="EM19" s="12">
        <f t="shared" si="76"/>
        <v>0</v>
      </c>
      <c r="EN19" s="12">
        <v>0</v>
      </c>
      <c r="EO19" s="12">
        <f t="shared" si="77"/>
        <v>0</v>
      </c>
      <c r="EP19" s="12">
        <f t="shared" si="78"/>
        <v>0</v>
      </c>
      <c r="EQ19" s="12">
        <v>0</v>
      </c>
      <c r="ER19" s="12">
        <f t="shared" si="135"/>
        <v>0</v>
      </c>
      <c r="ES19" s="12">
        <f t="shared" si="79"/>
        <v>0</v>
      </c>
      <c r="ET19" s="12">
        <v>0</v>
      </c>
      <c r="EU19" s="12">
        <f t="shared" si="80"/>
        <v>0</v>
      </c>
      <c r="EV19" s="12">
        <f t="shared" si="81"/>
        <v>0</v>
      </c>
      <c r="EW19" s="12">
        <v>0</v>
      </c>
      <c r="EX19" s="12">
        <f t="shared" si="119"/>
        <v>0</v>
      </c>
      <c r="EY19" s="12">
        <f t="shared" si="82"/>
        <v>0</v>
      </c>
      <c r="EZ19" s="12">
        <v>0</v>
      </c>
      <c r="FA19" s="12">
        <f t="shared" si="83"/>
        <v>0</v>
      </c>
      <c r="FB19" s="12">
        <f t="shared" si="84"/>
        <v>0</v>
      </c>
      <c r="FC19" s="12">
        <v>0</v>
      </c>
      <c r="FD19" s="12">
        <f t="shared" si="120"/>
        <v>0</v>
      </c>
      <c r="FE19" s="12">
        <f t="shared" si="85"/>
        <v>0</v>
      </c>
      <c r="FF19" s="12">
        <v>0</v>
      </c>
      <c r="FG19" s="12">
        <f t="shared" si="121"/>
        <v>0</v>
      </c>
      <c r="FH19" s="12">
        <f t="shared" si="86"/>
        <v>0</v>
      </c>
      <c r="FI19" s="12">
        <v>0</v>
      </c>
      <c r="FJ19" s="12">
        <f t="shared" si="122"/>
        <v>0</v>
      </c>
      <c r="FK19" s="12">
        <f t="shared" si="87"/>
        <v>0</v>
      </c>
      <c r="FL19" s="12">
        <v>0</v>
      </c>
      <c r="FM19" s="12">
        <f t="shared" si="88"/>
        <v>0</v>
      </c>
      <c r="FN19" s="12">
        <f t="shared" si="89"/>
        <v>0</v>
      </c>
      <c r="FO19" s="12">
        <v>0</v>
      </c>
      <c r="FP19" s="12">
        <f t="shared" si="90"/>
        <v>0</v>
      </c>
      <c r="FQ19" s="12">
        <f t="shared" si="91"/>
        <v>0</v>
      </c>
      <c r="FR19" s="12">
        <v>0</v>
      </c>
      <c r="FS19" s="12">
        <f t="shared" si="92"/>
        <v>0</v>
      </c>
      <c r="FT19" s="12">
        <f t="shared" si="93"/>
        <v>0</v>
      </c>
      <c r="FU19" s="12">
        <v>0</v>
      </c>
      <c r="FV19" s="12">
        <f t="shared" si="123"/>
        <v>0</v>
      </c>
      <c r="FW19" s="12">
        <f t="shared" si="94"/>
        <v>0</v>
      </c>
      <c r="FX19" s="12">
        <v>0</v>
      </c>
      <c r="FY19" s="12">
        <f t="shared" si="136"/>
        <v>0</v>
      </c>
      <c r="FZ19" s="12">
        <f t="shared" si="95"/>
        <v>0</v>
      </c>
      <c r="GA19" s="12">
        <v>0</v>
      </c>
      <c r="GB19" s="12">
        <v>0</v>
      </c>
      <c r="GC19" s="12">
        <f t="shared" si="96"/>
        <v>0</v>
      </c>
      <c r="GD19" s="12">
        <v>0</v>
      </c>
      <c r="GE19" s="12">
        <f t="shared" si="124"/>
        <v>0</v>
      </c>
      <c r="GF19" s="12">
        <f t="shared" si="97"/>
        <v>0</v>
      </c>
      <c r="GG19" s="12">
        <v>0</v>
      </c>
      <c r="GH19" s="12">
        <f t="shared" si="125"/>
        <v>0</v>
      </c>
      <c r="GI19" s="12">
        <f t="shared" si="98"/>
        <v>0</v>
      </c>
      <c r="GJ19" s="12">
        <v>0</v>
      </c>
      <c r="GK19" s="12">
        <f t="shared" si="126"/>
        <v>0</v>
      </c>
      <c r="GL19" s="12">
        <f t="shared" si="99"/>
        <v>0</v>
      </c>
      <c r="GM19" s="12">
        <v>0</v>
      </c>
      <c r="GN19" s="12">
        <f t="shared" si="138"/>
        <v>0</v>
      </c>
      <c r="GO19" s="12">
        <f t="shared" si="100"/>
        <v>0</v>
      </c>
      <c r="GP19" s="12">
        <v>0</v>
      </c>
      <c r="GQ19" s="12">
        <f t="shared" si="139"/>
        <v>0</v>
      </c>
      <c r="GR19" s="12">
        <f t="shared" si="101"/>
        <v>0</v>
      </c>
      <c r="GS19" s="12">
        <v>0</v>
      </c>
      <c r="GT19" s="12">
        <f t="shared" si="140"/>
        <v>0</v>
      </c>
      <c r="GU19" s="12">
        <f t="shared" si="102"/>
        <v>0</v>
      </c>
      <c r="GV19" s="12">
        <v>0</v>
      </c>
      <c r="GW19" s="12">
        <f t="shared" si="127"/>
        <v>0</v>
      </c>
      <c r="GX19" s="12">
        <f t="shared" si="103"/>
        <v>0</v>
      </c>
      <c r="GY19" s="12">
        <v>0</v>
      </c>
      <c r="GZ19" s="12">
        <f t="shared" si="128"/>
        <v>0</v>
      </c>
      <c r="HA19" s="12">
        <f t="shared" si="104"/>
        <v>0</v>
      </c>
      <c r="HB19" s="13">
        <v>0</v>
      </c>
      <c r="HC19" s="12">
        <f t="shared" si="129"/>
        <v>0</v>
      </c>
      <c r="HD19" s="12">
        <f t="shared" si="105"/>
        <v>0</v>
      </c>
      <c r="HE19" s="31">
        <v>0</v>
      </c>
      <c r="HF19" s="12">
        <f t="shared" si="130"/>
        <v>0</v>
      </c>
      <c r="HG19" s="12">
        <f t="shared" si="106"/>
        <v>0</v>
      </c>
      <c r="HH19" s="12">
        <v>0</v>
      </c>
      <c r="HI19" s="12">
        <f t="shared" si="141"/>
        <v>0</v>
      </c>
      <c r="HJ19" s="12">
        <f t="shared" si="107"/>
        <v>0</v>
      </c>
    </row>
    <row r="20" spans="1:218" x14ac:dyDescent="0.35">
      <c r="A20" s="23">
        <v>14</v>
      </c>
      <c r="C20" s="18" t="s">
        <v>37</v>
      </c>
      <c r="D20" s="18" t="s">
        <v>38</v>
      </c>
      <c r="E20" s="18">
        <v>0.13250000000000001</v>
      </c>
      <c r="F20" s="9">
        <v>0</v>
      </c>
      <c r="G20" s="9">
        <v>0</v>
      </c>
      <c r="H20" s="9">
        <f t="shared" si="2"/>
        <v>0</v>
      </c>
      <c r="I20" s="9">
        <v>0</v>
      </c>
      <c r="J20" s="9">
        <v>0</v>
      </c>
      <c r="K20" s="9">
        <f t="shared" si="4"/>
        <v>0</v>
      </c>
      <c r="L20" s="12">
        <v>0</v>
      </c>
      <c r="M20" s="12">
        <v>0</v>
      </c>
      <c r="N20" s="12">
        <f t="shared" si="6"/>
        <v>0</v>
      </c>
      <c r="O20" s="12">
        <v>2.38</v>
      </c>
      <c r="P20" s="12">
        <f t="shared" si="7"/>
        <v>2.2475000000000001</v>
      </c>
      <c r="Q20" s="12">
        <f t="shared" si="8"/>
        <v>0.52089821625677568</v>
      </c>
      <c r="R20" s="12">
        <v>2.37</v>
      </c>
      <c r="S20" s="12">
        <f t="shared" si="9"/>
        <v>2.2375000000000003</v>
      </c>
      <c r="T20" s="12">
        <f t="shared" si="10"/>
        <v>0.49151518479872597</v>
      </c>
      <c r="U20" s="12">
        <v>2.2400000000000002</v>
      </c>
      <c r="V20" s="12">
        <f t="shared" si="11"/>
        <v>2.1075000000000004</v>
      </c>
      <c r="W20" s="12">
        <f t="shared" si="12"/>
        <v>0.33094903463383618</v>
      </c>
      <c r="X20" s="12">
        <v>1.95</v>
      </c>
      <c r="Y20" s="12">
        <f t="shared" si="13"/>
        <v>1.8174999999999999</v>
      </c>
      <c r="Z20" s="12">
        <f t="shared" si="14"/>
        <v>0.38650065391444882</v>
      </c>
      <c r="AA20" s="12">
        <v>2.3199999999999998</v>
      </c>
      <c r="AB20" s="12">
        <f t="shared" si="15"/>
        <v>2.1875</v>
      </c>
      <c r="AC20" s="12">
        <f t="shared" si="16"/>
        <v>0.72012608378975607</v>
      </c>
      <c r="AD20" s="12">
        <v>1.72</v>
      </c>
      <c r="AE20" s="12">
        <f t="shared" si="17"/>
        <v>1.5874999999999999</v>
      </c>
      <c r="AF20" s="12">
        <f t="shared" si="18"/>
        <v>0.42330370207418805</v>
      </c>
      <c r="AG20" s="12">
        <v>1.8</v>
      </c>
      <c r="AH20" s="12">
        <f t="shared" si="19"/>
        <v>1.6675</v>
      </c>
      <c r="AI20" s="12">
        <f t="shared" si="20"/>
        <v>0.66808563916364083</v>
      </c>
      <c r="AJ20" s="10">
        <v>1.71</v>
      </c>
      <c r="AK20" s="12">
        <f t="shared" si="21"/>
        <v>1.5774999999999999</v>
      </c>
      <c r="AL20" s="12">
        <f t="shared" si="22"/>
        <v>0.73514420360348809</v>
      </c>
      <c r="AM20" s="28">
        <v>1.75</v>
      </c>
      <c r="AN20" s="12">
        <f t="shared" si="23"/>
        <v>1.6174999999999999</v>
      </c>
      <c r="AO20" s="12">
        <f t="shared" si="24"/>
        <v>0.76378682438215306</v>
      </c>
      <c r="AP20" s="28">
        <v>2.2999999999999998</v>
      </c>
      <c r="AQ20" s="12">
        <f t="shared" si="25"/>
        <v>2.1675</v>
      </c>
      <c r="AR20" s="12">
        <f t="shared" si="26"/>
        <v>1.1521518129447645</v>
      </c>
      <c r="AS20" s="10">
        <v>2.0249999999999999</v>
      </c>
      <c r="AT20" s="12">
        <f t="shared" si="27"/>
        <v>1.8924999999999998</v>
      </c>
      <c r="AU20" s="12">
        <f t="shared" si="28"/>
        <v>0.94650437305025714</v>
      </c>
      <c r="AV20" s="10">
        <v>1.41</v>
      </c>
      <c r="AW20" s="12">
        <f t="shared" si="29"/>
        <v>1.2774999999999999</v>
      </c>
      <c r="AX20" s="12">
        <f t="shared" si="30"/>
        <v>0.87868626945232564</v>
      </c>
      <c r="AY20" s="10">
        <v>0</v>
      </c>
      <c r="AZ20" s="12">
        <v>0</v>
      </c>
      <c r="BA20" s="12">
        <f t="shared" si="32"/>
        <v>0</v>
      </c>
      <c r="BB20" s="10">
        <v>1.79</v>
      </c>
      <c r="BC20" s="12">
        <f t="shared" si="33"/>
        <v>1.6575</v>
      </c>
      <c r="BD20" s="12">
        <f t="shared" si="34"/>
        <v>1.6474710201647469</v>
      </c>
      <c r="BE20" s="10">
        <v>1.63</v>
      </c>
      <c r="BF20" s="12">
        <f t="shared" si="35"/>
        <v>1.4974999999999998</v>
      </c>
      <c r="BG20" s="12">
        <f t="shared" si="36"/>
        <v>1.6120567853057928</v>
      </c>
      <c r="BH20" s="10">
        <v>2.1</v>
      </c>
      <c r="BI20" s="12">
        <f t="shared" si="37"/>
        <v>1.9675</v>
      </c>
      <c r="BJ20" s="12">
        <f t="shared" si="38"/>
        <v>2.2770343580470165</v>
      </c>
      <c r="BK20" s="10">
        <v>0</v>
      </c>
      <c r="BL20" s="12">
        <v>0</v>
      </c>
      <c r="BM20" s="12">
        <f t="shared" si="39"/>
        <v>0</v>
      </c>
      <c r="BN20" s="10">
        <v>0</v>
      </c>
      <c r="BO20" s="12">
        <v>0</v>
      </c>
      <c r="BP20" s="12">
        <f t="shared" si="40"/>
        <v>0</v>
      </c>
      <c r="BQ20" s="10">
        <v>0</v>
      </c>
      <c r="BR20" s="12">
        <v>0</v>
      </c>
      <c r="BS20" s="12">
        <f t="shared" si="41"/>
        <v>0</v>
      </c>
      <c r="BT20" s="10">
        <v>0</v>
      </c>
      <c r="BU20" s="12">
        <v>0</v>
      </c>
      <c r="BV20" s="12">
        <f t="shared" si="42"/>
        <v>0</v>
      </c>
      <c r="BW20" s="10">
        <v>0</v>
      </c>
      <c r="BX20" s="12">
        <v>0</v>
      </c>
      <c r="BY20" s="12">
        <f t="shared" si="43"/>
        <v>0</v>
      </c>
      <c r="BZ20" s="10">
        <v>1.1200000000000001</v>
      </c>
      <c r="CA20" s="12">
        <f t="shared" si="110"/>
        <v>0.98750000000000004</v>
      </c>
      <c r="CB20" s="12">
        <f t="shared" si="44"/>
        <v>2.7120738782656457</v>
      </c>
      <c r="CC20" s="10">
        <v>1.96</v>
      </c>
      <c r="CD20" s="12">
        <f t="shared" si="45"/>
        <v>1.8274999999999999</v>
      </c>
      <c r="CE20" s="12">
        <f t="shared" si="46"/>
        <v>4.1442258631441682</v>
      </c>
      <c r="CF20" s="12">
        <v>1.74</v>
      </c>
      <c r="CG20" s="12">
        <f t="shared" si="111"/>
        <v>1.6074999999999999</v>
      </c>
      <c r="CH20" s="12">
        <f t="shared" si="47"/>
        <v>4.481304665992961</v>
      </c>
      <c r="CI20" s="12">
        <v>1.53</v>
      </c>
      <c r="CJ20" s="12">
        <f t="shared" si="134"/>
        <v>1.3975</v>
      </c>
      <c r="CK20" s="12">
        <f t="shared" si="48"/>
        <v>4.6996510992475518</v>
      </c>
      <c r="CL20" s="12">
        <v>1.31</v>
      </c>
      <c r="CM20" s="12">
        <f t="shared" si="49"/>
        <v>1.1775</v>
      </c>
      <c r="CN20" s="12">
        <f t="shared" si="50"/>
        <v>3.5846112865786366</v>
      </c>
      <c r="CO20" s="12">
        <v>0</v>
      </c>
      <c r="CP20" s="12">
        <f t="shared" si="0"/>
        <v>0</v>
      </c>
      <c r="CQ20" s="12">
        <f t="shared" si="51"/>
        <v>0</v>
      </c>
      <c r="CR20" s="12">
        <v>0</v>
      </c>
      <c r="CS20" s="12">
        <v>0</v>
      </c>
      <c r="CT20" s="12">
        <f t="shared" si="53"/>
        <v>0</v>
      </c>
      <c r="CU20" s="12">
        <v>0</v>
      </c>
      <c r="CV20" s="12">
        <v>0</v>
      </c>
      <c r="CW20" s="12">
        <f t="shared" si="55"/>
        <v>0</v>
      </c>
      <c r="CX20" s="12">
        <v>0</v>
      </c>
      <c r="CY20" s="12">
        <v>0</v>
      </c>
      <c r="CZ20" s="12">
        <f t="shared" si="57"/>
        <v>0</v>
      </c>
      <c r="DA20" s="12">
        <v>0</v>
      </c>
      <c r="DB20" s="12">
        <v>0</v>
      </c>
      <c r="DC20" s="12">
        <f t="shared" si="58"/>
        <v>0</v>
      </c>
      <c r="DD20" s="12">
        <v>0</v>
      </c>
      <c r="DE20" s="12">
        <v>0</v>
      </c>
      <c r="DF20" s="12">
        <f t="shared" si="59"/>
        <v>0</v>
      </c>
      <c r="DG20" s="12">
        <v>0</v>
      </c>
      <c r="DH20" s="12">
        <v>0</v>
      </c>
      <c r="DI20" s="12">
        <f t="shared" si="60"/>
        <v>0</v>
      </c>
      <c r="DJ20" s="12">
        <v>0</v>
      </c>
      <c r="DK20" s="12">
        <f t="shared" si="61"/>
        <v>-0.13250000000000001</v>
      </c>
      <c r="DL20" s="12">
        <f t="shared" si="62"/>
        <v>-0.52167921649687488</v>
      </c>
      <c r="DM20" s="12">
        <v>0</v>
      </c>
      <c r="DN20" s="12">
        <v>0</v>
      </c>
      <c r="DO20" s="12">
        <f t="shared" si="63"/>
        <v>0</v>
      </c>
      <c r="DP20" s="12">
        <v>0</v>
      </c>
      <c r="DQ20" s="12">
        <v>0</v>
      </c>
      <c r="DR20" s="12">
        <f t="shared" si="64"/>
        <v>0</v>
      </c>
      <c r="DS20" s="12">
        <v>0</v>
      </c>
      <c r="DT20" s="12">
        <v>0</v>
      </c>
      <c r="DU20" s="12">
        <f t="shared" si="65"/>
        <v>0</v>
      </c>
      <c r="DV20" s="12">
        <v>0</v>
      </c>
      <c r="DW20" s="12">
        <v>0</v>
      </c>
      <c r="DX20" s="12">
        <f t="shared" si="66"/>
        <v>0</v>
      </c>
      <c r="DY20" s="12">
        <v>0</v>
      </c>
      <c r="DZ20" s="12">
        <v>0</v>
      </c>
      <c r="EA20" s="12">
        <f t="shared" si="68"/>
        <v>0</v>
      </c>
      <c r="EB20" s="12">
        <v>0</v>
      </c>
      <c r="EC20" s="12">
        <v>0</v>
      </c>
      <c r="ED20" s="12">
        <f t="shared" si="70"/>
        <v>0</v>
      </c>
      <c r="EE20" s="12">
        <v>0</v>
      </c>
      <c r="EF20" s="12">
        <v>0</v>
      </c>
      <c r="EG20" s="12">
        <f t="shared" si="72"/>
        <v>0</v>
      </c>
      <c r="EH20" s="12">
        <v>0</v>
      </c>
      <c r="EI20" s="12">
        <f t="shared" si="73"/>
        <v>-0.13250000000000001</v>
      </c>
      <c r="EJ20" s="12">
        <f t="shared" si="74"/>
        <v>-0.61151494173301024</v>
      </c>
      <c r="EK20" s="12">
        <v>0</v>
      </c>
      <c r="EL20" s="12">
        <v>0</v>
      </c>
      <c r="EM20" s="12">
        <f t="shared" si="76"/>
        <v>0</v>
      </c>
      <c r="EN20" s="12">
        <v>0</v>
      </c>
      <c r="EO20" s="12">
        <v>0</v>
      </c>
      <c r="EP20" s="12">
        <f t="shared" si="78"/>
        <v>0</v>
      </c>
      <c r="EQ20" s="12">
        <v>0</v>
      </c>
      <c r="ER20" s="12">
        <v>0</v>
      </c>
      <c r="ES20" s="12">
        <f t="shared" si="79"/>
        <v>0</v>
      </c>
      <c r="ET20" s="12">
        <v>1.01</v>
      </c>
      <c r="EU20" s="12">
        <f t="shared" si="80"/>
        <v>0.87749999999999995</v>
      </c>
      <c r="EV20" s="12">
        <f t="shared" si="81"/>
        <v>6.7376907572703688</v>
      </c>
      <c r="EW20" s="12">
        <v>0</v>
      </c>
      <c r="EX20" s="12">
        <v>0</v>
      </c>
      <c r="EY20" s="12">
        <f t="shared" si="82"/>
        <v>0</v>
      </c>
      <c r="EZ20" s="12">
        <v>0</v>
      </c>
      <c r="FA20" s="12">
        <v>0</v>
      </c>
      <c r="FB20" s="12">
        <f t="shared" si="84"/>
        <v>0</v>
      </c>
      <c r="FC20" s="12">
        <v>0</v>
      </c>
      <c r="FD20" s="12">
        <v>0</v>
      </c>
      <c r="FE20" s="12">
        <f t="shared" si="85"/>
        <v>0</v>
      </c>
      <c r="FF20" s="12">
        <v>0</v>
      </c>
      <c r="FG20" s="12">
        <v>0</v>
      </c>
      <c r="FH20" s="12">
        <f t="shared" si="86"/>
        <v>0</v>
      </c>
      <c r="FI20" s="12">
        <v>0</v>
      </c>
      <c r="FJ20" s="12">
        <v>0</v>
      </c>
      <c r="FK20" s="12">
        <f t="shared" si="87"/>
        <v>0</v>
      </c>
      <c r="FL20" s="12">
        <v>0</v>
      </c>
      <c r="FM20" s="12">
        <v>0</v>
      </c>
      <c r="FN20" s="12">
        <f t="shared" si="89"/>
        <v>0</v>
      </c>
      <c r="FO20" s="12">
        <v>0</v>
      </c>
      <c r="FP20" s="12">
        <v>0</v>
      </c>
      <c r="FQ20" s="12">
        <f t="shared" si="91"/>
        <v>0</v>
      </c>
      <c r="FR20" s="12">
        <v>0</v>
      </c>
      <c r="FS20" s="12">
        <v>0</v>
      </c>
      <c r="FT20" s="12">
        <f t="shared" si="93"/>
        <v>0</v>
      </c>
      <c r="FU20" s="12">
        <v>0</v>
      </c>
      <c r="FV20" s="12">
        <v>0</v>
      </c>
      <c r="FW20" s="12">
        <f t="shared" si="94"/>
        <v>0</v>
      </c>
      <c r="FX20" s="12">
        <v>0</v>
      </c>
      <c r="FY20" s="12">
        <v>0</v>
      </c>
      <c r="FZ20" s="12">
        <f t="shared" si="95"/>
        <v>0</v>
      </c>
      <c r="GA20" s="12">
        <v>0</v>
      </c>
      <c r="GB20" s="12">
        <v>0</v>
      </c>
      <c r="GC20" s="12">
        <f t="shared" si="96"/>
        <v>0</v>
      </c>
      <c r="GD20" s="12">
        <v>0</v>
      </c>
      <c r="GE20" s="12">
        <v>0</v>
      </c>
      <c r="GF20" s="12">
        <f t="shared" si="97"/>
        <v>0</v>
      </c>
      <c r="GG20" s="12">
        <v>0</v>
      </c>
      <c r="GH20" s="12">
        <v>0</v>
      </c>
      <c r="GI20" s="12">
        <f t="shared" si="98"/>
        <v>0</v>
      </c>
      <c r="GJ20" s="12">
        <v>0</v>
      </c>
      <c r="GK20" s="12">
        <v>0</v>
      </c>
      <c r="GL20" s="12">
        <f t="shared" si="99"/>
        <v>0</v>
      </c>
      <c r="GM20" s="12">
        <v>0</v>
      </c>
      <c r="GN20" s="12">
        <v>0</v>
      </c>
      <c r="GO20" s="12">
        <f t="shared" si="100"/>
        <v>0</v>
      </c>
      <c r="GP20" s="12">
        <v>0</v>
      </c>
      <c r="GQ20" s="12">
        <v>0</v>
      </c>
      <c r="GR20" s="12">
        <f t="shared" si="101"/>
        <v>0</v>
      </c>
      <c r="GS20" s="12">
        <v>0</v>
      </c>
      <c r="GT20" s="12">
        <v>0</v>
      </c>
      <c r="GU20" s="12">
        <f t="shared" si="102"/>
        <v>0</v>
      </c>
      <c r="GV20" s="12">
        <v>0</v>
      </c>
      <c r="GW20" s="12">
        <v>0</v>
      </c>
      <c r="GX20" s="12">
        <f t="shared" si="103"/>
        <v>0</v>
      </c>
      <c r="GY20" s="12">
        <v>0</v>
      </c>
      <c r="GZ20" s="12">
        <v>0</v>
      </c>
      <c r="HA20" s="12">
        <f t="shared" si="104"/>
        <v>0</v>
      </c>
      <c r="HB20" s="13">
        <v>1.36</v>
      </c>
      <c r="HC20" s="12">
        <f t="shared" si="129"/>
        <v>1.2275</v>
      </c>
      <c r="HD20" s="12">
        <f t="shared" si="105"/>
        <v>15.941558441558442</v>
      </c>
      <c r="HE20" s="31">
        <v>0</v>
      </c>
      <c r="HF20" s="12">
        <v>0</v>
      </c>
      <c r="HG20" s="12">
        <f t="shared" si="106"/>
        <v>0</v>
      </c>
      <c r="HH20" s="12">
        <v>0</v>
      </c>
      <c r="HI20" s="12">
        <v>0</v>
      </c>
      <c r="HJ20" s="12">
        <f t="shared" si="107"/>
        <v>0</v>
      </c>
    </row>
    <row r="21" spans="1:218" ht="15" thickBot="1" x14ac:dyDescent="0.4">
      <c r="A21" s="23">
        <v>15</v>
      </c>
      <c r="C21" s="18" t="s">
        <v>39</v>
      </c>
      <c r="D21" s="18" t="s">
        <v>40</v>
      </c>
      <c r="E21" s="20">
        <v>0</v>
      </c>
      <c r="F21" s="9">
        <v>0</v>
      </c>
      <c r="G21" s="9">
        <f t="shared" si="1"/>
        <v>0</v>
      </c>
      <c r="H21" s="9">
        <f t="shared" si="2"/>
        <v>0</v>
      </c>
      <c r="I21" s="9">
        <v>0</v>
      </c>
      <c r="J21" s="9">
        <f t="shared" si="3"/>
        <v>0</v>
      </c>
      <c r="K21" s="9">
        <f t="shared" si="4"/>
        <v>0</v>
      </c>
      <c r="L21" s="12">
        <v>0</v>
      </c>
      <c r="M21" s="12">
        <f t="shared" si="5"/>
        <v>0</v>
      </c>
      <c r="N21" s="12">
        <f t="shared" si="6"/>
        <v>0</v>
      </c>
      <c r="O21" s="12">
        <v>0</v>
      </c>
      <c r="P21" s="12">
        <f t="shared" si="7"/>
        <v>0</v>
      </c>
      <c r="Q21" s="12">
        <f t="shared" si="8"/>
        <v>0</v>
      </c>
      <c r="R21" s="12">
        <v>0</v>
      </c>
      <c r="S21" s="12">
        <f t="shared" si="9"/>
        <v>0</v>
      </c>
      <c r="T21" s="12">
        <f t="shared" si="10"/>
        <v>0</v>
      </c>
      <c r="U21" s="12">
        <v>0</v>
      </c>
      <c r="V21" s="12">
        <f t="shared" si="11"/>
        <v>0</v>
      </c>
      <c r="W21" s="12">
        <f t="shared" si="12"/>
        <v>0</v>
      </c>
      <c r="X21" s="12">
        <v>0</v>
      </c>
      <c r="Y21" s="12">
        <f t="shared" si="13"/>
        <v>0</v>
      </c>
      <c r="Z21" s="12">
        <f t="shared" si="14"/>
        <v>0</v>
      </c>
      <c r="AA21" s="12">
        <v>0</v>
      </c>
      <c r="AB21" s="12">
        <f t="shared" si="15"/>
        <v>0</v>
      </c>
      <c r="AC21" s="12">
        <f t="shared" si="16"/>
        <v>0</v>
      </c>
      <c r="AD21" s="12">
        <v>0</v>
      </c>
      <c r="AE21" s="12">
        <f t="shared" si="17"/>
        <v>0</v>
      </c>
      <c r="AF21" s="12">
        <f t="shared" si="18"/>
        <v>0</v>
      </c>
      <c r="AG21" s="12">
        <v>0</v>
      </c>
      <c r="AH21" s="12">
        <f t="shared" si="19"/>
        <v>0</v>
      </c>
      <c r="AI21" s="12">
        <f t="shared" si="20"/>
        <v>0</v>
      </c>
      <c r="AJ21" s="10">
        <v>0</v>
      </c>
      <c r="AK21" s="12">
        <f t="shared" si="21"/>
        <v>0</v>
      </c>
      <c r="AL21" s="12">
        <f t="shared" si="22"/>
        <v>0</v>
      </c>
      <c r="AM21" s="28">
        <v>0</v>
      </c>
      <c r="AN21" s="12">
        <f t="shared" si="23"/>
        <v>0</v>
      </c>
      <c r="AO21" s="12">
        <f t="shared" si="24"/>
        <v>0</v>
      </c>
      <c r="AP21" s="28">
        <v>0</v>
      </c>
      <c r="AQ21" s="12">
        <f t="shared" si="25"/>
        <v>0</v>
      </c>
      <c r="AR21" s="12">
        <f t="shared" si="26"/>
        <v>0</v>
      </c>
      <c r="AS21" s="10">
        <v>0</v>
      </c>
      <c r="AT21" s="12">
        <f t="shared" si="27"/>
        <v>0</v>
      </c>
      <c r="AU21" s="12">
        <f t="shared" si="28"/>
        <v>0</v>
      </c>
      <c r="AV21" s="10">
        <v>0</v>
      </c>
      <c r="AW21" s="12">
        <f t="shared" si="29"/>
        <v>0</v>
      </c>
      <c r="AX21" s="12">
        <f t="shared" si="30"/>
        <v>0</v>
      </c>
      <c r="AY21" s="10">
        <v>0</v>
      </c>
      <c r="AZ21" s="12">
        <f t="shared" si="31"/>
        <v>0</v>
      </c>
      <c r="BA21" s="12">
        <f t="shared" si="32"/>
        <v>0</v>
      </c>
      <c r="BB21" s="10">
        <v>0</v>
      </c>
      <c r="BC21" s="12">
        <f t="shared" si="33"/>
        <v>0</v>
      </c>
      <c r="BD21" s="12">
        <f t="shared" si="34"/>
        <v>0</v>
      </c>
      <c r="BE21" s="10">
        <v>0</v>
      </c>
      <c r="BF21" s="12">
        <f t="shared" si="35"/>
        <v>0</v>
      </c>
      <c r="BG21" s="12">
        <f t="shared" si="36"/>
        <v>0</v>
      </c>
      <c r="BH21" s="10">
        <v>0</v>
      </c>
      <c r="BI21" s="12">
        <f t="shared" si="37"/>
        <v>0</v>
      </c>
      <c r="BJ21" s="12">
        <f t="shared" si="38"/>
        <v>0</v>
      </c>
      <c r="BK21" s="10">
        <v>0</v>
      </c>
      <c r="BL21" s="12">
        <f t="shared" si="108"/>
        <v>0</v>
      </c>
      <c r="BM21" s="12">
        <f t="shared" si="39"/>
        <v>0</v>
      </c>
      <c r="BN21" s="10">
        <v>0</v>
      </c>
      <c r="BO21" s="12">
        <f t="shared" si="131"/>
        <v>0</v>
      </c>
      <c r="BP21" s="12">
        <f t="shared" si="40"/>
        <v>0</v>
      </c>
      <c r="BQ21" s="10">
        <v>0</v>
      </c>
      <c r="BR21" s="12">
        <f t="shared" si="132"/>
        <v>0</v>
      </c>
      <c r="BS21" s="12">
        <f t="shared" si="41"/>
        <v>0</v>
      </c>
      <c r="BT21" s="10">
        <v>0</v>
      </c>
      <c r="BU21" s="12">
        <f t="shared" si="133"/>
        <v>0</v>
      </c>
      <c r="BV21" s="12">
        <f t="shared" si="42"/>
        <v>0</v>
      </c>
      <c r="BW21" s="10">
        <v>0</v>
      </c>
      <c r="BX21" s="12">
        <f t="shared" si="109"/>
        <v>0</v>
      </c>
      <c r="BY21" s="12">
        <f t="shared" si="43"/>
        <v>0</v>
      </c>
      <c r="BZ21" s="10">
        <v>0</v>
      </c>
      <c r="CA21" s="12">
        <f t="shared" si="110"/>
        <v>0</v>
      </c>
      <c r="CB21" s="12">
        <f t="shared" si="44"/>
        <v>0</v>
      </c>
      <c r="CC21" s="10">
        <v>0</v>
      </c>
      <c r="CD21" s="12">
        <f t="shared" si="45"/>
        <v>0</v>
      </c>
      <c r="CE21" s="12">
        <f t="shared" si="46"/>
        <v>0</v>
      </c>
      <c r="CF21" s="12">
        <v>0</v>
      </c>
      <c r="CG21" s="12">
        <f t="shared" si="111"/>
        <v>0</v>
      </c>
      <c r="CH21" s="12">
        <f t="shared" si="47"/>
        <v>0</v>
      </c>
      <c r="CI21" s="12">
        <v>0</v>
      </c>
      <c r="CJ21" s="12">
        <f t="shared" si="134"/>
        <v>0</v>
      </c>
      <c r="CK21" s="12">
        <f t="shared" si="48"/>
        <v>0</v>
      </c>
      <c r="CL21" s="12">
        <v>0</v>
      </c>
      <c r="CM21" s="12">
        <f t="shared" si="49"/>
        <v>0</v>
      </c>
      <c r="CN21" s="12">
        <f t="shared" si="50"/>
        <v>0</v>
      </c>
      <c r="CO21" s="12">
        <v>0</v>
      </c>
      <c r="CP21" s="12">
        <f t="shared" si="0"/>
        <v>19.2575</v>
      </c>
      <c r="CQ21" s="12">
        <f t="shared" si="51"/>
        <v>12.778911395344977</v>
      </c>
      <c r="CR21" s="12">
        <v>0</v>
      </c>
      <c r="CS21" s="12">
        <f t="shared" si="52"/>
        <v>0</v>
      </c>
      <c r="CT21" s="12">
        <f t="shared" si="53"/>
        <v>0</v>
      </c>
      <c r="CU21" s="12">
        <v>0</v>
      </c>
      <c r="CV21" s="12">
        <f t="shared" si="54"/>
        <v>0</v>
      </c>
      <c r="CW21" s="12">
        <f t="shared" si="55"/>
        <v>0</v>
      </c>
      <c r="CX21" s="12">
        <v>0</v>
      </c>
      <c r="CY21" s="12">
        <f t="shared" si="56"/>
        <v>0</v>
      </c>
      <c r="CZ21" s="12">
        <f t="shared" si="57"/>
        <v>0</v>
      </c>
      <c r="DA21" s="12">
        <v>0</v>
      </c>
      <c r="DB21" s="12">
        <f t="shared" si="112"/>
        <v>0</v>
      </c>
      <c r="DC21" s="12">
        <f t="shared" si="58"/>
        <v>0</v>
      </c>
      <c r="DD21" s="12">
        <v>0</v>
      </c>
      <c r="DE21" s="12">
        <f t="shared" si="113"/>
        <v>0</v>
      </c>
      <c r="DF21" s="12">
        <f t="shared" si="59"/>
        <v>0</v>
      </c>
      <c r="DG21" s="12">
        <v>0</v>
      </c>
      <c r="DH21" s="12">
        <f t="shared" si="114"/>
        <v>0</v>
      </c>
      <c r="DI21" s="12">
        <f t="shared" si="60"/>
        <v>0</v>
      </c>
      <c r="DJ21" s="12">
        <v>0</v>
      </c>
      <c r="DK21" s="12">
        <f t="shared" si="61"/>
        <v>0</v>
      </c>
      <c r="DL21" s="12">
        <f t="shared" si="62"/>
        <v>0</v>
      </c>
      <c r="DM21" s="12">
        <v>0</v>
      </c>
      <c r="DN21" s="12">
        <f t="shared" si="115"/>
        <v>0</v>
      </c>
      <c r="DO21" s="12">
        <f t="shared" si="63"/>
        <v>0</v>
      </c>
      <c r="DP21" s="39">
        <v>0</v>
      </c>
      <c r="DQ21" s="12">
        <f t="shared" si="116"/>
        <v>0</v>
      </c>
      <c r="DR21" s="12">
        <f t="shared" si="64"/>
        <v>0</v>
      </c>
      <c r="DS21" s="12">
        <v>0</v>
      </c>
      <c r="DT21" s="12">
        <f t="shared" si="117"/>
        <v>0</v>
      </c>
      <c r="DU21" s="12">
        <f t="shared" si="65"/>
        <v>0</v>
      </c>
      <c r="DV21" s="12">
        <v>0</v>
      </c>
      <c r="DW21" s="12">
        <f t="shared" si="118"/>
        <v>0</v>
      </c>
      <c r="DX21" s="12">
        <f t="shared" si="66"/>
        <v>0</v>
      </c>
      <c r="DY21" s="12">
        <v>0</v>
      </c>
      <c r="DZ21" s="12">
        <f t="shared" si="67"/>
        <v>0</v>
      </c>
      <c r="EA21" s="12">
        <f t="shared" si="68"/>
        <v>0</v>
      </c>
      <c r="EB21" s="12">
        <v>0</v>
      </c>
      <c r="EC21" s="12">
        <f t="shared" si="69"/>
        <v>0</v>
      </c>
      <c r="ED21" s="12">
        <f t="shared" si="70"/>
        <v>0</v>
      </c>
      <c r="EE21" s="12">
        <v>0</v>
      </c>
      <c r="EF21" s="12">
        <f t="shared" si="71"/>
        <v>0</v>
      </c>
      <c r="EG21" s="12">
        <f t="shared" si="72"/>
        <v>0</v>
      </c>
      <c r="EH21" s="12">
        <v>0</v>
      </c>
      <c r="EI21" s="12">
        <f t="shared" si="73"/>
        <v>0</v>
      </c>
      <c r="EJ21" s="12">
        <f t="shared" si="74"/>
        <v>0</v>
      </c>
      <c r="EK21" s="12">
        <v>0</v>
      </c>
      <c r="EL21" s="12">
        <f t="shared" si="75"/>
        <v>0</v>
      </c>
      <c r="EM21" s="12">
        <f t="shared" si="76"/>
        <v>0</v>
      </c>
      <c r="EN21" s="12">
        <v>0</v>
      </c>
      <c r="EO21" s="12">
        <f t="shared" si="77"/>
        <v>0</v>
      </c>
      <c r="EP21" s="12">
        <f t="shared" si="78"/>
        <v>0</v>
      </c>
      <c r="EQ21" s="12">
        <v>0</v>
      </c>
      <c r="ER21" s="12">
        <f t="shared" si="135"/>
        <v>0</v>
      </c>
      <c r="ES21" s="12">
        <f t="shared" si="79"/>
        <v>0</v>
      </c>
      <c r="ET21" s="12">
        <v>0</v>
      </c>
      <c r="EU21" s="12">
        <f t="shared" si="80"/>
        <v>0</v>
      </c>
      <c r="EV21" s="12">
        <f t="shared" si="81"/>
        <v>0</v>
      </c>
      <c r="EW21" s="12">
        <v>0</v>
      </c>
      <c r="EX21" s="12">
        <f t="shared" si="119"/>
        <v>0</v>
      </c>
      <c r="EY21" s="12">
        <f t="shared" si="82"/>
        <v>0</v>
      </c>
      <c r="EZ21" s="12">
        <v>0</v>
      </c>
      <c r="FA21" s="12">
        <f t="shared" si="83"/>
        <v>0</v>
      </c>
      <c r="FB21" s="12">
        <f t="shared" si="84"/>
        <v>0</v>
      </c>
      <c r="FC21" s="12">
        <v>0</v>
      </c>
      <c r="FD21" s="12">
        <f t="shared" si="120"/>
        <v>0</v>
      </c>
      <c r="FE21" s="12">
        <f t="shared" si="85"/>
        <v>0</v>
      </c>
      <c r="FF21" s="12">
        <v>0</v>
      </c>
      <c r="FG21" s="12">
        <f t="shared" si="121"/>
        <v>0</v>
      </c>
      <c r="FH21" s="12">
        <f t="shared" si="86"/>
        <v>0</v>
      </c>
      <c r="FI21" s="12">
        <v>0</v>
      </c>
      <c r="FJ21" s="12">
        <f t="shared" si="122"/>
        <v>0</v>
      </c>
      <c r="FK21" s="12">
        <f t="shared" si="87"/>
        <v>0</v>
      </c>
      <c r="FL21" s="12">
        <v>0</v>
      </c>
      <c r="FM21" s="12">
        <f t="shared" si="88"/>
        <v>0</v>
      </c>
      <c r="FN21" s="12">
        <f t="shared" si="89"/>
        <v>0</v>
      </c>
      <c r="FO21" s="12">
        <v>0</v>
      </c>
      <c r="FP21" s="12">
        <f t="shared" si="90"/>
        <v>0</v>
      </c>
      <c r="FQ21" s="12">
        <f t="shared" si="91"/>
        <v>0</v>
      </c>
      <c r="FR21" s="12">
        <v>0</v>
      </c>
      <c r="FS21" s="12">
        <f t="shared" si="92"/>
        <v>0</v>
      </c>
      <c r="FT21" s="12">
        <f t="shared" si="93"/>
        <v>0</v>
      </c>
      <c r="FU21" s="12">
        <v>0</v>
      </c>
      <c r="FV21" s="12">
        <f t="shared" si="123"/>
        <v>0</v>
      </c>
      <c r="FW21" s="12">
        <f t="shared" si="94"/>
        <v>0</v>
      </c>
      <c r="FX21" s="12">
        <v>0</v>
      </c>
      <c r="FY21" s="12">
        <f t="shared" si="136"/>
        <v>0</v>
      </c>
      <c r="FZ21" s="12">
        <f t="shared" si="95"/>
        <v>0</v>
      </c>
      <c r="GA21" s="12">
        <v>0</v>
      </c>
      <c r="GB21" s="12">
        <f t="shared" si="137"/>
        <v>0</v>
      </c>
      <c r="GC21" s="12">
        <f t="shared" si="96"/>
        <v>0</v>
      </c>
      <c r="GD21" s="12">
        <v>0</v>
      </c>
      <c r="GE21" s="12">
        <f t="shared" si="124"/>
        <v>0</v>
      </c>
      <c r="GF21" s="12">
        <f t="shared" si="97"/>
        <v>0</v>
      </c>
      <c r="GG21" s="12">
        <v>0</v>
      </c>
      <c r="GH21" s="12">
        <f t="shared" si="125"/>
        <v>0</v>
      </c>
      <c r="GI21" s="12">
        <f t="shared" si="98"/>
        <v>0</v>
      </c>
      <c r="GJ21" s="12">
        <v>0</v>
      </c>
      <c r="GK21" s="12">
        <f t="shared" si="126"/>
        <v>0</v>
      </c>
      <c r="GL21" s="12">
        <f t="shared" si="99"/>
        <v>0</v>
      </c>
      <c r="GM21" s="12">
        <v>0</v>
      </c>
      <c r="GN21" s="12">
        <f t="shared" si="138"/>
        <v>0</v>
      </c>
      <c r="GO21" s="12">
        <f t="shared" si="100"/>
        <v>0</v>
      </c>
      <c r="GP21" s="12">
        <v>0</v>
      </c>
      <c r="GQ21" s="12">
        <f t="shared" si="139"/>
        <v>0</v>
      </c>
      <c r="GR21" s="12">
        <f t="shared" si="101"/>
        <v>0</v>
      </c>
      <c r="GS21" s="12">
        <v>0</v>
      </c>
      <c r="GT21" s="12">
        <f t="shared" si="140"/>
        <v>0</v>
      </c>
      <c r="GU21" s="12">
        <f t="shared" si="102"/>
        <v>0</v>
      </c>
      <c r="GV21" s="12">
        <v>0</v>
      </c>
      <c r="GW21" s="12">
        <f t="shared" si="127"/>
        <v>0</v>
      </c>
      <c r="GX21" s="12">
        <f t="shared" si="103"/>
        <v>0</v>
      </c>
      <c r="GY21" s="12">
        <v>0</v>
      </c>
      <c r="GZ21" s="12">
        <f t="shared" si="128"/>
        <v>0</v>
      </c>
      <c r="HA21" s="12">
        <f t="shared" si="104"/>
        <v>0</v>
      </c>
      <c r="HB21" s="13">
        <v>0</v>
      </c>
      <c r="HC21" s="12">
        <f t="shared" si="129"/>
        <v>0</v>
      </c>
      <c r="HD21" s="12">
        <f t="shared" si="105"/>
        <v>0</v>
      </c>
      <c r="HE21" s="31">
        <v>0</v>
      </c>
      <c r="HF21" s="12">
        <f t="shared" si="130"/>
        <v>0</v>
      </c>
      <c r="HG21" s="12">
        <f t="shared" si="106"/>
        <v>0</v>
      </c>
      <c r="HH21" s="12">
        <v>0</v>
      </c>
      <c r="HI21" s="12">
        <f t="shared" si="141"/>
        <v>0</v>
      </c>
      <c r="HJ21" s="12">
        <f t="shared" si="107"/>
        <v>0</v>
      </c>
    </row>
    <row r="22" spans="1:218" ht="19" thickBot="1" x14ac:dyDescent="0.5">
      <c r="A22" s="23">
        <v>16</v>
      </c>
      <c r="C22" s="20" t="s">
        <v>41</v>
      </c>
      <c r="D22" s="20" t="s">
        <v>42</v>
      </c>
      <c r="E22" s="18">
        <v>3.0425</v>
      </c>
      <c r="F22" s="9">
        <v>2850</v>
      </c>
      <c r="G22" s="9">
        <f t="shared" si="1"/>
        <v>2846.9575</v>
      </c>
      <c r="H22" s="9">
        <f t="shared" si="2"/>
        <v>45.369714108367027</v>
      </c>
      <c r="I22" s="9">
        <v>2410</v>
      </c>
      <c r="J22" s="9">
        <f t="shared" si="3"/>
        <v>2406.9575</v>
      </c>
      <c r="K22" s="9">
        <f t="shared" si="4"/>
        <v>42.816102305075006</v>
      </c>
      <c r="L22" s="33">
        <v>2630</v>
      </c>
      <c r="M22" s="12">
        <f t="shared" si="5"/>
        <v>2626.9575</v>
      </c>
      <c r="N22" s="12">
        <f t="shared" si="6"/>
        <v>44.163034337020505</v>
      </c>
      <c r="O22" s="33">
        <v>287</v>
      </c>
      <c r="P22" s="12">
        <f t="shared" si="7"/>
        <v>283.95749999999998</v>
      </c>
      <c r="Q22" s="12">
        <f t="shared" si="8"/>
        <v>65.812215903329644</v>
      </c>
      <c r="R22" s="33">
        <v>320</v>
      </c>
      <c r="S22" s="12">
        <f t="shared" si="9"/>
        <v>316.95749999999998</v>
      </c>
      <c r="T22" s="12">
        <f t="shared" si="10"/>
        <v>69.626558295348445</v>
      </c>
      <c r="U22" s="33">
        <v>393</v>
      </c>
      <c r="V22" s="12">
        <f t="shared" si="11"/>
        <v>389.95749999999998</v>
      </c>
      <c r="W22" s="12">
        <f t="shared" si="12"/>
        <v>61.236563783261758</v>
      </c>
      <c r="X22" s="33">
        <v>301</v>
      </c>
      <c r="Y22" s="12">
        <f t="shared" si="13"/>
        <v>297.95749999999998</v>
      </c>
      <c r="Z22" s="12">
        <f t="shared" si="14"/>
        <v>63.362183542621395</v>
      </c>
      <c r="AA22" s="33">
        <v>187</v>
      </c>
      <c r="AB22" s="12">
        <f t="shared" si="15"/>
        <v>183.95750000000001</v>
      </c>
      <c r="AC22" s="12">
        <f t="shared" si="16"/>
        <v>60.558900141144711</v>
      </c>
      <c r="AD22" s="33">
        <v>256</v>
      </c>
      <c r="AE22" s="12">
        <f t="shared" si="17"/>
        <v>252.95750000000001</v>
      </c>
      <c r="AF22" s="12">
        <f t="shared" si="18"/>
        <v>67.450611790507992</v>
      </c>
      <c r="AG22" s="33">
        <v>174</v>
      </c>
      <c r="AH22" s="12">
        <f t="shared" si="19"/>
        <v>170.95750000000001</v>
      </c>
      <c r="AI22" s="12">
        <f t="shared" si="20"/>
        <v>68.494303242769504</v>
      </c>
      <c r="AJ22" s="40">
        <v>146</v>
      </c>
      <c r="AK22" s="12">
        <f t="shared" si="21"/>
        <v>142.95750000000001</v>
      </c>
      <c r="AL22" s="12">
        <f t="shared" si="22"/>
        <v>66.620841512929104</v>
      </c>
      <c r="AM22" s="41">
        <v>156</v>
      </c>
      <c r="AN22" s="12">
        <f t="shared" si="23"/>
        <v>152.95750000000001</v>
      </c>
      <c r="AO22" s="12">
        <f t="shared" si="24"/>
        <v>72.22684586734664</v>
      </c>
      <c r="AP22" s="41">
        <v>143</v>
      </c>
      <c r="AQ22" s="12">
        <f t="shared" si="25"/>
        <v>139.95750000000001</v>
      </c>
      <c r="AR22" s="12">
        <f t="shared" si="26"/>
        <v>74.39551896665138</v>
      </c>
      <c r="AS22" s="40">
        <v>149.5</v>
      </c>
      <c r="AT22" s="12">
        <f t="shared" si="27"/>
        <v>146.45750000000001</v>
      </c>
      <c r="AU22" s="12">
        <f t="shared" si="28"/>
        <v>73.248435517045209</v>
      </c>
      <c r="AV22" s="40">
        <v>117</v>
      </c>
      <c r="AW22" s="12">
        <f t="shared" si="29"/>
        <v>113.9575</v>
      </c>
      <c r="AX22" s="12">
        <f t="shared" si="30"/>
        <v>78.381910411830461</v>
      </c>
      <c r="AY22" s="40">
        <v>105</v>
      </c>
      <c r="AZ22" s="12">
        <f t="shared" si="31"/>
        <v>101.9575</v>
      </c>
      <c r="BA22" s="12">
        <f t="shared" si="32"/>
        <v>87.157129881925528</v>
      </c>
      <c r="BB22" s="34">
        <v>88.3</v>
      </c>
      <c r="BC22" s="12">
        <f t="shared" si="33"/>
        <v>85.257499999999993</v>
      </c>
      <c r="BD22" s="12">
        <f t="shared" si="34"/>
        <v>84.741635295140824</v>
      </c>
      <c r="BE22" s="34">
        <v>84.8</v>
      </c>
      <c r="BF22" s="12">
        <f t="shared" si="35"/>
        <v>81.757499999999993</v>
      </c>
      <c r="BG22" s="12">
        <f t="shared" si="36"/>
        <v>88.011841485568183</v>
      </c>
      <c r="BH22" s="34">
        <v>81</v>
      </c>
      <c r="BI22" s="12">
        <f t="shared" si="37"/>
        <v>77.957499999999996</v>
      </c>
      <c r="BJ22" s="12">
        <f t="shared" si="38"/>
        <v>90.222061482820976</v>
      </c>
      <c r="BK22" s="34">
        <v>50.6</v>
      </c>
      <c r="BL22" s="12">
        <f t="shared" si="108"/>
        <v>47.557500000000005</v>
      </c>
      <c r="BM22" s="12">
        <f t="shared" si="39"/>
        <v>93.813339908765883</v>
      </c>
      <c r="BN22" s="34">
        <v>46.6</v>
      </c>
      <c r="BO22" s="12">
        <f t="shared" si="131"/>
        <v>43.557500000000005</v>
      </c>
      <c r="BP22" s="12">
        <f t="shared" si="40"/>
        <v>95.036273386788849</v>
      </c>
      <c r="BQ22" s="34">
        <v>73.7</v>
      </c>
      <c r="BR22" s="12">
        <f t="shared" si="132"/>
        <v>70.657499999999999</v>
      </c>
      <c r="BS22" s="12">
        <f t="shared" si="41"/>
        <v>86.940338680652758</v>
      </c>
      <c r="BT22" s="34">
        <v>73.8</v>
      </c>
      <c r="BU22" s="12">
        <f t="shared" si="133"/>
        <v>70.757499999999993</v>
      </c>
      <c r="BV22" s="12">
        <f t="shared" si="42"/>
        <v>94.838071941963918</v>
      </c>
      <c r="BW22" s="34">
        <v>38.5</v>
      </c>
      <c r="BX22" s="12">
        <f t="shared" si="109"/>
        <v>35.457500000000003</v>
      </c>
      <c r="BY22" s="12">
        <f t="shared" si="43"/>
        <v>92.016738573328567</v>
      </c>
      <c r="BZ22" s="34">
        <v>37</v>
      </c>
      <c r="CA22" s="12">
        <f t="shared" si="110"/>
        <v>33.957500000000003</v>
      </c>
      <c r="CB22" s="12">
        <f t="shared" si="44"/>
        <v>93.261011363246254</v>
      </c>
      <c r="CC22" s="34">
        <v>39.1</v>
      </c>
      <c r="CD22" s="12">
        <f t="shared" si="45"/>
        <v>36.057500000000005</v>
      </c>
      <c r="CE22" s="12">
        <f t="shared" si="46"/>
        <v>81.767673904416341</v>
      </c>
      <c r="CF22" s="33">
        <v>34.200000000000003</v>
      </c>
      <c r="CG22" s="12">
        <f t="shared" si="111"/>
        <v>31.157500000000002</v>
      </c>
      <c r="CH22" s="12">
        <f t="shared" si="47"/>
        <v>86.859253580513638</v>
      </c>
      <c r="CI22" s="33">
        <v>28.9</v>
      </c>
      <c r="CJ22" s="12">
        <f t="shared" si="134"/>
        <v>25.857499999999998</v>
      </c>
      <c r="CK22" s="12">
        <f t="shared" si="48"/>
        <v>86.956156206650121</v>
      </c>
      <c r="CL22" s="33">
        <v>29.8</v>
      </c>
      <c r="CM22" s="12">
        <f>CL22-$E22</f>
        <v>26.7575</v>
      </c>
      <c r="CN22" s="12">
        <f t="shared" si="50"/>
        <v>81.456676433654238</v>
      </c>
      <c r="CO22" s="33">
        <v>22.3</v>
      </c>
      <c r="CP22" s="12">
        <f>CO22-$E22</f>
        <v>19.2575</v>
      </c>
      <c r="CQ22" s="12">
        <f t="shared" si="51"/>
        <v>12.778911395344977</v>
      </c>
      <c r="CR22" s="33">
        <v>21.1</v>
      </c>
      <c r="CS22" s="12">
        <f>CR22-$E22</f>
        <v>18.057500000000001</v>
      </c>
      <c r="CT22" s="12">
        <f t="shared" si="53"/>
        <v>50.144052205907876</v>
      </c>
      <c r="CU22" s="33">
        <v>19.399999999999999</v>
      </c>
      <c r="CV22" s="12">
        <f t="shared" si="54"/>
        <v>16.357499999999998</v>
      </c>
      <c r="CW22" s="12">
        <f t="shared" si="55"/>
        <v>49.779367011564204</v>
      </c>
      <c r="CX22" s="33">
        <v>17.8</v>
      </c>
      <c r="CY22" s="12">
        <f t="shared" si="56"/>
        <v>14.7575</v>
      </c>
      <c r="CZ22" s="12">
        <f t="shared" si="57"/>
        <v>59.290879871434313</v>
      </c>
      <c r="DA22" s="33">
        <v>26.3</v>
      </c>
      <c r="DB22" s="12">
        <f t="shared" si="112"/>
        <v>23.2575</v>
      </c>
      <c r="DC22" s="12">
        <f t="shared" si="58"/>
        <v>89.494949494949495</v>
      </c>
      <c r="DD22" s="33">
        <v>22.1</v>
      </c>
      <c r="DE22" s="12">
        <f t="shared" si="113"/>
        <v>19.057500000000001</v>
      </c>
      <c r="DF22" s="12">
        <f t="shared" si="59"/>
        <v>83.668093513335521</v>
      </c>
      <c r="DG22" s="33">
        <v>24.2</v>
      </c>
      <c r="DH22" s="12">
        <f t="shared" si="114"/>
        <v>21.157499999999999</v>
      </c>
      <c r="DI22" s="12">
        <f t="shared" si="60"/>
        <v>82.638414217361586</v>
      </c>
      <c r="DJ22" s="33">
        <v>18.600000000000001</v>
      </c>
      <c r="DK22" s="12">
        <f t="shared" si="61"/>
        <v>15.557500000000001</v>
      </c>
      <c r="DL22" s="12">
        <f t="shared" si="62"/>
        <v>61.253014420000987</v>
      </c>
      <c r="DM22" s="42">
        <v>19</v>
      </c>
      <c r="DN22" s="12">
        <f t="shared" si="115"/>
        <v>15.9575</v>
      </c>
      <c r="DO22" s="12">
        <f t="shared" si="63"/>
        <v>56.018254420992584</v>
      </c>
      <c r="DP22" s="43">
        <v>11.4</v>
      </c>
      <c r="DQ22" s="12">
        <f t="shared" si="116"/>
        <v>8.3574999999999999</v>
      </c>
      <c r="DR22" s="12">
        <f t="shared" si="64"/>
        <v>59.346706905734059</v>
      </c>
      <c r="DS22" s="44">
        <v>13.5</v>
      </c>
      <c r="DT22" s="12">
        <f t="shared" si="117"/>
        <v>10.4575</v>
      </c>
      <c r="DU22" s="12">
        <f t="shared" si="65"/>
        <v>70.125733445096401</v>
      </c>
      <c r="DV22" s="34">
        <v>17</v>
      </c>
      <c r="DW22" s="12">
        <f t="shared" si="118"/>
        <v>13.9575</v>
      </c>
      <c r="DX22" s="12">
        <f t="shared" si="66"/>
        <v>85.067804357763222</v>
      </c>
      <c r="DY22" s="33">
        <v>13.9</v>
      </c>
      <c r="DZ22" s="12">
        <f t="shared" si="67"/>
        <v>10.8575</v>
      </c>
      <c r="EA22" s="12">
        <f t="shared" si="68"/>
        <v>44.523040647906093</v>
      </c>
      <c r="EB22" s="33">
        <v>15.5</v>
      </c>
      <c r="EC22" s="12">
        <f t="shared" si="69"/>
        <v>12.4575</v>
      </c>
      <c r="ED22" s="12">
        <f t="shared" si="70"/>
        <v>76.750096264921041</v>
      </c>
      <c r="EE22" s="33">
        <v>15.5</v>
      </c>
      <c r="EF22" s="12">
        <f t="shared" si="71"/>
        <v>12.4575</v>
      </c>
      <c r="EG22" s="12">
        <f t="shared" si="72"/>
        <v>53.271327774214228</v>
      </c>
      <c r="EH22" s="33">
        <v>14.5</v>
      </c>
      <c r="EI22" s="12">
        <f t="shared" si="73"/>
        <v>11.4575</v>
      </c>
      <c r="EJ22" s="12">
        <f t="shared" si="74"/>
        <v>52.878735433252558</v>
      </c>
      <c r="EK22" s="33">
        <v>13.6</v>
      </c>
      <c r="EL22" s="12">
        <f t="shared" si="75"/>
        <v>10.557499999999999</v>
      </c>
      <c r="EM22" s="12">
        <f t="shared" si="76"/>
        <v>56.04884199349658</v>
      </c>
      <c r="EN22" s="43">
        <v>9.56</v>
      </c>
      <c r="EO22" s="12">
        <f t="shared" si="77"/>
        <v>6.5175000000000001</v>
      </c>
      <c r="EP22" s="12">
        <f t="shared" si="78"/>
        <v>46.753945480631259</v>
      </c>
      <c r="EQ22" s="33">
        <v>8.2899999999999991</v>
      </c>
      <c r="ER22" s="12">
        <f t="shared" si="135"/>
        <v>5.2474999999999987</v>
      </c>
      <c r="ES22" s="12">
        <f t="shared" si="79"/>
        <v>75.913200723327307</v>
      </c>
      <c r="ET22" s="33">
        <v>10.199999999999999</v>
      </c>
      <c r="EU22" s="12">
        <f t="shared" si="80"/>
        <v>7.1574999999999989</v>
      </c>
      <c r="EV22" s="12">
        <f t="shared" si="81"/>
        <v>54.957289567136932</v>
      </c>
      <c r="EW22" s="34">
        <v>10</v>
      </c>
      <c r="EX22" s="12">
        <f t="shared" si="119"/>
        <v>6.9574999999999996</v>
      </c>
      <c r="EY22" s="12">
        <f t="shared" si="82"/>
        <v>75.074183976261125</v>
      </c>
      <c r="EZ22" s="33">
        <v>10.199999999999999</v>
      </c>
      <c r="FA22" s="12">
        <f t="shared" si="83"/>
        <v>7.1574999999999989</v>
      </c>
      <c r="FB22" s="12">
        <f t="shared" si="84"/>
        <v>73.750643997939164</v>
      </c>
      <c r="FC22" s="33">
        <v>7.54</v>
      </c>
      <c r="FD22" s="12">
        <f t="shared" si="120"/>
        <v>4.4975000000000005</v>
      </c>
      <c r="FE22" s="12">
        <f t="shared" si="85"/>
        <v>68.79541108986615</v>
      </c>
      <c r="FF22" s="33">
        <v>6.35</v>
      </c>
      <c r="FG22" s="12">
        <f t="shared" si="121"/>
        <v>3.3074999999999997</v>
      </c>
      <c r="FH22" s="12">
        <f t="shared" si="86"/>
        <v>62.43511090136856</v>
      </c>
      <c r="FI22" s="33">
        <v>6.11</v>
      </c>
      <c r="FJ22" s="12">
        <f t="shared" si="122"/>
        <v>3.0675000000000003</v>
      </c>
      <c r="FK22" s="12">
        <f t="shared" si="87"/>
        <v>48.555599525128613</v>
      </c>
      <c r="FL22" s="35">
        <v>7.4</v>
      </c>
      <c r="FM22" s="12">
        <f t="shared" si="88"/>
        <v>4.3574999999999999</v>
      </c>
      <c r="FN22" s="12">
        <f t="shared" si="89"/>
        <v>18.451278251204148</v>
      </c>
      <c r="FO22" s="33">
        <v>6.23</v>
      </c>
      <c r="FP22" s="12">
        <f t="shared" si="90"/>
        <v>3.1875000000000004</v>
      </c>
      <c r="FQ22" s="12">
        <f t="shared" si="91"/>
        <v>13.306199123356292</v>
      </c>
      <c r="FR22" s="33">
        <v>9.69</v>
      </c>
      <c r="FS22" s="12">
        <f t="shared" si="92"/>
        <v>6.6474999999999991</v>
      </c>
      <c r="FT22" s="12">
        <f t="shared" si="93"/>
        <v>20.022590361445776</v>
      </c>
      <c r="FU22" s="33">
        <v>7.63</v>
      </c>
      <c r="FV22" s="12">
        <f t="shared" si="123"/>
        <v>4.5875000000000004</v>
      </c>
      <c r="FW22" s="12">
        <f t="shared" si="94"/>
        <v>33.543551777716843</v>
      </c>
      <c r="FX22" s="33">
        <v>6.65</v>
      </c>
      <c r="FY22" s="12">
        <f t="shared" si="136"/>
        <v>3.6075000000000004</v>
      </c>
      <c r="FZ22" s="12">
        <f t="shared" si="95"/>
        <v>39.681011962051429</v>
      </c>
      <c r="GA22" s="35">
        <v>5.2</v>
      </c>
      <c r="GB22" s="12">
        <f t="shared" si="137"/>
        <v>2.1575000000000002</v>
      </c>
      <c r="GC22" s="12">
        <f t="shared" si="96"/>
        <v>49.455587392550136</v>
      </c>
      <c r="GD22" s="33">
        <v>3.56</v>
      </c>
      <c r="GE22" s="12">
        <f t="shared" si="124"/>
        <v>0.51750000000000007</v>
      </c>
      <c r="GF22" s="12">
        <f t="shared" si="97"/>
        <v>16.925592804578901</v>
      </c>
      <c r="GG22" s="33">
        <v>4.96</v>
      </c>
      <c r="GH22" s="12">
        <f t="shared" si="125"/>
        <v>1.9175</v>
      </c>
      <c r="GI22" s="12">
        <f t="shared" si="98"/>
        <v>39.720352149145519</v>
      </c>
      <c r="GJ22" s="35">
        <v>5.4</v>
      </c>
      <c r="GK22" s="12">
        <f t="shared" si="126"/>
        <v>2.3575000000000004</v>
      </c>
      <c r="GL22" s="12">
        <f t="shared" si="99"/>
        <v>53.610005685048321</v>
      </c>
      <c r="GM22" s="33">
        <v>5.58</v>
      </c>
      <c r="GN22" s="12">
        <f t="shared" si="138"/>
        <v>2.5375000000000001</v>
      </c>
      <c r="GO22" s="12">
        <f t="shared" si="100"/>
        <v>100</v>
      </c>
      <c r="GP22" s="33">
        <v>4.34</v>
      </c>
      <c r="GQ22" s="12">
        <f t="shared" si="139"/>
        <v>1.2974999999999999</v>
      </c>
      <c r="GR22" s="12">
        <f t="shared" si="101"/>
        <v>100</v>
      </c>
      <c r="GS22" s="33">
        <v>4.5599999999999996</v>
      </c>
      <c r="GT22" s="12">
        <f t="shared" si="140"/>
        <v>1.5174999999999996</v>
      </c>
      <c r="GU22" s="12">
        <f t="shared" si="102"/>
        <v>73.53119321623258</v>
      </c>
      <c r="GV22" s="33">
        <v>6.13</v>
      </c>
      <c r="GW22" s="12">
        <f t="shared" si="127"/>
        <v>3.0874999999999999</v>
      </c>
      <c r="GX22" s="12">
        <f t="shared" si="103"/>
        <v>55.958314454009958</v>
      </c>
      <c r="GY22" s="33">
        <v>6.51</v>
      </c>
      <c r="GZ22" s="12">
        <f t="shared" si="128"/>
        <v>3.4674999999999998</v>
      </c>
      <c r="HA22" s="12">
        <f t="shared" si="104"/>
        <v>78.8292128445581</v>
      </c>
      <c r="HB22" s="37">
        <v>7.91</v>
      </c>
      <c r="HC22" s="12">
        <f t="shared" si="129"/>
        <v>4.8674999999999997</v>
      </c>
      <c r="HD22" s="12">
        <f t="shared" si="105"/>
        <v>63.214285714285708</v>
      </c>
      <c r="HE22" s="38">
        <v>3.09</v>
      </c>
      <c r="HF22" s="12">
        <f t="shared" si="130"/>
        <v>4.7499999999999876E-2</v>
      </c>
      <c r="HG22" s="12">
        <f t="shared" si="106"/>
        <v>6.9597069597069368</v>
      </c>
      <c r="HH22" s="33">
        <v>0</v>
      </c>
      <c r="HI22" s="12">
        <v>0</v>
      </c>
      <c r="HJ22" s="12">
        <f t="shared" si="107"/>
        <v>0</v>
      </c>
    </row>
    <row r="23" spans="1:218" x14ac:dyDescent="0.35">
      <c r="A23" s="23">
        <v>17</v>
      </c>
      <c r="C23" s="18" t="s">
        <v>43</v>
      </c>
      <c r="D23" s="18" t="s">
        <v>44</v>
      </c>
      <c r="E23" s="18">
        <v>0</v>
      </c>
      <c r="F23" s="9">
        <v>0</v>
      </c>
      <c r="G23" s="9">
        <f t="shared" si="1"/>
        <v>0</v>
      </c>
      <c r="H23" s="9">
        <f t="shared" si="2"/>
        <v>0</v>
      </c>
      <c r="I23" s="9">
        <v>0</v>
      </c>
      <c r="J23" s="9">
        <f t="shared" si="3"/>
        <v>0</v>
      </c>
      <c r="K23" s="9">
        <f t="shared" si="4"/>
        <v>0</v>
      </c>
      <c r="L23" s="12">
        <v>0</v>
      </c>
      <c r="M23" s="12">
        <f t="shared" si="5"/>
        <v>0</v>
      </c>
      <c r="N23" s="12">
        <f t="shared" si="6"/>
        <v>0</v>
      </c>
      <c r="O23" s="12">
        <v>0</v>
      </c>
      <c r="P23" s="12">
        <f t="shared" si="7"/>
        <v>0</v>
      </c>
      <c r="Q23" s="12">
        <f t="shared" si="8"/>
        <v>0</v>
      </c>
      <c r="R23" s="12">
        <v>0</v>
      </c>
      <c r="S23" s="12">
        <f t="shared" si="9"/>
        <v>0</v>
      </c>
      <c r="T23" s="12">
        <f t="shared" si="10"/>
        <v>0</v>
      </c>
      <c r="U23" s="12">
        <v>0</v>
      </c>
      <c r="V23" s="12">
        <f t="shared" si="11"/>
        <v>0</v>
      </c>
      <c r="W23" s="12">
        <f t="shared" si="12"/>
        <v>0</v>
      </c>
      <c r="X23" s="12">
        <v>0</v>
      </c>
      <c r="Y23" s="12">
        <f t="shared" si="13"/>
        <v>0</v>
      </c>
      <c r="Z23" s="12">
        <f t="shared" si="14"/>
        <v>0</v>
      </c>
      <c r="AA23" s="12">
        <v>0</v>
      </c>
      <c r="AB23" s="12">
        <f t="shared" si="15"/>
        <v>0</v>
      </c>
      <c r="AC23" s="12">
        <f t="shared" si="16"/>
        <v>0</v>
      </c>
      <c r="AD23" s="12">
        <v>0</v>
      </c>
      <c r="AE23" s="12">
        <f t="shared" si="17"/>
        <v>0</v>
      </c>
      <c r="AF23" s="12">
        <f t="shared" si="18"/>
        <v>0</v>
      </c>
      <c r="AG23" s="12">
        <v>0</v>
      </c>
      <c r="AH23" s="12">
        <f t="shared" si="19"/>
        <v>0</v>
      </c>
      <c r="AI23" s="12">
        <f t="shared" si="20"/>
        <v>0</v>
      </c>
      <c r="AJ23" s="10">
        <v>0</v>
      </c>
      <c r="AK23" s="12">
        <f t="shared" si="21"/>
        <v>0</v>
      </c>
      <c r="AL23" s="12">
        <f t="shared" si="22"/>
        <v>0</v>
      </c>
      <c r="AM23" s="28">
        <v>0</v>
      </c>
      <c r="AN23" s="12">
        <f t="shared" si="23"/>
        <v>0</v>
      </c>
      <c r="AO23" s="12">
        <f t="shared" si="24"/>
        <v>0</v>
      </c>
      <c r="AP23" s="28">
        <v>0</v>
      </c>
      <c r="AQ23" s="12">
        <f t="shared" si="25"/>
        <v>0</v>
      </c>
      <c r="AR23" s="12">
        <f t="shared" si="26"/>
        <v>0</v>
      </c>
      <c r="AS23" s="10">
        <v>0</v>
      </c>
      <c r="AT23" s="12">
        <f t="shared" si="27"/>
        <v>0</v>
      </c>
      <c r="AU23" s="12">
        <f t="shared" si="28"/>
        <v>0</v>
      </c>
      <c r="AV23" s="10">
        <v>0</v>
      </c>
      <c r="AW23" s="12">
        <f t="shared" si="29"/>
        <v>0</v>
      </c>
      <c r="AX23" s="12">
        <f t="shared" si="30"/>
        <v>0</v>
      </c>
      <c r="AY23" s="10">
        <v>0</v>
      </c>
      <c r="AZ23" s="12">
        <f t="shared" si="31"/>
        <v>0</v>
      </c>
      <c r="BA23" s="12">
        <f t="shared" si="32"/>
        <v>0</v>
      </c>
      <c r="BB23" s="10">
        <v>0</v>
      </c>
      <c r="BC23" s="12">
        <f t="shared" si="33"/>
        <v>0</v>
      </c>
      <c r="BD23" s="12">
        <f t="shared" si="34"/>
        <v>0</v>
      </c>
      <c r="BE23" s="10">
        <v>0</v>
      </c>
      <c r="BF23" s="12">
        <f t="shared" si="35"/>
        <v>0</v>
      </c>
      <c r="BG23" s="12">
        <f t="shared" si="36"/>
        <v>0</v>
      </c>
      <c r="BH23" s="10">
        <v>0</v>
      </c>
      <c r="BI23" s="12">
        <f t="shared" si="37"/>
        <v>0</v>
      </c>
      <c r="BJ23" s="12">
        <f t="shared" si="38"/>
        <v>0</v>
      </c>
      <c r="BK23" s="10">
        <v>0</v>
      </c>
      <c r="BL23" s="12">
        <f t="shared" si="108"/>
        <v>0</v>
      </c>
      <c r="BM23" s="12">
        <f t="shared" si="39"/>
        <v>0</v>
      </c>
      <c r="BN23" s="10">
        <v>0</v>
      </c>
      <c r="BO23" s="12">
        <f t="shared" si="131"/>
        <v>0</v>
      </c>
      <c r="BP23" s="12">
        <f t="shared" si="40"/>
        <v>0</v>
      </c>
      <c r="BQ23" s="10">
        <v>0</v>
      </c>
      <c r="BR23" s="12">
        <f t="shared" si="132"/>
        <v>0</v>
      </c>
      <c r="BS23" s="12">
        <f t="shared" si="41"/>
        <v>0</v>
      </c>
      <c r="BT23" s="10">
        <v>0</v>
      </c>
      <c r="BU23" s="12">
        <f t="shared" si="133"/>
        <v>0</v>
      </c>
      <c r="BV23" s="12">
        <f t="shared" si="42"/>
        <v>0</v>
      </c>
      <c r="BW23" s="10">
        <v>0</v>
      </c>
      <c r="BX23" s="12">
        <f t="shared" si="109"/>
        <v>0</v>
      </c>
      <c r="BY23" s="12">
        <f t="shared" si="43"/>
        <v>0</v>
      </c>
      <c r="BZ23" s="10">
        <v>0</v>
      </c>
      <c r="CA23" s="12">
        <f t="shared" si="110"/>
        <v>0</v>
      </c>
      <c r="CB23" s="12">
        <f t="shared" si="44"/>
        <v>0</v>
      </c>
      <c r="CC23" s="10">
        <v>0</v>
      </c>
      <c r="CD23" s="12">
        <f t="shared" si="45"/>
        <v>0</v>
      </c>
      <c r="CE23" s="12">
        <f t="shared" si="46"/>
        <v>0</v>
      </c>
      <c r="CF23" s="12">
        <v>0</v>
      </c>
      <c r="CG23" s="12">
        <f t="shared" si="111"/>
        <v>0</v>
      </c>
      <c r="CH23" s="12">
        <f t="shared" si="47"/>
        <v>0</v>
      </c>
      <c r="CI23" s="12">
        <v>0</v>
      </c>
      <c r="CJ23" s="12">
        <f t="shared" si="134"/>
        <v>0</v>
      </c>
      <c r="CK23" s="12">
        <f t="shared" si="48"/>
        <v>0</v>
      </c>
      <c r="CL23" s="12">
        <v>0</v>
      </c>
      <c r="CM23" s="12">
        <f t="shared" si="49"/>
        <v>0</v>
      </c>
      <c r="CN23" s="12">
        <f t="shared" si="50"/>
        <v>0</v>
      </c>
      <c r="CO23" s="12">
        <v>0</v>
      </c>
      <c r="CP23" s="12">
        <f t="shared" si="0"/>
        <v>0</v>
      </c>
      <c r="CQ23" s="12">
        <f t="shared" si="51"/>
        <v>0</v>
      </c>
      <c r="CR23" s="12">
        <v>0</v>
      </c>
      <c r="CS23" s="12">
        <f t="shared" si="52"/>
        <v>0</v>
      </c>
      <c r="CT23" s="12">
        <f t="shared" si="53"/>
        <v>0</v>
      </c>
      <c r="CU23" s="12">
        <v>0</v>
      </c>
      <c r="CV23" s="12">
        <f t="shared" si="54"/>
        <v>0</v>
      </c>
      <c r="CW23" s="12">
        <f t="shared" si="55"/>
        <v>0</v>
      </c>
      <c r="CX23" s="12">
        <v>0</v>
      </c>
      <c r="CY23" s="12">
        <f t="shared" si="56"/>
        <v>0</v>
      </c>
      <c r="CZ23" s="12">
        <f t="shared" si="57"/>
        <v>0</v>
      </c>
      <c r="DA23" s="12">
        <v>0</v>
      </c>
      <c r="DB23" s="12">
        <f t="shared" si="112"/>
        <v>0</v>
      </c>
      <c r="DC23" s="12">
        <f t="shared" si="58"/>
        <v>0</v>
      </c>
      <c r="DD23" s="12">
        <v>0</v>
      </c>
      <c r="DE23" s="12">
        <f t="shared" si="113"/>
        <v>0</v>
      </c>
      <c r="DF23" s="12">
        <f t="shared" si="59"/>
        <v>0</v>
      </c>
      <c r="DG23" s="12">
        <v>0</v>
      </c>
      <c r="DH23" s="12">
        <f t="shared" si="114"/>
        <v>0</v>
      </c>
      <c r="DI23" s="12">
        <f t="shared" si="60"/>
        <v>0</v>
      </c>
      <c r="DJ23" s="12">
        <v>0</v>
      </c>
      <c r="DK23" s="12">
        <f t="shared" si="61"/>
        <v>0</v>
      </c>
      <c r="DL23" s="12">
        <f t="shared" si="62"/>
        <v>0</v>
      </c>
      <c r="DM23" s="12">
        <v>0</v>
      </c>
      <c r="DN23" s="12">
        <f t="shared" si="115"/>
        <v>0</v>
      </c>
      <c r="DO23" s="12">
        <f t="shared" si="63"/>
        <v>0</v>
      </c>
      <c r="DP23" s="45">
        <v>0</v>
      </c>
      <c r="DQ23" s="12">
        <f t="shared" si="116"/>
        <v>0</v>
      </c>
      <c r="DR23" s="12">
        <f t="shared" si="64"/>
        <v>0</v>
      </c>
      <c r="DS23" s="12">
        <v>0</v>
      </c>
      <c r="DT23" s="12">
        <f t="shared" si="117"/>
        <v>0</v>
      </c>
      <c r="DU23" s="12">
        <f t="shared" si="65"/>
        <v>0</v>
      </c>
      <c r="DV23" s="12">
        <v>0</v>
      </c>
      <c r="DW23" s="12">
        <f t="shared" si="118"/>
        <v>0</v>
      </c>
      <c r="DX23" s="12">
        <f t="shared" si="66"/>
        <v>0</v>
      </c>
      <c r="DY23" s="12">
        <v>0</v>
      </c>
      <c r="DZ23" s="12">
        <f t="shared" si="67"/>
        <v>0</v>
      </c>
      <c r="EA23" s="12">
        <f t="shared" si="68"/>
        <v>0</v>
      </c>
      <c r="EB23" s="12">
        <v>0</v>
      </c>
      <c r="EC23" s="12">
        <f t="shared" si="69"/>
        <v>0</v>
      </c>
      <c r="ED23" s="12">
        <f t="shared" si="70"/>
        <v>0</v>
      </c>
      <c r="EE23" s="12">
        <v>0</v>
      </c>
      <c r="EF23" s="12">
        <f t="shared" si="71"/>
        <v>0</v>
      </c>
      <c r="EG23" s="12">
        <f t="shared" si="72"/>
        <v>0</v>
      </c>
      <c r="EH23" s="12">
        <v>0</v>
      </c>
      <c r="EI23" s="12">
        <f t="shared" si="73"/>
        <v>0</v>
      </c>
      <c r="EJ23" s="12">
        <f t="shared" si="74"/>
        <v>0</v>
      </c>
      <c r="EK23" s="12">
        <v>0</v>
      </c>
      <c r="EL23" s="12">
        <f t="shared" si="75"/>
        <v>0</v>
      </c>
      <c r="EM23" s="12">
        <f t="shared" si="76"/>
        <v>0</v>
      </c>
      <c r="EN23" s="12">
        <v>0</v>
      </c>
      <c r="EO23" s="12">
        <f t="shared" si="77"/>
        <v>0</v>
      </c>
      <c r="EP23" s="12">
        <f t="shared" si="78"/>
        <v>0</v>
      </c>
      <c r="EQ23" s="12">
        <v>0</v>
      </c>
      <c r="ER23" s="12">
        <f t="shared" si="135"/>
        <v>0</v>
      </c>
      <c r="ES23" s="12">
        <f t="shared" si="79"/>
        <v>0</v>
      </c>
      <c r="ET23" s="12">
        <v>0</v>
      </c>
      <c r="EU23" s="12">
        <f t="shared" si="80"/>
        <v>0</v>
      </c>
      <c r="EV23" s="12">
        <f t="shared" si="81"/>
        <v>0</v>
      </c>
      <c r="EW23" s="12">
        <v>0</v>
      </c>
      <c r="EX23" s="12">
        <f t="shared" si="119"/>
        <v>0</v>
      </c>
      <c r="EY23" s="12">
        <f t="shared" si="82"/>
        <v>0</v>
      </c>
      <c r="EZ23" s="12">
        <v>0</v>
      </c>
      <c r="FA23" s="12">
        <f t="shared" si="83"/>
        <v>0</v>
      </c>
      <c r="FB23" s="12">
        <f t="shared" si="84"/>
        <v>0</v>
      </c>
      <c r="FC23" s="12">
        <v>0</v>
      </c>
      <c r="FD23" s="12">
        <f t="shared" si="120"/>
        <v>0</v>
      </c>
      <c r="FE23" s="12">
        <f t="shared" si="85"/>
        <v>0</v>
      </c>
      <c r="FF23" s="12">
        <v>0</v>
      </c>
      <c r="FG23" s="12">
        <f t="shared" si="121"/>
        <v>0</v>
      </c>
      <c r="FH23" s="12">
        <f t="shared" si="86"/>
        <v>0</v>
      </c>
      <c r="FI23" s="12">
        <v>0</v>
      </c>
      <c r="FJ23" s="12">
        <f t="shared" si="122"/>
        <v>0</v>
      </c>
      <c r="FK23" s="12">
        <f t="shared" si="87"/>
        <v>0</v>
      </c>
      <c r="FL23" s="12">
        <v>0</v>
      </c>
      <c r="FM23" s="12">
        <f t="shared" si="88"/>
        <v>0</v>
      </c>
      <c r="FN23" s="12">
        <f t="shared" si="89"/>
        <v>0</v>
      </c>
      <c r="FO23" s="12">
        <v>0</v>
      </c>
      <c r="FP23" s="12">
        <f t="shared" si="90"/>
        <v>0</v>
      </c>
      <c r="FQ23" s="12">
        <f t="shared" si="91"/>
        <v>0</v>
      </c>
      <c r="FR23" s="12">
        <v>0</v>
      </c>
      <c r="FS23" s="12">
        <f t="shared" si="92"/>
        <v>0</v>
      </c>
      <c r="FT23" s="12">
        <f t="shared" si="93"/>
        <v>0</v>
      </c>
      <c r="FU23" s="12">
        <v>0</v>
      </c>
      <c r="FV23" s="12">
        <f t="shared" si="123"/>
        <v>0</v>
      </c>
      <c r="FW23" s="12">
        <f t="shared" si="94"/>
        <v>0</v>
      </c>
      <c r="FX23" s="12">
        <v>0</v>
      </c>
      <c r="FY23" s="12">
        <f t="shared" si="136"/>
        <v>0</v>
      </c>
      <c r="FZ23" s="12">
        <f t="shared" si="95"/>
        <v>0</v>
      </c>
      <c r="GA23" s="12">
        <v>0</v>
      </c>
      <c r="GB23" s="12">
        <f t="shared" si="137"/>
        <v>0</v>
      </c>
      <c r="GC23" s="12">
        <f t="shared" si="96"/>
        <v>0</v>
      </c>
      <c r="GD23" s="12">
        <v>0</v>
      </c>
      <c r="GE23" s="12">
        <f t="shared" si="124"/>
        <v>0</v>
      </c>
      <c r="GF23" s="12">
        <f t="shared" si="97"/>
        <v>0</v>
      </c>
      <c r="GG23" s="12">
        <v>0</v>
      </c>
      <c r="GH23" s="12">
        <f t="shared" si="125"/>
        <v>0</v>
      </c>
      <c r="GI23" s="12">
        <f t="shared" si="98"/>
        <v>0</v>
      </c>
      <c r="GJ23" s="12">
        <v>0</v>
      </c>
      <c r="GK23" s="12">
        <f t="shared" si="126"/>
        <v>0</v>
      </c>
      <c r="GL23" s="12">
        <f t="shared" si="99"/>
        <v>0</v>
      </c>
      <c r="GM23" s="12">
        <v>0</v>
      </c>
      <c r="GN23" s="12">
        <f t="shared" si="138"/>
        <v>0</v>
      </c>
      <c r="GO23" s="12">
        <f t="shared" si="100"/>
        <v>0</v>
      </c>
      <c r="GP23" s="12">
        <v>0</v>
      </c>
      <c r="GQ23" s="12">
        <f t="shared" si="139"/>
        <v>0</v>
      </c>
      <c r="GR23" s="12">
        <f t="shared" si="101"/>
        <v>0</v>
      </c>
      <c r="GS23" s="12">
        <v>0</v>
      </c>
      <c r="GT23" s="12">
        <f t="shared" si="140"/>
        <v>0</v>
      </c>
      <c r="GU23" s="12">
        <f t="shared" si="102"/>
        <v>0</v>
      </c>
      <c r="GV23" s="12">
        <v>0</v>
      </c>
      <c r="GW23" s="12">
        <f t="shared" si="127"/>
        <v>0</v>
      </c>
      <c r="GX23" s="12">
        <f t="shared" si="103"/>
        <v>0</v>
      </c>
      <c r="GY23" s="12">
        <v>0</v>
      </c>
      <c r="GZ23" s="12">
        <f t="shared" si="128"/>
        <v>0</v>
      </c>
      <c r="HA23" s="12">
        <f t="shared" si="104"/>
        <v>0</v>
      </c>
      <c r="HB23" s="13">
        <v>0</v>
      </c>
      <c r="HC23" s="12">
        <f t="shared" si="129"/>
        <v>0</v>
      </c>
      <c r="HD23" s="12">
        <f t="shared" si="105"/>
        <v>0</v>
      </c>
      <c r="HE23" s="31">
        <v>0</v>
      </c>
      <c r="HF23" s="12">
        <f t="shared" si="130"/>
        <v>0</v>
      </c>
      <c r="HG23" s="12">
        <f t="shared" si="106"/>
        <v>0</v>
      </c>
      <c r="HH23" s="12">
        <v>0</v>
      </c>
      <c r="HI23" s="12">
        <f t="shared" si="141"/>
        <v>0</v>
      </c>
      <c r="HJ23" s="12">
        <f t="shared" si="107"/>
        <v>0</v>
      </c>
    </row>
    <row r="24" spans="1:218" x14ac:dyDescent="0.35">
      <c r="A24" s="23">
        <v>18</v>
      </c>
      <c r="C24" s="18" t="s">
        <v>45</v>
      </c>
      <c r="D24" s="18" t="s">
        <v>46</v>
      </c>
      <c r="E24" s="18">
        <v>0</v>
      </c>
      <c r="F24" s="9">
        <v>0</v>
      </c>
      <c r="G24" s="9">
        <f t="shared" si="1"/>
        <v>0</v>
      </c>
      <c r="H24" s="9">
        <f t="shared" si="2"/>
        <v>0</v>
      </c>
      <c r="I24" s="9">
        <v>0</v>
      </c>
      <c r="J24" s="9">
        <f t="shared" si="3"/>
        <v>0</v>
      </c>
      <c r="K24" s="9">
        <f t="shared" si="4"/>
        <v>0</v>
      </c>
      <c r="L24" s="12">
        <v>0</v>
      </c>
      <c r="M24" s="12">
        <f t="shared" si="5"/>
        <v>0</v>
      </c>
      <c r="N24" s="12">
        <f t="shared" si="6"/>
        <v>0</v>
      </c>
      <c r="O24" s="12">
        <v>0</v>
      </c>
      <c r="P24" s="12">
        <f t="shared" si="7"/>
        <v>0</v>
      </c>
      <c r="Q24" s="12">
        <f t="shared" si="8"/>
        <v>0</v>
      </c>
      <c r="R24" s="12">
        <v>0</v>
      </c>
      <c r="S24" s="12">
        <f t="shared" si="9"/>
        <v>0</v>
      </c>
      <c r="T24" s="12">
        <f t="shared" si="10"/>
        <v>0</v>
      </c>
      <c r="U24" s="12">
        <v>0</v>
      </c>
      <c r="V24" s="12">
        <f t="shared" si="11"/>
        <v>0</v>
      </c>
      <c r="W24" s="12">
        <f t="shared" si="12"/>
        <v>0</v>
      </c>
      <c r="X24" s="12">
        <v>0</v>
      </c>
      <c r="Y24" s="12">
        <f t="shared" si="13"/>
        <v>0</v>
      </c>
      <c r="Z24" s="12">
        <f t="shared" si="14"/>
        <v>0</v>
      </c>
      <c r="AA24" s="12">
        <v>0</v>
      </c>
      <c r="AB24" s="12">
        <f t="shared" si="15"/>
        <v>0</v>
      </c>
      <c r="AC24" s="12">
        <f t="shared" si="16"/>
        <v>0</v>
      </c>
      <c r="AD24" s="12">
        <v>0</v>
      </c>
      <c r="AE24" s="12">
        <f t="shared" si="17"/>
        <v>0</v>
      </c>
      <c r="AF24" s="12">
        <f t="shared" si="18"/>
        <v>0</v>
      </c>
      <c r="AG24" s="12">
        <v>0</v>
      </c>
      <c r="AH24" s="12">
        <f t="shared" si="19"/>
        <v>0</v>
      </c>
      <c r="AI24" s="12">
        <f t="shared" si="20"/>
        <v>0</v>
      </c>
      <c r="AJ24" s="10">
        <v>0</v>
      </c>
      <c r="AK24" s="12">
        <f t="shared" si="21"/>
        <v>0</v>
      </c>
      <c r="AL24" s="12">
        <f t="shared" si="22"/>
        <v>0</v>
      </c>
      <c r="AM24" s="28">
        <v>0</v>
      </c>
      <c r="AN24" s="12">
        <f t="shared" si="23"/>
        <v>0</v>
      </c>
      <c r="AO24" s="12">
        <f t="shared" si="24"/>
        <v>0</v>
      </c>
      <c r="AP24" s="28">
        <v>0</v>
      </c>
      <c r="AQ24" s="12">
        <f t="shared" si="25"/>
        <v>0</v>
      </c>
      <c r="AR24" s="12">
        <f t="shared" si="26"/>
        <v>0</v>
      </c>
      <c r="AS24" s="10">
        <v>0</v>
      </c>
      <c r="AT24" s="12">
        <f t="shared" si="27"/>
        <v>0</v>
      </c>
      <c r="AU24" s="12">
        <f t="shared" si="28"/>
        <v>0</v>
      </c>
      <c r="AV24" s="10">
        <v>0</v>
      </c>
      <c r="AW24" s="12">
        <f t="shared" si="29"/>
        <v>0</v>
      </c>
      <c r="AX24" s="12">
        <f t="shared" si="30"/>
        <v>0</v>
      </c>
      <c r="AY24" s="10">
        <v>0</v>
      </c>
      <c r="AZ24" s="12">
        <f t="shared" si="31"/>
        <v>0</v>
      </c>
      <c r="BA24" s="12">
        <f t="shared" si="32"/>
        <v>0</v>
      </c>
      <c r="BB24" s="10">
        <v>0</v>
      </c>
      <c r="BC24" s="12">
        <f t="shared" si="33"/>
        <v>0</v>
      </c>
      <c r="BD24" s="12">
        <f t="shared" si="34"/>
        <v>0</v>
      </c>
      <c r="BE24" s="10">
        <v>0</v>
      </c>
      <c r="BF24" s="12">
        <f t="shared" si="35"/>
        <v>0</v>
      </c>
      <c r="BG24" s="12">
        <f t="shared" si="36"/>
        <v>0</v>
      </c>
      <c r="BH24" s="10">
        <v>0</v>
      </c>
      <c r="BI24" s="12">
        <f t="shared" si="37"/>
        <v>0</v>
      </c>
      <c r="BJ24" s="12">
        <f t="shared" si="38"/>
        <v>0</v>
      </c>
      <c r="BK24" s="10">
        <v>0</v>
      </c>
      <c r="BL24" s="12">
        <f t="shared" si="108"/>
        <v>0</v>
      </c>
      <c r="BM24" s="12">
        <f t="shared" si="39"/>
        <v>0</v>
      </c>
      <c r="BN24" s="10">
        <v>0</v>
      </c>
      <c r="BO24" s="12">
        <f t="shared" si="131"/>
        <v>0</v>
      </c>
      <c r="BP24" s="12">
        <f t="shared" si="40"/>
        <v>0</v>
      </c>
      <c r="BQ24" s="10">
        <v>0</v>
      </c>
      <c r="BR24" s="12">
        <f t="shared" si="132"/>
        <v>0</v>
      </c>
      <c r="BS24" s="12">
        <f t="shared" si="41"/>
        <v>0</v>
      </c>
      <c r="BT24" s="10">
        <v>0</v>
      </c>
      <c r="BU24" s="12">
        <f t="shared" si="133"/>
        <v>0</v>
      </c>
      <c r="BV24" s="12">
        <f t="shared" si="42"/>
        <v>0</v>
      </c>
      <c r="BW24" s="10">
        <v>0</v>
      </c>
      <c r="BX24" s="12">
        <f t="shared" si="109"/>
        <v>0</v>
      </c>
      <c r="BY24" s="12">
        <f t="shared" si="43"/>
        <v>0</v>
      </c>
      <c r="BZ24" s="10">
        <v>0</v>
      </c>
      <c r="CA24" s="12">
        <f t="shared" si="110"/>
        <v>0</v>
      </c>
      <c r="CB24" s="12">
        <f t="shared" si="44"/>
        <v>0</v>
      </c>
      <c r="CC24" s="10">
        <v>0</v>
      </c>
      <c r="CD24" s="12">
        <f t="shared" si="45"/>
        <v>0</v>
      </c>
      <c r="CE24" s="12">
        <f t="shared" si="46"/>
        <v>0</v>
      </c>
      <c r="CF24" s="12">
        <v>0</v>
      </c>
      <c r="CG24" s="12">
        <f t="shared" si="111"/>
        <v>0</v>
      </c>
      <c r="CH24" s="12">
        <f t="shared" si="47"/>
        <v>0</v>
      </c>
      <c r="CI24" s="12">
        <v>0</v>
      </c>
      <c r="CJ24" s="12">
        <f t="shared" si="134"/>
        <v>0</v>
      </c>
      <c r="CK24" s="12">
        <f t="shared" si="48"/>
        <v>0</v>
      </c>
      <c r="CL24" s="12">
        <v>0</v>
      </c>
      <c r="CM24" s="12">
        <f t="shared" si="49"/>
        <v>0</v>
      </c>
      <c r="CN24" s="12">
        <f t="shared" si="50"/>
        <v>0</v>
      </c>
      <c r="CO24" s="12">
        <v>0</v>
      </c>
      <c r="CP24" s="12">
        <f t="shared" si="0"/>
        <v>0</v>
      </c>
      <c r="CQ24" s="12">
        <f t="shared" si="51"/>
        <v>0</v>
      </c>
      <c r="CR24" s="12">
        <v>0</v>
      </c>
      <c r="CS24" s="12">
        <f t="shared" si="52"/>
        <v>0</v>
      </c>
      <c r="CT24" s="12">
        <f t="shared" si="53"/>
        <v>0</v>
      </c>
      <c r="CU24" s="12">
        <v>0</v>
      </c>
      <c r="CV24" s="12">
        <f t="shared" si="54"/>
        <v>0</v>
      </c>
      <c r="CW24" s="12">
        <f t="shared" si="55"/>
        <v>0</v>
      </c>
      <c r="CX24" s="12">
        <v>0</v>
      </c>
      <c r="CY24" s="12">
        <f t="shared" si="56"/>
        <v>0</v>
      </c>
      <c r="CZ24" s="12">
        <f t="shared" si="57"/>
        <v>0</v>
      </c>
      <c r="DA24" s="12">
        <v>0</v>
      </c>
      <c r="DB24" s="12">
        <f t="shared" si="112"/>
        <v>0</v>
      </c>
      <c r="DC24" s="12">
        <f t="shared" si="58"/>
        <v>0</v>
      </c>
      <c r="DD24" s="12">
        <v>0</v>
      </c>
      <c r="DE24" s="12">
        <f t="shared" si="113"/>
        <v>0</v>
      </c>
      <c r="DF24" s="12">
        <f t="shared" si="59"/>
        <v>0</v>
      </c>
      <c r="DG24" s="12">
        <v>0</v>
      </c>
      <c r="DH24" s="12">
        <f t="shared" si="114"/>
        <v>0</v>
      </c>
      <c r="DI24" s="12">
        <f t="shared" si="60"/>
        <v>0</v>
      </c>
      <c r="DJ24" s="12">
        <v>0</v>
      </c>
      <c r="DK24" s="12">
        <f t="shared" si="61"/>
        <v>0</v>
      </c>
      <c r="DL24" s="12">
        <f t="shared" si="62"/>
        <v>0</v>
      </c>
      <c r="DM24" s="12">
        <v>0</v>
      </c>
      <c r="DN24" s="12">
        <f t="shared" si="115"/>
        <v>0</v>
      </c>
      <c r="DO24" s="12">
        <f t="shared" si="63"/>
        <v>0</v>
      </c>
      <c r="DP24" s="12">
        <v>0</v>
      </c>
      <c r="DQ24" s="12">
        <f t="shared" si="116"/>
        <v>0</v>
      </c>
      <c r="DR24" s="12">
        <f t="shared" si="64"/>
        <v>0</v>
      </c>
      <c r="DS24" s="12">
        <v>0</v>
      </c>
      <c r="DT24" s="12">
        <f t="shared" si="117"/>
        <v>0</v>
      </c>
      <c r="DU24" s="12">
        <f t="shared" si="65"/>
        <v>0</v>
      </c>
      <c r="DV24" s="12">
        <v>0</v>
      </c>
      <c r="DW24" s="12">
        <f t="shared" si="118"/>
        <v>0</v>
      </c>
      <c r="DX24" s="12">
        <f t="shared" si="66"/>
        <v>0</v>
      </c>
      <c r="DY24" s="12">
        <v>0</v>
      </c>
      <c r="DZ24" s="12">
        <f t="shared" si="67"/>
        <v>0</v>
      </c>
      <c r="EA24" s="12">
        <f t="shared" si="68"/>
        <v>0</v>
      </c>
      <c r="EB24" s="12">
        <v>0</v>
      </c>
      <c r="EC24" s="12">
        <f t="shared" si="69"/>
        <v>0</v>
      </c>
      <c r="ED24" s="12">
        <f t="shared" si="70"/>
        <v>0</v>
      </c>
      <c r="EE24" s="12">
        <v>0</v>
      </c>
      <c r="EF24" s="12">
        <f t="shared" si="71"/>
        <v>0</v>
      </c>
      <c r="EG24" s="12">
        <f t="shared" si="72"/>
        <v>0</v>
      </c>
      <c r="EH24" s="12">
        <v>0</v>
      </c>
      <c r="EI24" s="12">
        <f t="shared" si="73"/>
        <v>0</v>
      </c>
      <c r="EJ24" s="12">
        <f t="shared" si="74"/>
        <v>0</v>
      </c>
      <c r="EK24" s="12">
        <v>0</v>
      </c>
      <c r="EL24" s="12">
        <f t="shared" si="75"/>
        <v>0</v>
      </c>
      <c r="EM24" s="12">
        <f t="shared" si="76"/>
        <v>0</v>
      </c>
      <c r="EN24" s="12">
        <v>0</v>
      </c>
      <c r="EO24" s="12">
        <f t="shared" si="77"/>
        <v>0</v>
      </c>
      <c r="EP24" s="12">
        <f t="shared" si="78"/>
        <v>0</v>
      </c>
      <c r="EQ24" s="12">
        <v>0</v>
      </c>
      <c r="ER24" s="12">
        <f t="shared" si="135"/>
        <v>0</v>
      </c>
      <c r="ES24" s="12">
        <f t="shared" si="79"/>
        <v>0</v>
      </c>
      <c r="ET24" s="12">
        <v>0</v>
      </c>
      <c r="EU24" s="12">
        <f t="shared" si="80"/>
        <v>0</v>
      </c>
      <c r="EV24" s="12">
        <f t="shared" si="81"/>
        <v>0</v>
      </c>
      <c r="EW24" s="12">
        <v>0</v>
      </c>
      <c r="EX24" s="12">
        <f t="shared" si="119"/>
        <v>0</v>
      </c>
      <c r="EY24" s="12">
        <f t="shared" si="82"/>
        <v>0</v>
      </c>
      <c r="EZ24" s="12">
        <v>0</v>
      </c>
      <c r="FA24" s="12">
        <f t="shared" si="83"/>
        <v>0</v>
      </c>
      <c r="FB24" s="12">
        <f t="shared" si="84"/>
        <v>0</v>
      </c>
      <c r="FC24" s="12">
        <v>0</v>
      </c>
      <c r="FD24" s="12">
        <f t="shared" si="120"/>
        <v>0</v>
      </c>
      <c r="FE24" s="12">
        <f t="shared" si="85"/>
        <v>0</v>
      </c>
      <c r="FF24" s="12">
        <v>0</v>
      </c>
      <c r="FG24" s="12">
        <f t="shared" si="121"/>
        <v>0</v>
      </c>
      <c r="FH24" s="12">
        <f t="shared" si="86"/>
        <v>0</v>
      </c>
      <c r="FI24" s="12">
        <v>0</v>
      </c>
      <c r="FJ24" s="12">
        <f t="shared" si="122"/>
        <v>0</v>
      </c>
      <c r="FK24" s="12">
        <f t="shared" si="87"/>
        <v>0</v>
      </c>
      <c r="FL24" s="12">
        <v>0</v>
      </c>
      <c r="FM24" s="12">
        <f t="shared" si="88"/>
        <v>0</v>
      </c>
      <c r="FN24" s="12">
        <f t="shared" si="89"/>
        <v>0</v>
      </c>
      <c r="FO24" s="12">
        <v>0</v>
      </c>
      <c r="FP24" s="12">
        <f t="shared" si="90"/>
        <v>0</v>
      </c>
      <c r="FQ24" s="12">
        <f t="shared" si="91"/>
        <v>0</v>
      </c>
      <c r="FR24" s="12">
        <v>0</v>
      </c>
      <c r="FS24" s="12">
        <f t="shared" si="92"/>
        <v>0</v>
      </c>
      <c r="FT24" s="12">
        <f t="shared" si="93"/>
        <v>0</v>
      </c>
      <c r="FU24" s="12">
        <v>0</v>
      </c>
      <c r="FV24" s="12">
        <f t="shared" si="123"/>
        <v>0</v>
      </c>
      <c r="FW24" s="12">
        <f t="shared" si="94"/>
        <v>0</v>
      </c>
      <c r="FX24" s="12">
        <v>0</v>
      </c>
      <c r="FY24" s="12">
        <f t="shared" si="136"/>
        <v>0</v>
      </c>
      <c r="FZ24" s="12">
        <f t="shared" si="95"/>
        <v>0</v>
      </c>
      <c r="GA24" s="12">
        <v>0</v>
      </c>
      <c r="GB24" s="12">
        <f t="shared" si="137"/>
        <v>0</v>
      </c>
      <c r="GC24" s="12">
        <f t="shared" si="96"/>
        <v>0</v>
      </c>
      <c r="GD24" s="12">
        <v>0</v>
      </c>
      <c r="GE24" s="12">
        <f t="shared" si="124"/>
        <v>0</v>
      </c>
      <c r="GF24" s="12">
        <f t="shared" si="97"/>
        <v>0</v>
      </c>
      <c r="GG24" s="12">
        <v>0</v>
      </c>
      <c r="GH24" s="12">
        <f t="shared" si="125"/>
        <v>0</v>
      </c>
      <c r="GI24" s="12">
        <f t="shared" si="98"/>
        <v>0</v>
      </c>
      <c r="GJ24" s="12">
        <v>0</v>
      </c>
      <c r="GK24" s="12">
        <f t="shared" si="126"/>
        <v>0</v>
      </c>
      <c r="GL24" s="12">
        <f t="shared" si="99"/>
        <v>0</v>
      </c>
      <c r="GM24" s="12">
        <v>0</v>
      </c>
      <c r="GN24" s="12">
        <f t="shared" si="138"/>
        <v>0</v>
      </c>
      <c r="GO24" s="12">
        <f t="shared" si="100"/>
        <v>0</v>
      </c>
      <c r="GP24" s="12">
        <v>0</v>
      </c>
      <c r="GQ24" s="12">
        <f t="shared" si="139"/>
        <v>0</v>
      </c>
      <c r="GR24" s="12">
        <f t="shared" si="101"/>
        <v>0</v>
      </c>
      <c r="GS24" s="12">
        <v>0</v>
      </c>
      <c r="GT24" s="12">
        <f t="shared" si="140"/>
        <v>0</v>
      </c>
      <c r="GU24" s="12">
        <f t="shared" si="102"/>
        <v>0</v>
      </c>
      <c r="GV24" s="12">
        <v>0</v>
      </c>
      <c r="GW24" s="12">
        <f t="shared" si="127"/>
        <v>0</v>
      </c>
      <c r="GX24" s="12">
        <f t="shared" si="103"/>
        <v>0</v>
      </c>
      <c r="GY24" s="12">
        <v>0</v>
      </c>
      <c r="GZ24" s="12">
        <f t="shared" si="128"/>
        <v>0</v>
      </c>
      <c r="HA24" s="12">
        <f t="shared" si="104"/>
        <v>0</v>
      </c>
      <c r="HB24" s="13">
        <v>0</v>
      </c>
      <c r="HC24" s="12">
        <f t="shared" si="129"/>
        <v>0</v>
      </c>
      <c r="HD24" s="12">
        <f t="shared" si="105"/>
        <v>0</v>
      </c>
      <c r="HE24" s="31">
        <v>0</v>
      </c>
      <c r="HF24" s="12">
        <f t="shared" si="130"/>
        <v>0</v>
      </c>
      <c r="HG24" s="12">
        <f t="shared" si="106"/>
        <v>0</v>
      </c>
      <c r="HH24" s="12">
        <v>0</v>
      </c>
      <c r="HI24" s="12">
        <f t="shared" si="141"/>
        <v>0</v>
      </c>
      <c r="HJ24" s="12">
        <f t="shared" si="107"/>
        <v>0</v>
      </c>
    </row>
    <row r="25" spans="1:218" x14ac:dyDescent="0.35">
      <c r="A25" s="23">
        <v>19</v>
      </c>
      <c r="C25" s="18" t="s">
        <v>47</v>
      </c>
      <c r="D25" s="18" t="s">
        <v>48</v>
      </c>
      <c r="E25" s="18">
        <v>0</v>
      </c>
      <c r="F25" s="9">
        <v>0</v>
      </c>
      <c r="G25" s="9">
        <f t="shared" si="1"/>
        <v>0</v>
      </c>
      <c r="H25" s="9">
        <f t="shared" si="2"/>
        <v>0</v>
      </c>
      <c r="I25" s="9">
        <v>0</v>
      </c>
      <c r="J25" s="9">
        <f t="shared" si="3"/>
        <v>0</v>
      </c>
      <c r="K25" s="9">
        <f t="shared" si="4"/>
        <v>0</v>
      </c>
      <c r="L25" s="12">
        <v>0</v>
      </c>
      <c r="M25" s="12">
        <f t="shared" si="5"/>
        <v>0</v>
      </c>
      <c r="N25" s="12">
        <f t="shared" si="6"/>
        <v>0</v>
      </c>
      <c r="O25" s="12">
        <v>1.4</v>
      </c>
      <c r="P25" s="12">
        <f t="shared" si="7"/>
        <v>1.4</v>
      </c>
      <c r="Q25" s="12">
        <f t="shared" si="8"/>
        <v>0.32447497341912607</v>
      </c>
      <c r="R25" s="12">
        <v>1.98</v>
      </c>
      <c r="S25" s="12">
        <f t="shared" si="9"/>
        <v>1.98</v>
      </c>
      <c r="T25" s="12">
        <f t="shared" si="10"/>
        <v>0.43494975012356529</v>
      </c>
      <c r="U25" s="12">
        <v>1.4</v>
      </c>
      <c r="V25" s="12">
        <f t="shared" si="11"/>
        <v>1.4</v>
      </c>
      <c r="W25" s="12">
        <f t="shared" si="12"/>
        <v>0.21984752004145697</v>
      </c>
      <c r="X25" s="12">
        <v>1.24</v>
      </c>
      <c r="Y25" s="12">
        <f t="shared" si="13"/>
        <v>1.24</v>
      </c>
      <c r="Z25" s="12">
        <f t="shared" si="14"/>
        <v>0.26369233059362673</v>
      </c>
      <c r="AA25" s="12">
        <v>0</v>
      </c>
      <c r="AB25" s="12">
        <f t="shared" si="15"/>
        <v>0</v>
      </c>
      <c r="AC25" s="12">
        <f t="shared" si="16"/>
        <v>0</v>
      </c>
      <c r="AD25" s="12">
        <v>2.0099999999999998</v>
      </c>
      <c r="AE25" s="12">
        <f t="shared" si="17"/>
        <v>2.0099999999999998</v>
      </c>
      <c r="AF25" s="12">
        <f t="shared" si="18"/>
        <v>0.53596248262621604</v>
      </c>
      <c r="AG25" s="12">
        <v>0</v>
      </c>
      <c r="AH25" s="12">
        <f t="shared" si="19"/>
        <v>0</v>
      </c>
      <c r="AI25" s="12">
        <f t="shared" si="20"/>
        <v>0</v>
      </c>
      <c r="AJ25" s="10">
        <v>0</v>
      </c>
      <c r="AK25" s="12">
        <f t="shared" si="21"/>
        <v>0</v>
      </c>
      <c r="AL25" s="12">
        <f t="shared" si="22"/>
        <v>0</v>
      </c>
      <c r="AM25" s="28">
        <v>0</v>
      </c>
      <c r="AN25" s="12">
        <f t="shared" si="23"/>
        <v>0</v>
      </c>
      <c r="AO25" s="12">
        <f t="shared" si="24"/>
        <v>0</v>
      </c>
      <c r="AP25" s="28">
        <v>0</v>
      </c>
      <c r="AQ25" s="12">
        <f t="shared" si="25"/>
        <v>0</v>
      </c>
      <c r="AR25" s="12">
        <f t="shared" si="26"/>
        <v>0</v>
      </c>
      <c r="AS25" s="10">
        <v>0</v>
      </c>
      <c r="AT25" s="12">
        <f t="shared" si="27"/>
        <v>0</v>
      </c>
      <c r="AU25" s="12">
        <f t="shared" si="28"/>
        <v>0</v>
      </c>
      <c r="AV25" s="10">
        <v>0</v>
      </c>
      <c r="AW25" s="12">
        <f t="shared" si="29"/>
        <v>0</v>
      </c>
      <c r="AX25" s="12">
        <f t="shared" si="30"/>
        <v>0</v>
      </c>
      <c r="AY25" s="10">
        <v>0</v>
      </c>
      <c r="AZ25" s="12">
        <f t="shared" si="31"/>
        <v>0</v>
      </c>
      <c r="BA25" s="12">
        <f t="shared" si="32"/>
        <v>0</v>
      </c>
      <c r="BB25" s="10">
        <v>0</v>
      </c>
      <c r="BC25" s="12">
        <f t="shared" si="33"/>
        <v>0</v>
      </c>
      <c r="BD25" s="12">
        <f t="shared" si="34"/>
        <v>0</v>
      </c>
      <c r="BE25" s="10">
        <v>0</v>
      </c>
      <c r="BF25" s="12">
        <f t="shared" si="35"/>
        <v>0</v>
      </c>
      <c r="BG25" s="12">
        <f t="shared" si="36"/>
        <v>0</v>
      </c>
      <c r="BH25" s="10">
        <v>0</v>
      </c>
      <c r="BI25" s="12">
        <f t="shared" si="37"/>
        <v>0</v>
      </c>
      <c r="BJ25" s="12">
        <f t="shared" si="38"/>
        <v>0</v>
      </c>
      <c r="BK25" s="10">
        <v>0</v>
      </c>
      <c r="BL25" s="12">
        <f t="shared" si="108"/>
        <v>0</v>
      </c>
      <c r="BM25" s="12">
        <f t="shared" si="39"/>
        <v>0</v>
      </c>
      <c r="BN25" s="10">
        <v>0</v>
      </c>
      <c r="BO25" s="12">
        <f t="shared" si="131"/>
        <v>0</v>
      </c>
      <c r="BP25" s="12">
        <f t="shared" si="40"/>
        <v>0</v>
      </c>
      <c r="BQ25" s="10">
        <v>0</v>
      </c>
      <c r="BR25" s="12">
        <f t="shared" si="132"/>
        <v>0</v>
      </c>
      <c r="BS25" s="12">
        <f t="shared" si="41"/>
        <v>0</v>
      </c>
      <c r="BT25" s="10">
        <v>0</v>
      </c>
      <c r="BU25" s="12">
        <f t="shared" si="133"/>
        <v>0</v>
      </c>
      <c r="BV25" s="12">
        <f t="shared" si="42"/>
        <v>0</v>
      </c>
      <c r="BW25" s="10">
        <v>0</v>
      </c>
      <c r="BX25" s="12">
        <f t="shared" si="109"/>
        <v>0</v>
      </c>
      <c r="BY25" s="12">
        <f t="shared" si="43"/>
        <v>0</v>
      </c>
      <c r="BZ25" s="10">
        <v>0</v>
      </c>
      <c r="CA25" s="12">
        <f t="shared" si="110"/>
        <v>0</v>
      </c>
      <c r="CB25" s="12">
        <f t="shared" si="44"/>
        <v>0</v>
      </c>
      <c r="CC25" s="10">
        <v>0</v>
      </c>
      <c r="CD25" s="12">
        <f t="shared" si="45"/>
        <v>0</v>
      </c>
      <c r="CE25" s="12">
        <f t="shared" si="46"/>
        <v>0</v>
      </c>
      <c r="CF25" s="12">
        <v>0</v>
      </c>
      <c r="CG25" s="12">
        <f t="shared" si="111"/>
        <v>0</v>
      </c>
      <c r="CH25" s="12">
        <f t="shared" si="47"/>
        <v>0</v>
      </c>
      <c r="CI25" s="12">
        <v>0</v>
      </c>
      <c r="CJ25" s="12">
        <f t="shared" si="134"/>
        <v>0</v>
      </c>
      <c r="CK25" s="12">
        <f t="shared" si="48"/>
        <v>0</v>
      </c>
      <c r="CL25" s="12">
        <v>0</v>
      </c>
      <c r="CM25" s="12">
        <f t="shared" si="49"/>
        <v>0</v>
      </c>
      <c r="CN25" s="12">
        <f t="shared" si="50"/>
        <v>0</v>
      </c>
      <c r="CO25" s="12">
        <v>0</v>
      </c>
      <c r="CP25" s="12">
        <f t="shared" si="0"/>
        <v>0</v>
      </c>
      <c r="CQ25" s="12">
        <f t="shared" si="51"/>
        <v>0</v>
      </c>
      <c r="CR25" s="12">
        <v>0</v>
      </c>
      <c r="CS25" s="12">
        <f t="shared" si="52"/>
        <v>0</v>
      </c>
      <c r="CT25" s="12">
        <f t="shared" si="53"/>
        <v>0</v>
      </c>
      <c r="CU25" s="12">
        <v>0</v>
      </c>
      <c r="CV25" s="12">
        <f t="shared" si="54"/>
        <v>0</v>
      </c>
      <c r="CW25" s="12">
        <f t="shared" si="55"/>
        <v>0</v>
      </c>
      <c r="CX25" s="12">
        <v>0</v>
      </c>
      <c r="CY25" s="12">
        <f t="shared" si="56"/>
        <v>0</v>
      </c>
      <c r="CZ25" s="12">
        <f t="shared" si="57"/>
        <v>0</v>
      </c>
      <c r="DA25" s="12">
        <v>0</v>
      </c>
      <c r="DB25" s="12">
        <f t="shared" si="112"/>
        <v>0</v>
      </c>
      <c r="DC25" s="12">
        <f t="shared" si="58"/>
        <v>0</v>
      </c>
      <c r="DD25" s="12">
        <v>0</v>
      </c>
      <c r="DE25" s="12">
        <f t="shared" si="113"/>
        <v>0</v>
      </c>
      <c r="DF25" s="12">
        <f t="shared" si="59"/>
        <v>0</v>
      </c>
      <c r="DG25" s="12">
        <v>0</v>
      </c>
      <c r="DH25" s="12">
        <f t="shared" si="114"/>
        <v>0</v>
      </c>
      <c r="DI25" s="12">
        <f t="shared" si="60"/>
        <v>0</v>
      </c>
      <c r="DJ25" s="12">
        <v>0</v>
      </c>
      <c r="DK25" s="12">
        <f t="shared" si="61"/>
        <v>0</v>
      </c>
      <c r="DL25" s="12">
        <f t="shared" si="62"/>
        <v>0</v>
      </c>
      <c r="DM25" s="12">
        <v>0</v>
      </c>
      <c r="DN25" s="12">
        <f t="shared" si="115"/>
        <v>0</v>
      </c>
      <c r="DO25" s="12">
        <f t="shared" si="63"/>
        <v>0</v>
      </c>
      <c r="DP25" s="12">
        <v>0</v>
      </c>
      <c r="DQ25" s="12">
        <f t="shared" si="116"/>
        <v>0</v>
      </c>
      <c r="DR25" s="12">
        <f t="shared" si="64"/>
        <v>0</v>
      </c>
      <c r="DS25" s="12">
        <v>0</v>
      </c>
      <c r="DT25" s="12">
        <f t="shared" si="117"/>
        <v>0</v>
      </c>
      <c r="DU25" s="12">
        <f t="shared" si="65"/>
        <v>0</v>
      </c>
      <c r="DV25" s="12">
        <v>0</v>
      </c>
      <c r="DW25" s="12">
        <f t="shared" si="118"/>
        <v>0</v>
      </c>
      <c r="DX25" s="12">
        <f t="shared" si="66"/>
        <v>0</v>
      </c>
      <c r="DY25" s="12">
        <v>0</v>
      </c>
      <c r="DZ25" s="12">
        <f t="shared" si="67"/>
        <v>0</v>
      </c>
      <c r="EA25" s="12">
        <f t="shared" si="68"/>
        <v>0</v>
      </c>
      <c r="EB25" s="12">
        <v>0</v>
      </c>
      <c r="EC25" s="12">
        <f t="shared" si="69"/>
        <v>0</v>
      </c>
      <c r="ED25" s="12">
        <f t="shared" si="70"/>
        <v>0</v>
      </c>
      <c r="EE25" s="12">
        <v>0</v>
      </c>
      <c r="EF25" s="12">
        <f t="shared" si="71"/>
        <v>0</v>
      </c>
      <c r="EG25" s="12">
        <f t="shared" si="72"/>
        <v>0</v>
      </c>
      <c r="EH25" s="12">
        <v>0</v>
      </c>
      <c r="EI25" s="12">
        <f t="shared" si="73"/>
        <v>0</v>
      </c>
      <c r="EJ25" s="12">
        <f t="shared" si="74"/>
        <v>0</v>
      </c>
      <c r="EK25" s="12">
        <v>0</v>
      </c>
      <c r="EL25" s="12">
        <f t="shared" si="75"/>
        <v>0</v>
      </c>
      <c r="EM25" s="12">
        <f t="shared" si="76"/>
        <v>0</v>
      </c>
      <c r="EN25" s="12">
        <v>0</v>
      </c>
      <c r="EO25" s="12">
        <f t="shared" si="77"/>
        <v>0</v>
      </c>
      <c r="EP25" s="12">
        <f t="shared" si="78"/>
        <v>0</v>
      </c>
      <c r="EQ25" s="12">
        <v>0</v>
      </c>
      <c r="ER25" s="12">
        <f t="shared" si="135"/>
        <v>0</v>
      </c>
      <c r="ES25" s="12">
        <f t="shared" si="79"/>
        <v>0</v>
      </c>
      <c r="ET25" s="12">
        <v>0</v>
      </c>
      <c r="EU25" s="12">
        <f t="shared" si="80"/>
        <v>0</v>
      </c>
      <c r="EV25" s="12">
        <f t="shared" si="81"/>
        <v>0</v>
      </c>
      <c r="EW25" s="12">
        <v>0</v>
      </c>
      <c r="EX25" s="12">
        <f t="shared" si="119"/>
        <v>0</v>
      </c>
      <c r="EY25" s="12">
        <f t="shared" si="82"/>
        <v>0</v>
      </c>
      <c r="EZ25" s="12">
        <v>0</v>
      </c>
      <c r="FA25" s="12">
        <f t="shared" si="83"/>
        <v>0</v>
      </c>
      <c r="FB25" s="12">
        <f t="shared" si="84"/>
        <v>0</v>
      </c>
      <c r="FC25" s="12">
        <v>0</v>
      </c>
      <c r="FD25" s="12">
        <f t="shared" si="120"/>
        <v>0</v>
      </c>
      <c r="FE25" s="12">
        <f t="shared" si="85"/>
        <v>0</v>
      </c>
      <c r="FF25" s="12">
        <v>0</v>
      </c>
      <c r="FG25" s="12">
        <f t="shared" si="121"/>
        <v>0</v>
      </c>
      <c r="FH25" s="12">
        <f t="shared" si="86"/>
        <v>0</v>
      </c>
      <c r="FI25" s="12">
        <v>0</v>
      </c>
      <c r="FJ25" s="12">
        <f t="shared" si="122"/>
        <v>0</v>
      </c>
      <c r="FK25" s="12">
        <f t="shared" si="87"/>
        <v>0</v>
      </c>
      <c r="FL25" s="12">
        <v>0</v>
      </c>
      <c r="FM25" s="12">
        <f t="shared" si="88"/>
        <v>0</v>
      </c>
      <c r="FN25" s="12">
        <f t="shared" si="89"/>
        <v>0</v>
      </c>
      <c r="FO25" s="12">
        <v>0</v>
      </c>
      <c r="FP25" s="12">
        <f t="shared" si="90"/>
        <v>0</v>
      </c>
      <c r="FQ25" s="12">
        <f t="shared" si="91"/>
        <v>0</v>
      </c>
      <c r="FR25" s="12">
        <v>0</v>
      </c>
      <c r="FS25" s="12">
        <f t="shared" si="92"/>
        <v>0</v>
      </c>
      <c r="FT25" s="12">
        <f t="shared" si="93"/>
        <v>0</v>
      </c>
      <c r="FU25" s="12">
        <v>0</v>
      </c>
      <c r="FV25" s="12">
        <f t="shared" si="123"/>
        <v>0</v>
      </c>
      <c r="FW25" s="12">
        <f t="shared" si="94"/>
        <v>0</v>
      </c>
      <c r="FX25" s="12">
        <v>0</v>
      </c>
      <c r="FY25" s="12">
        <f t="shared" si="136"/>
        <v>0</v>
      </c>
      <c r="FZ25" s="12">
        <f t="shared" si="95"/>
        <v>0</v>
      </c>
      <c r="GA25" s="12">
        <v>0</v>
      </c>
      <c r="GB25" s="12">
        <f t="shared" si="137"/>
        <v>0</v>
      </c>
      <c r="GC25" s="12">
        <f t="shared" si="96"/>
        <v>0</v>
      </c>
      <c r="GD25" s="12">
        <v>0</v>
      </c>
      <c r="GE25" s="12">
        <f t="shared" si="124"/>
        <v>0</v>
      </c>
      <c r="GF25" s="12">
        <f t="shared" si="97"/>
        <v>0</v>
      </c>
      <c r="GG25" s="12">
        <v>0</v>
      </c>
      <c r="GH25" s="12">
        <f t="shared" si="125"/>
        <v>0</v>
      </c>
      <c r="GI25" s="12">
        <f t="shared" si="98"/>
        <v>0</v>
      </c>
      <c r="GJ25" s="12">
        <v>0</v>
      </c>
      <c r="GK25" s="12">
        <f t="shared" si="126"/>
        <v>0</v>
      </c>
      <c r="GL25" s="12">
        <f t="shared" si="99"/>
        <v>0</v>
      </c>
      <c r="GM25" s="12">
        <v>0</v>
      </c>
      <c r="GN25" s="12">
        <f t="shared" si="138"/>
        <v>0</v>
      </c>
      <c r="GO25" s="12">
        <f t="shared" si="100"/>
        <v>0</v>
      </c>
      <c r="GP25" s="12">
        <v>0</v>
      </c>
      <c r="GQ25" s="12">
        <f t="shared" si="139"/>
        <v>0</v>
      </c>
      <c r="GR25" s="12">
        <f t="shared" si="101"/>
        <v>0</v>
      </c>
      <c r="GS25" s="12">
        <v>0</v>
      </c>
      <c r="GT25" s="12">
        <f t="shared" si="140"/>
        <v>0</v>
      </c>
      <c r="GU25" s="12">
        <f t="shared" si="102"/>
        <v>0</v>
      </c>
      <c r="GV25" s="12">
        <v>0</v>
      </c>
      <c r="GW25" s="12">
        <f t="shared" si="127"/>
        <v>0</v>
      </c>
      <c r="GX25" s="12">
        <f t="shared" si="103"/>
        <v>0</v>
      </c>
      <c r="GY25" s="12">
        <v>0</v>
      </c>
      <c r="GZ25" s="12">
        <f t="shared" si="128"/>
        <v>0</v>
      </c>
      <c r="HA25" s="12">
        <f t="shared" si="104"/>
        <v>0</v>
      </c>
      <c r="HB25" s="13">
        <v>0</v>
      </c>
      <c r="HC25" s="12">
        <f t="shared" si="129"/>
        <v>0</v>
      </c>
      <c r="HD25" s="12">
        <f t="shared" si="105"/>
        <v>0</v>
      </c>
      <c r="HE25" s="31">
        <v>0</v>
      </c>
      <c r="HF25" s="12">
        <f t="shared" si="130"/>
        <v>0</v>
      </c>
      <c r="HG25" s="12">
        <f t="shared" si="106"/>
        <v>0</v>
      </c>
      <c r="HH25" s="12">
        <v>0</v>
      </c>
      <c r="HI25" s="12">
        <f t="shared" si="141"/>
        <v>0</v>
      </c>
      <c r="HJ25" s="12">
        <f t="shared" si="107"/>
        <v>0</v>
      </c>
    </row>
    <row r="26" spans="1:218" x14ac:dyDescent="0.35">
      <c r="A26" s="23">
        <v>20</v>
      </c>
      <c r="C26" s="18" t="s">
        <v>49</v>
      </c>
      <c r="D26" s="18" t="s">
        <v>50</v>
      </c>
      <c r="E26" s="18">
        <v>0</v>
      </c>
      <c r="F26" s="9">
        <v>0</v>
      </c>
      <c r="G26" s="9">
        <f t="shared" si="1"/>
        <v>0</v>
      </c>
      <c r="H26" s="9">
        <f t="shared" si="2"/>
        <v>0</v>
      </c>
      <c r="I26" s="9">
        <v>0</v>
      </c>
      <c r="J26" s="9">
        <f t="shared" si="3"/>
        <v>0</v>
      </c>
      <c r="K26" s="9">
        <f t="shared" si="4"/>
        <v>0</v>
      </c>
      <c r="L26" s="12">
        <v>0</v>
      </c>
      <c r="M26" s="12">
        <f t="shared" si="5"/>
        <v>0</v>
      </c>
      <c r="N26" s="12">
        <f t="shared" si="6"/>
        <v>0</v>
      </c>
      <c r="O26" s="12">
        <v>0</v>
      </c>
      <c r="P26" s="12">
        <f t="shared" si="7"/>
        <v>0</v>
      </c>
      <c r="Q26" s="12">
        <f t="shared" si="8"/>
        <v>0</v>
      </c>
      <c r="R26" s="12">
        <v>0</v>
      </c>
      <c r="S26" s="12">
        <f t="shared" si="9"/>
        <v>0</v>
      </c>
      <c r="T26" s="12">
        <f t="shared" si="10"/>
        <v>0</v>
      </c>
      <c r="U26" s="12">
        <v>0</v>
      </c>
      <c r="V26" s="12">
        <f t="shared" si="11"/>
        <v>0</v>
      </c>
      <c r="W26" s="12">
        <f t="shared" si="12"/>
        <v>0</v>
      </c>
      <c r="X26" s="12">
        <v>0</v>
      </c>
      <c r="Y26" s="12">
        <f t="shared" si="13"/>
        <v>0</v>
      </c>
      <c r="Z26" s="12">
        <f t="shared" si="14"/>
        <v>0</v>
      </c>
      <c r="AA26" s="12">
        <v>0</v>
      </c>
      <c r="AB26" s="12">
        <f t="shared" si="15"/>
        <v>0</v>
      </c>
      <c r="AC26" s="12">
        <f t="shared" si="16"/>
        <v>0</v>
      </c>
      <c r="AD26" s="12">
        <v>0</v>
      </c>
      <c r="AE26" s="12">
        <f t="shared" si="17"/>
        <v>0</v>
      </c>
      <c r="AF26" s="12">
        <f t="shared" si="18"/>
        <v>0</v>
      </c>
      <c r="AG26" s="12">
        <v>0</v>
      </c>
      <c r="AH26" s="12">
        <f t="shared" si="19"/>
        <v>0</v>
      </c>
      <c r="AI26" s="12">
        <f t="shared" si="20"/>
        <v>0</v>
      </c>
      <c r="AJ26" s="10">
        <v>0</v>
      </c>
      <c r="AK26" s="12">
        <f t="shared" si="21"/>
        <v>0</v>
      </c>
      <c r="AL26" s="12">
        <f t="shared" si="22"/>
        <v>0</v>
      </c>
      <c r="AM26" s="28">
        <v>0</v>
      </c>
      <c r="AN26" s="12">
        <f t="shared" si="23"/>
        <v>0</v>
      </c>
      <c r="AO26" s="12">
        <f t="shared" si="24"/>
        <v>0</v>
      </c>
      <c r="AP26" s="28">
        <v>0</v>
      </c>
      <c r="AQ26" s="12">
        <f t="shared" si="25"/>
        <v>0</v>
      </c>
      <c r="AR26" s="12">
        <f t="shared" si="26"/>
        <v>0</v>
      </c>
      <c r="AS26" s="10">
        <v>0</v>
      </c>
      <c r="AT26" s="12">
        <f t="shared" si="27"/>
        <v>0</v>
      </c>
      <c r="AU26" s="12">
        <f t="shared" si="28"/>
        <v>0</v>
      </c>
      <c r="AV26" s="10">
        <v>0</v>
      </c>
      <c r="AW26" s="12">
        <f t="shared" si="29"/>
        <v>0</v>
      </c>
      <c r="AX26" s="12">
        <f t="shared" si="30"/>
        <v>0</v>
      </c>
      <c r="AY26" s="10">
        <v>0</v>
      </c>
      <c r="AZ26" s="12">
        <f t="shared" si="31"/>
        <v>0</v>
      </c>
      <c r="BA26" s="12">
        <f t="shared" si="32"/>
        <v>0</v>
      </c>
      <c r="BB26" s="10">
        <v>0</v>
      </c>
      <c r="BC26" s="12">
        <f t="shared" si="33"/>
        <v>0</v>
      </c>
      <c r="BD26" s="12">
        <f t="shared" si="34"/>
        <v>0</v>
      </c>
      <c r="BE26" s="10">
        <v>0</v>
      </c>
      <c r="BF26" s="12">
        <f t="shared" si="35"/>
        <v>0</v>
      </c>
      <c r="BG26" s="12">
        <f t="shared" si="36"/>
        <v>0</v>
      </c>
      <c r="BH26" s="10">
        <v>0</v>
      </c>
      <c r="BI26" s="12">
        <f t="shared" si="37"/>
        <v>0</v>
      </c>
      <c r="BJ26" s="12">
        <f t="shared" si="38"/>
        <v>0</v>
      </c>
      <c r="BK26" s="10">
        <v>0</v>
      </c>
      <c r="BL26" s="12">
        <f t="shared" si="108"/>
        <v>0</v>
      </c>
      <c r="BM26" s="12">
        <f t="shared" si="39"/>
        <v>0</v>
      </c>
      <c r="BN26" s="10">
        <v>0</v>
      </c>
      <c r="BO26" s="12">
        <f t="shared" si="131"/>
        <v>0</v>
      </c>
      <c r="BP26" s="12">
        <f t="shared" si="40"/>
        <v>0</v>
      </c>
      <c r="BQ26" s="10">
        <v>0</v>
      </c>
      <c r="BR26" s="12">
        <f t="shared" si="132"/>
        <v>0</v>
      </c>
      <c r="BS26" s="12">
        <f t="shared" si="41"/>
        <v>0</v>
      </c>
      <c r="BT26" s="10">
        <v>0</v>
      </c>
      <c r="BU26" s="12">
        <f t="shared" si="133"/>
        <v>0</v>
      </c>
      <c r="BV26" s="12">
        <f t="shared" si="42"/>
        <v>0</v>
      </c>
      <c r="BW26" s="10">
        <v>0</v>
      </c>
      <c r="BX26" s="12">
        <f t="shared" si="109"/>
        <v>0</v>
      </c>
      <c r="BY26" s="12">
        <f t="shared" si="43"/>
        <v>0</v>
      </c>
      <c r="BZ26" s="10">
        <v>0</v>
      </c>
      <c r="CA26" s="12">
        <f t="shared" si="110"/>
        <v>0</v>
      </c>
      <c r="CB26" s="12">
        <f t="shared" si="44"/>
        <v>0</v>
      </c>
      <c r="CC26" s="10">
        <v>0</v>
      </c>
      <c r="CD26" s="12">
        <f t="shared" si="45"/>
        <v>0</v>
      </c>
      <c r="CE26" s="12">
        <f t="shared" si="46"/>
        <v>0</v>
      </c>
      <c r="CF26" s="12">
        <v>0</v>
      </c>
      <c r="CG26" s="12">
        <f t="shared" si="111"/>
        <v>0</v>
      </c>
      <c r="CH26" s="12">
        <f t="shared" si="47"/>
        <v>0</v>
      </c>
      <c r="CI26" s="12">
        <v>0</v>
      </c>
      <c r="CJ26" s="12">
        <f t="shared" si="134"/>
        <v>0</v>
      </c>
      <c r="CK26" s="12">
        <f t="shared" si="48"/>
        <v>0</v>
      </c>
      <c r="CL26" s="12">
        <v>0</v>
      </c>
      <c r="CM26" s="12">
        <f t="shared" si="49"/>
        <v>0</v>
      </c>
      <c r="CN26" s="12">
        <f t="shared" si="50"/>
        <v>0</v>
      </c>
      <c r="CO26" s="12">
        <v>0</v>
      </c>
      <c r="CP26" s="12">
        <f t="shared" si="0"/>
        <v>0</v>
      </c>
      <c r="CQ26" s="12">
        <f t="shared" si="51"/>
        <v>0</v>
      </c>
      <c r="CR26" s="12">
        <v>0</v>
      </c>
      <c r="CS26" s="12">
        <f t="shared" si="52"/>
        <v>0</v>
      </c>
      <c r="CT26" s="12">
        <f t="shared" si="53"/>
        <v>0</v>
      </c>
      <c r="CU26" s="12">
        <v>0</v>
      </c>
      <c r="CV26" s="12">
        <f t="shared" si="54"/>
        <v>0</v>
      </c>
      <c r="CW26" s="12">
        <f t="shared" si="55"/>
        <v>0</v>
      </c>
      <c r="CX26" s="12">
        <v>0</v>
      </c>
      <c r="CY26" s="12">
        <f t="shared" si="56"/>
        <v>0</v>
      </c>
      <c r="CZ26" s="12">
        <f t="shared" si="57"/>
        <v>0</v>
      </c>
      <c r="DA26" s="12">
        <v>0</v>
      </c>
      <c r="DB26" s="12">
        <f t="shared" si="112"/>
        <v>0</v>
      </c>
      <c r="DC26" s="12">
        <f t="shared" si="58"/>
        <v>0</v>
      </c>
      <c r="DD26" s="12">
        <v>0</v>
      </c>
      <c r="DE26" s="12">
        <f t="shared" si="113"/>
        <v>0</v>
      </c>
      <c r="DF26" s="12">
        <f t="shared" si="59"/>
        <v>0</v>
      </c>
      <c r="DG26" s="12">
        <v>0</v>
      </c>
      <c r="DH26" s="12">
        <f t="shared" si="114"/>
        <v>0</v>
      </c>
      <c r="DI26" s="12">
        <f t="shared" si="60"/>
        <v>0</v>
      </c>
      <c r="DJ26" s="12">
        <v>0</v>
      </c>
      <c r="DK26" s="12">
        <f t="shared" si="61"/>
        <v>0</v>
      </c>
      <c r="DL26" s="12">
        <f t="shared" si="62"/>
        <v>0</v>
      </c>
      <c r="DM26" s="12">
        <v>0</v>
      </c>
      <c r="DN26" s="12">
        <f t="shared" si="115"/>
        <v>0</v>
      </c>
      <c r="DO26" s="12">
        <f t="shared" si="63"/>
        <v>0</v>
      </c>
      <c r="DP26" s="12">
        <v>0</v>
      </c>
      <c r="DQ26" s="12">
        <f t="shared" si="116"/>
        <v>0</v>
      </c>
      <c r="DR26" s="12">
        <f t="shared" si="64"/>
        <v>0</v>
      </c>
      <c r="DS26" s="12">
        <v>0</v>
      </c>
      <c r="DT26" s="12">
        <f t="shared" si="117"/>
        <v>0</v>
      </c>
      <c r="DU26" s="12">
        <f t="shared" si="65"/>
        <v>0</v>
      </c>
      <c r="DV26" s="12">
        <v>0</v>
      </c>
      <c r="DW26" s="12">
        <f t="shared" si="118"/>
        <v>0</v>
      </c>
      <c r="DX26" s="12">
        <f t="shared" si="66"/>
        <v>0</v>
      </c>
      <c r="DY26" s="12">
        <v>0</v>
      </c>
      <c r="DZ26" s="12">
        <f t="shared" si="67"/>
        <v>0</v>
      </c>
      <c r="EA26" s="12">
        <f t="shared" si="68"/>
        <v>0</v>
      </c>
      <c r="EB26" s="12">
        <v>0</v>
      </c>
      <c r="EC26" s="12">
        <f t="shared" si="69"/>
        <v>0</v>
      </c>
      <c r="ED26" s="12">
        <f t="shared" si="70"/>
        <v>0</v>
      </c>
      <c r="EE26" s="12">
        <v>0</v>
      </c>
      <c r="EF26" s="12">
        <f t="shared" si="71"/>
        <v>0</v>
      </c>
      <c r="EG26" s="12">
        <f t="shared" si="72"/>
        <v>0</v>
      </c>
      <c r="EH26" s="12">
        <v>0</v>
      </c>
      <c r="EI26" s="12">
        <f t="shared" si="73"/>
        <v>0</v>
      </c>
      <c r="EJ26" s="12">
        <f t="shared" si="74"/>
        <v>0</v>
      </c>
      <c r="EK26" s="12">
        <v>0</v>
      </c>
      <c r="EL26" s="12">
        <f t="shared" si="75"/>
        <v>0</v>
      </c>
      <c r="EM26" s="12">
        <f t="shared" si="76"/>
        <v>0</v>
      </c>
      <c r="EN26" s="12">
        <v>0</v>
      </c>
      <c r="EO26" s="12">
        <f t="shared" si="77"/>
        <v>0</v>
      </c>
      <c r="EP26" s="12">
        <f t="shared" si="78"/>
        <v>0</v>
      </c>
      <c r="EQ26" s="12">
        <v>0</v>
      </c>
      <c r="ER26" s="12">
        <f t="shared" si="135"/>
        <v>0</v>
      </c>
      <c r="ES26" s="12">
        <f t="shared" si="79"/>
        <v>0</v>
      </c>
      <c r="ET26" s="12">
        <v>0</v>
      </c>
      <c r="EU26" s="12">
        <f t="shared" si="80"/>
        <v>0</v>
      </c>
      <c r="EV26" s="12">
        <f t="shared" si="81"/>
        <v>0</v>
      </c>
      <c r="EW26" s="12">
        <v>0</v>
      </c>
      <c r="EX26" s="12">
        <f t="shared" si="119"/>
        <v>0</v>
      </c>
      <c r="EY26" s="12">
        <f t="shared" si="82"/>
        <v>0</v>
      </c>
      <c r="EZ26" s="12">
        <v>0</v>
      </c>
      <c r="FA26" s="12">
        <f t="shared" si="83"/>
        <v>0</v>
      </c>
      <c r="FB26" s="12">
        <f t="shared" si="84"/>
        <v>0</v>
      </c>
      <c r="FC26" s="12">
        <v>0</v>
      </c>
      <c r="FD26" s="12">
        <f t="shared" si="120"/>
        <v>0</v>
      </c>
      <c r="FE26" s="12">
        <f t="shared" si="85"/>
        <v>0</v>
      </c>
      <c r="FF26" s="12">
        <v>0</v>
      </c>
      <c r="FG26" s="12">
        <f t="shared" si="121"/>
        <v>0</v>
      </c>
      <c r="FH26" s="12">
        <f t="shared" si="86"/>
        <v>0</v>
      </c>
      <c r="FI26" s="12">
        <v>0</v>
      </c>
      <c r="FJ26" s="12">
        <f t="shared" si="122"/>
        <v>0</v>
      </c>
      <c r="FK26" s="12">
        <f t="shared" si="87"/>
        <v>0</v>
      </c>
      <c r="FL26" s="12">
        <v>0</v>
      </c>
      <c r="FM26" s="12">
        <f t="shared" si="88"/>
        <v>0</v>
      </c>
      <c r="FN26" s="12">
        <f t="shared" si="89"/>
        <v>0</v>
      </c>
      <c r="FO26" s="12">
        <v>0</v>
      </c>
      <c r="FP26" s="12">
        <f t="shared" si="90"/>
        <v>0</v>
      </c>
      <c r="FQ26" s="12">
        <f t="shared" si="91"/>
        <v>0</v>
      </c>
      <c r="FR26" s="12">
        <v>0</v>
      </c>
      <c r="FS26" s="12">
        <f t="shared" si="92"/>
        <v>0</v>
      </c>
      <c r="FT26" s="12">
        <f t="shared" si="93"/>
        <v>0</v>
      </c>
      <c r="FU26" s="12">
        <v>0</v>
      </c>
      <c r="FV26" s="12">
        <f t="shared" si="123"/>
        <v>0</v>
      </c>
      <c r="FW26" s="12">
        <f t="shared" si="94"/>
        <v>0</v>
      </c>
      <c r="FX26" s="12">
        <v>0</v>
      </c>
      <c r="FY26" s="12">
        <f t="shared" si="136"/>
        <v>0</v>
      </c>
      <c r="FZ26" s="12">
        <f t="shared" si="95"/>
        <v>0</v>
      </c>
      <c r="GA26" s="12">
        <v>0</v>
      </c>
      <c r="GB26" s="12">
        <f t="shared" si="137"/>
        <v>0</v>
      </c>
      <c r="GC26" s="12">
        <f t="shared" si="96"/>
        <v>0</v>
      </c>
      <c r="GD26" s="12">
        <v>0</v>
      </c>
      <c r="GE26" s="12">
        <f t="shared" si="124"/>
        <v>0</v>
      </c>
      <c r="GF26" s="12">
        <f t="shared" si="97"/>
        <v>0</v>
      </c>
      <c r="GG26" s="12">
        <v>0</v>
      </c>
      <c r="GH26" s="12">
        <f t="shared" si="125"/>
        <v>0</v>
      </c>
      <c r="GI26" s="12">
        <f t="shared" si="98"/>
        <v>0</v>
      </c>
      <c r="GJ26" s="12">
        <v>0</v>
      </c>
      <c r="GK26" s="12">
        <f t="shared" si="126"/>
        <v>0</v>
      </c>
      <c r="GL26" s="12">
        <f t="shared" si="99"/>
        <v>0</v>
      </c>
      <c r="GM26" s="12">
        <v>0</v>
      </c>
      <c r="GN26" s="12">
        <f t="shared" si="138"/>
        <v>0</v>
      </c>
      <c r="GO26" s="12">
        <f t="shared" si="100"/>
        <v>0</v>
      </c>
      <c r="GP26" s="12">
        <v>0</v>
      </c>
      <c r="GQ26" s="12">
        <f t="shared" si="139"/>
        <v>0</v>
      </c>
      <c r="GR26" s="12">
        <f t="shared" si="101"/>
        <v>0</v>
      </c>
      <c r="GS26" s="12">
        <v>0</v>
      </c>
      <c r="GT26" s="12">
        <f t="shared" si="140"/>
        <v>0</v>
      </c>
      <c r="GU26" s="12">
        <f t="shared" si="102"/>
        <v>0</v>
      </c>
      <c r="GV26" s="12">
        <v>0</v>
      </c>
      <c r="GW26" s="12">
        <f t="shared" si="127"/>
        <v>0</v>
      </c>
      <c r="GX26" s="12">
        <f t="shared" si="103"/>
        <v>0</v>
      </c>
      <c r="GY26" s="12">
        <v>0</v>
      </c>
      <c r="GZ26" s="12">
        <f t="shared" si="128"/>
        <v>0</v>
      </c>
      <c r="HA26" s="12">
        <f t="shared" si="104"/>
        <v>0</v>
      </c>
      <c r="HB26" s="13">
        <v>0</v>
      </c>
      <c r="HC26" s="12">
        <f t="shared" si="129"/>
        <v>0</v>
      </c>
      <c r="HD26" s="12">
        <f t="shared" si="105"/>
        <v>0</v>
      </c>
      <c r="HE26" s="31">
        <v>0</v>
      </c>
      <c r="HF26" s="12">
        <f t="shared" si="130"/>
        <v>0</v>
      </c>
      <c r="HG26" s="12">
        <f t="shared" si="106"/>
        <v>0</v>
      </c>
      <c r="HH26" s="12">
        <v>0</v>
      </c>
      <c r="HI26" s="12">
        <f t="shared" si="141"/>
        <v>0</v>
      </c>
      <c r="HJ26" s="12">
        <f t="shared" si="107"/>
        <v>0</v>
      </c>
    </row>
    <row r="27" spans="1:218" x14ac:dyDescent="0.35">
      <c r="A27" s="23">
        <v>21</v>
      </c>
      <c r="C27" s="18" t="s">
        <v>51</v>
      </c>
      <c r="D27" s="18" t="s">
        <v>52</v>
      </c>
      <c r="E27" s="18">
        <v>0</v>
      </c>
      <c r="F27" s="9">
        <v>0</v>
      </c>
      <c r="G27" s="9">
        <f t="shared" si="1"/>
        <v>0</v>
      </c>
      <c r="H27" s="9">
        <f t="shared" si="2"/>
        <v>0</v>
      </c>
      <c r="I27" s="9">
        <v>0</v>
      </c>
      <c r="J27" s="9">
        <f t="shared" si="3"/>
        <v>0</v>
      </c>
      <c r="K27" s="9">
        <f t="shared" si="4"/>
        <v>0</v>
      </c>
      <c r="L27" s="12">
        <v>0</v>
      </c>
      <c r="M27" s="12">
        <f t="shared" si="5"/>
        <v>0</v>
      </c>
      <c r="N27" s="12">
        <f t="shared" si="6"/>
        <v>0</v>
      </c>
      <c r="O27" s="12">
        <v>0</v>
      </c>
      <c r="P27" s="12">
        <f t="shared" si="7"/>
        <v>0</v>
      </c>
      <c r="Q27" s="12">
        <f t="shared" si="8"/>
        <v>0</v>
      </c>
      <c r="R27" s="12">
        <v>0</v>
      </c>
      <c r="S27" s="12">
        <f t="shared" si="9"/>
        <v>0</v>
      </c>
      <c r="T27" s="12">
        <f t="shared" si="10"/>
        <v>0</v>
      </c>
      <c r="U27" s="12">
        <v>0</v>
      </c>
      <c r="V27" s="12">
        <f t="shared" si="11"/>
        <v>0</v>
      </c>
      <c r="W27" s="12">
        <f t="shared" si="12"/>
        <v>0</v>
      </c>
      <c r="X27" s="12">
        <v>0</v>
      </c>
      <c r="Y27" s="12">
        <f t="shared" si="13"/>
        <v>0</v>
      </c>
      <c r="Z27" s="12">
        <f t="shared" si="14"/>
        <v>0</v>
      </c>
      <c r="AA27" s="12">
        <v>0</v>
      </c>
      <c r="AB27" s="12">
        <f t="shared" si="15"/>
        <v>0</v>
      </c>
      <c r="AC27" s="12">
        <f t="shared" si="16"/>
        <v>0</v>
      </c>
      <c r="AD27" s="12">
        <v>0</v>
      </c>
      <c r="AE27" s="12">
        <f t="shared" si="17"/>
        <v>0</v>
      </c>
      <c r="AF27" s="12">
        <f t="shared" si="18"/>
        <v>0</v>
      </c>
      <c r="AG27" s="12">
        <v>0</v>
      </c>
      <c r="AH27" s="12">
        <f t="shared" si="19"/>
        <v>0</v>
      </c>
      <c r="AI27" s="12">
        <f t="shared" si="20"/>
        <v>0</v>
      </c>
      <c r="AJ27" s="10">
        <v>0</v>
      </c>
      <c r="AK27" s="12">
        <f t="shared" si="21"/>
        <v>0</v>
      </c>
      <c r="AL27" s="12">
        <f t="shared" si="22"/>
        <v>0</v>
      </c>
      <c r="AM27" s="28">
        <v>0</v>
      </c>
      <c r="AN27" s="12">
        <f t="shared" si="23"/>
        <v>0</v>
      </c>
      <c r="AO27" s="12">
        <f t="shared" si="24"/>
        <v>0</v>
      </c>
      <c r="AP27" s="28">
        <v>0</v>
      </c>
      <c r="AQ27" s="12">
        <f t="shared" si="25"/>
        <v>0</v>
      </c>
      <c r="AR27" s="12">
        <f t="shared" si="26"/>
        <v>0</v>
      </c>
      <c r="AS27" s="10">
        <v>0</v>
      </c>
      <c r="AT27" s="12">
        <f t="shared" si="27"/>
        <v>0</v>
      </c>
      <c r="AU27" s="12">
        <f t="shared" si="28"/>
        <v>0</v>
      </c>
      <c r="AV27" s="10">
        <v>0</v>
      </c>
      <c r="AW27" s="12">
        <f t="shared" si="29"/>
        <v>0</v>
      </c>
      <c r="AX27" s="12">
        <f t="shared" si="30"/>
        <v>0</v>
      </c>
      <c r="AY27" s="10">
        <v>0</v>
      </c>
      <c r="AZ27" s="12">
        <f t="shared" si="31"/>
        <v>0</v>
      </c>
      <c r="BA27" s="12">
        <f t="shared" si="32"/>
        <v>0</v>
      </c>
      <c r="BB27" s="10">
        <v>0</v>
      </c>
      <c r="BC27" s="12">
        <f t="shared" si="33"/>
        <v>0</v>
      </c>
      <c r="BD27" s="12">
        <f t="shared" si="34"/>
        <v>0</v>
      </c>
      <c r="BE27" s="10">
        <v>0</v>
      </c>
      <c r="BF27" s="12">
        <f t="shared" si="35"/>
        <v>0</v>
      </c>
      <c r="BG27" s="12">
        <f t="shared" si="36"/>
        <v>0</v>
      </c>
      <c r="BH27" s="10">
        <v>0</v>
      </c>
      <c r="BI27" s="12">
        <f t="shared" si="37"/>
        <v>0</v>
      </c>
      <c r="BJ27" s="12">
        <f t="shared" si="38"/>
        <v>0</v>
      </c>
      <c r="BK27" s="10">
        <v>0</v>
      </c>
      <c r="BL27" s="12">
        <f t="shared" si="108"/>
        <v>0</v>
      </c>
      <c r="BM27" s="12">
        <f t="shared" si="39"/>
        <v>0</v>
      </c>
      <c r="BN27" s="10">
        <v>0</v>
      </c>
      <c r="BO27" s="12">
        <f t="shared" si="131"/>
        <v>0</v>
      </c>
      <c r="BP27" s="12">
        <f t="shared" si="40"/>
        <v>0</v>
      </c>
      <c r="BQ27" s="10">
        <v>0</v>
      </c>
      <c r="BR27" s="12">
        <f t="shared" si="132"/>
        <v>0</v>
      </c>
      <c r="BS27" s="12">
        <f t="shared" si="41"/>
        <v>0</v>
      </c>
      <c r="BT27" s="10">
        <v>0</v>
      </c>
      <c r="BU27" s="12">
        <f t="shared" si="133"/>
        <v>0</v>
      </c>
      <c r="BV27" s="12">
        <f t="shared" si="42"/>
        <v>0</v>
      </c>
      <c r="BW27" s="10">
        <v>0</v>
      </c>
      <c r="BX27" s="12">
        <f t="shared" si="109"/>
        <v>0</v>
      </c>
      <c r="BY27" s="12">
        <f t="shared" si="43"/>
        <v>0</v>
      </c>
      <c r="BZ27" s="10">
        <v>0</v>
      </c>
      <c r="CA27" s="12">
        <f t="shared" si="110"/>
        <v>0</v>
      </c>
      <c r="CB27" s="12">
        <f t="shared" si="44"/>
        <v>0</v>
      </c>
      <c r="CC27" s="10">
        <v>0</v>
      </c>
      <c r="CD27" s="12">
        <f t="shared" si="45"/>
        <v>0</v>
      </c>
      <c r="CE27" s="12">
        <f t="shared" si="46"/>
        <v>0</v>
      </c>
      <c r="CF27" s="12">
        <v>0</v>
      </c>
      <c r="CG27" s="12">
        <f t="shared" si="111"/>
        <v>0</v>
      </c>
      <c r="CH27" s="12">
        <f t="shared" si="47"/>
        <v>0</v>
      </c>
      <c r="CI27" s="12">
        <v>0</v>
      </c>
      <c r="CJ27" s="12">
        <f t="shared" si="134"/>
        <v>0</v>
      </c>
      <c r="CK27" s="12">
        <f t="shared" si="48"/>
        <v>0</v>
      </c>
      <c r="CL27" s="12">
        <v>0</v>
      </c>
      <c r="CM27" s="12">
        <f t="shared" si="49"/>
        <v>0</v>
      </c>
      <c r="CN27" s="12">
        <f t="shared" si="50"/>
        <v>0</v>
      </c>
      <c r="CO27" s="12">
        <v>0</v>
      </c>
      <c r="CP27" s="12">
        <f t="shared" si="0"/>
        <v>0</v>
      </c>
      <c r="CQ27" s="12">
        <f t="shared" si="51"/>
        <v>0</v>
      </c>
      <c r="CR27" s="12">
        <v>0</v>
      </c>
      <c r="CS27" s="12">
        <f t="shared" si="52"/>
        <v>0</v>
      </c>
      <c r="CT27" s="12">
        <f t="shared" si="53"/>
        <v>0</v>
      </c>
      <c r="CU27" s="12">
        <v>0</v>
      </c>
      <c r="CV27" s="12">
        <f t="shared" si="54"/>
        <v>0</v>
      </c>
      <c r="CW27" s="12">
        <f t="shared" si="55"/>
        <v>0</v>
      </c>
      <c r="CX27" s="12">
        <v>0</v>
      </c>
      <c r="CY27" s="12">
        <f t="shared" si="56"/>
        <v>0</v>
      </c>
      <c r="CZ27" s="12">
        <f t="shared" si="57"/>
        <v>0</v>
      </c>
      <c r="DA27" s="12">
        <v>0</v>
      </c>
      <c r="DB27" s="12">
        <f t="shared" si="112"/>
        <v>0</v>
      </c>
      <c r="DC27" s="12">
        <f t="shared" si="58"/>
        <v>0</v>
      </c>
      <c r="DD27" s="12">
        <v>0</v>
      </c>
      <c r="DE27" s="12">
        <f t="shared" si="113"/>
        <v>0</v>
      </c>
      <c r="DF27" s="12">
        <f t="shared" si="59"/>
        <v>0</v>
      </c>
      <c r="DG27" s="12">
        <v>0</v>
      </c>
      <c r="DH27" s="12">
        <f t="shared" si="114"/>
        <v>0</v>
      </c>
      <c r="DI27" s="12">
        <f t="shared" si="60"/>
        <v>0</v>
      </c>
      <c r="DJ27" s="12">
        <v>0</v>
      </c>
      <c r="DK27" s="12">
        <f t="shared" si="61"/>
        <v>0</v>
      </c>
      <c r="DL27" s="12">
        <f t="shared" si="62"/>
        <v>0</v>
      </c>
      <c r="DM27" s="12">
        <v>0</v>
      </c>
      <c r="DN27" s="12">
        <f t="shared" si="115"/>
        <v>0</v>
      </c>
      <c r="DO27" s="12">
        <f t="shared" si="63"/>
        <v>0</v>
      </c>
      <c r="DP27" s="12">
        <v>0</v>
      </c>
      <c r="DQ27" s="12">
        <f t="shared" si="116"/>
        <v>0</v>
      </c>
      <c r="DR27" s="12">
        <f t="shared" si="64"/>
        <v>0</v>
      </c>
      <c r="DS27" s="12">
        <v>0</v>
      </c>
      <c r="DT27" s="12">
        <f t="shared" si="117"/>
        <v>0</v>
      </c>
      <c r="DU27" s="12">
        <f t="shared" si="65"/>
        <v>0</v>
      </c>
      <c r="DV27" s="12">
        <v>0</v>
      </c>
      <c r="DW27" s="12">
        <f t="shared" si="118"/>
        <v>0</v>
      </c>
      <c r="DX27" s="12">
        <f t="shared" si="66"/>
        <v>0</v>
      </c>
      <c r="DY27" s="12">
        <v>0</v>
      </c>
      <c r="DZ27" s="12">
        <f t="shared" si="67"/>
        <v>0</v>
      </c>
      <c r="EA27" s="12">
        <f t="shared" si="68"/>
        <v>0</v>
      </c>
      <c r="EB27" s="12">
        <v>0</v>
      </c>
      <c r="EC27" s="12">
        <f t="shared" si="69"/>
        <v>0</v>
      </c>
      <c r="ED27" s="12">
        <f t="shared" si="70"/>
        <v>0</v>
      </c>
      <c r="EE27" s="12">
        <v>0</v>
      </c>
      <c r="EF27" s="12">
        <f t="shared" si="71"/>
        <v>0</v>
      </c>
      <c r="EG27" s="12">
        <f t="shared" si="72"/>
        <v>0</v>
      </c>
      <c r="EH27" s="12">
        <v>0</v>
      </c>
      <c r="EI27" s="12">
        <f t="shared" si="73"/>
        <v>0</v>
      </c>
      <c r="EJ27" s="12">
        <f t="shared" si="74"/>
        <v>0</v>
      </c>
      <c r="EK27" s="12">
        <v>0</v>
      </c>
      <c r="EL27" s="12">
        <f t="shared" si="75"/>
        <v>0</v>
      </c>
      <c r="EM27" s="12">
        <f t="shared" si="76"/>
        <v>0</v>
      </c>
      <c r="EN27" s="12">
        <v>0</v>
      </c>
      <c r="EO27" s="12">
        <f t="shared" si="77"/>
        <v>0</v>
      </c>
      <c r="EP27" s="12">
        <f t="shared" si="78"/>
        <v>0</v>
      </c>
      <c r="EQ27" s="12">
        <v>0</v>
      </c>
      <c r="ER27" s="12">
        <f t="shared" si="135"/>
        <v>0</v>
      </c>
      <c r="ES27" s="12">
        <f t="shared" si="79"/>
        <v>0</v>
      </c>
      <c r="ET27" s="12">
        <v>0</v>
      </c>
      <c r="EU27" s="12">
        <f t="shared" si="80"/>
        <v>0</v>
      </c>
      <c r="EV27" s="12">
        <f t="shared" si="81"/>
        <v>0</v>
      </c>
      <c r="EW27" s="12">
        <v>0</v>
      </c>
      <c r="EX27" s="12">
        <f t="shared" si="119"/>
        <v>0</v>
      </c>
      <c r="EY27" s="12">
        <f t="shared" si="82"/>
        <v>0</v>
      </c>
      <c r="EZ27" s="12">
        <v>0</v>
      </c>
      <c r="FA27" s="12">
        <f t="shared" si="83"/>
        <v>0</v>
      </c>
      <c r="FB27" s="12">
        <f t="shared" si="84"/>
        <v>0</v>
      </c>
      <c r="FC27" s="12">
        <v>0</v>
      </c>
      <c r="FD27" s="12">
        <f t="shared" si="120"/>
        <v>0</v>
      </c>
      <c r="FE27" s="12">
        <f t="shared" si="85"/>
        <v>0</v>
      </c>
      <c r="FF27" s="12">
        <v>0</v>
      </c>
      <c r="FG27" s="12">
        <f t="shared" si="121"/>
        <v>0</v>
      </c>
      <c r="FH27" s="12">
        <f t="shared" si="86"/>
        <v>0</v>
      </c>
      <c r="FI27" s="12">
        <v>0</v>
      </c>
      <c r="FJ27" s="12">
        <f t="shared" si="122"/>
        <v>0</v>
      </c>
      <c r="FK27" s="12">
        <f t="shared" si="87"/>
        <v>0</v>
      </c>
      <c r="FL27" s="12">
        <v>0</v>
      </c>
      <c r="FM27" s="12">
        <f t="shared" si="88"/>
        <v>0</v>
      </c>
      <c r="FN27" s="12">
        <f t="shared" si="89"/>
        <v>0</v>
      </c>
      <c r="FO27" s="12">
        <v>0</v>
      </c>
      <c r="FP27" s="12">
        <f t="shared" si="90"/>
        <v>0</v>
      </c>
      <c r="FQ27" s="12">
        <f t="shared" si="91"/>
        <v>0</v>
      </c>
      <c r="FR27" s="12">
        <v>0</v>
      </c>
      <c r="FS27" s="12">
        <f t="shared" si="92"/>
        <v>0</v>
      </c>
      <c r="FT27" s="12">
        <f t="shared" si="93"/>
        <v>0</v>
      </c>
      <c r="FU27" s="12">
        <v>0</v>
      </c>
      <c r="FV27" s="12">
        <f t="shared" si="123"/>
        <v>0</v>
      </c>
      <c r="FW27" s="12">
        <f t="shared" si="94"/>
        <v>0</v>
      </c>
      <c r="FX27" s="12">
        <v>0</v>
      </c>
      <c r="FY27" s="12">
        <f t="shared" si="136"/>
        <v>0</v>
      </c>
      <c r="FZ27" s="12">
        <f t="shared" si="95"/>
        <v>0</v>
      </c>
      <c r="GA27" s="12">
        <v>0</v>
      </c>
      <c r="GB27" s="12">
        <f t="shared" si="137"/>
        <v>0</v>
      </c>
      <c r="GC27" s="12">
        <f t="shared" si="96"/>
        <v>0</v>
      </c>
      <c r="GD27" s="12">
        <v>0</v>
      </c>
      <c r="GE27" s="12">
        <f t="shared" si="124"/>
        <v>0</v>
      </c>
      <c r="GF27" s="12">
        <f t="shared" si="97"/>
        <v>0</v>
      </c>
      <c r="GG27" s="12">
        <v>0</v>
      </c>
      <c r="GH27" s="12">
        <f t="shared" si="125"/>
        <v>0</v>
      </c>
      <c r="GI27" s="12">
        <f t="shared" si="98"/>
        <v>0</v>
      </c>
      <c r="GJ27" s="12">
        <v>0</v>
      </c>
      <c r="GK27" s="12">
        <f t="shared" si="126"/>
        <v>0</v>
      </c>
      <c r="GL27" s="12">
        <f t="shared" si="99"/>
        <v>0</v>
      </c>
      <c r="GM27" s="12">
        <v>0</v>
      </c>
      <c r="GN27" s="12">
        <f t="shared" si="138"/>
        <v>0</v>
      </c>
      <c r="GO27" s="12">
        <f t="shared" si="100"/>
        <v>0</v>
      </c>
      <c r="GP27" s="12">
        <v>0</v>
      </c>
      <c r="GQ27" s="12">
        <f t="shared" si="139"/>
        <v>0</v>
      </c>
      <c r="GR27" s="12">
        <f t="shared" si="101"/>
        <v>0</v>
      </c>
      <c r="GS27" s="12">
        <v>0</v>
      </c>
      <c r="GT27" s="12">
        <f t="shared" si="140"/>
        <v>0</v>
      </c>
      <c r="GU27" s="12">
        <f t="shared" si="102"/>
        <v>0</v>
      </c>
      <c r="GV27" s="12">
        <v>0</v>
      </c>
      <c r="GW27" s="12">
        <f t="shared" si="127"/>
        <v>0</v>
      </c>
      <c r="GX27" s="12">
        <f t="shared" si="103"/>
        <v>0</v>
      </c>
      <c r="GY27" s="12">
        <v>0</v>
      </c>
      <c r="GZ27" s="12">
        <f t="shared" si="128"/>
        <v>0</v>
      </c>
      <c r="HA27" s="12">
        <f t="shared" si="104"/>
        <v>0</v>
      </c>
      <c r="HB27" s="13">
        <v>0</v>
      </c>
      <c r="HC27" s="12">
        <f t="shared" si="129"/>
        <v>0</v>
      </c>
      <c r="HD27" s="12">
        <f t="shared" si="105"/>
        <v>0</v>
      </c>
      <c r="HE27" s="31">
        <v>0</v>
      </c>
      <c r="HF27" s="12">
        <f t="shared" si="130"/>
        <v>0</v>
      </c>
      <c r="HG27" s="12">
        <f t="shared" si="106"/>
        <v>0</v>
      </c>
      <c r="HH27" s="12">
        <v>0</v>
      </c>
      <c r="HI27" s="12">
        <f t="shared" si="141"/>
        <v>0</v>
      </c>
      <c r="HJ27" s="12">
        <f t="shared" si="107"/>
        <v>0</v>
      </c>
    </row>
    <row r="28" spans="1:218" x14ac:dyDescent="0.35">
      <c r="A28" s="23">
        <v>22</v>
      </c>
      <c r="C28" s="18" t="s">
        <v>53</v>
      </c>
      <c r="D28" s="18" t="s">
        <v>54</v>
      </c>
      <c r="E28" s="18">
        <v>0</v>
      </c>
      <c r="F28" s="9">
        <v>0</v>
      </c>
      <c r="G28" s="9">
        <f t="shared" si="1"/>
        <v>0</v>
      </c>
      <c r="H28" s="9">
        <f t="shared" si="2"/>
        <v>0</v>
      </c>
      <c r="I28" s="9">
        <v>0</v>
      </c>
      <c r="J28" s="9">
        <f t="shared" si="3"/>
        <v>0</v>
      </c>
      <c r="K28" s="9">
        <f t="shared" si="4"/>
        <v>0</v>
      </c>
      <c r="L28" s="12">
        <v>0</v>
      </c>
      <c r="M28" s="12">
        <f t="shared" si="5"/>
        <v>0</v>
      </c>
      <c r="N28" s="12">
        <f t="shared" si="6"/>
        <v>0</v>
      </c>
      <c r="O28" s="12">
        <v>0</v>
      </c>
      <c r="P28" s="12">
        <f t="shared" si="7"/>
        <v>0</v>
      </c>
      <c r="Q28" s="12">
        <f t="shared" si="8"/>
        <v>0</v>
      </c>
      <c r="R28" s="12">
        <v>0</v>
      </c>
      <c r="S28" s="12">
        <f t="shared" si="9"/>
        <v>0</v>
      </c>
      <c r="T28" s="12">
        <f t="shared" si="10"/>
        <v>0</v>
      </c>
      <c r="U28" s="12">
        <v>0</v>
      </c>
      <c r="V28" s="12">
        <f t="shared" si="11"/>
        <v>0</v>
      </c>
      <c r="W28" s="12">
        <f t="shared" si="12"/>
        <v>0</v>
      </c>
      <c r="X28" s="12">
        <v>0</v>
      </c>
      <c r="Y28" s="12">
        <f t="shared" si="13"/>
        <v>0</v>
      </c>
      <c r="Z28" s="12">
        <f t="shared" si="14"/>
        <v>0</v>
      </c>
      <c r="AA28" s="12">
        <v>0</v>
      </c>
      <c r="AB28" s="12">
        <f t="shared" si="15"/>
        <v>0</v>
      </c>
      <c r="AC28" s="12">
        <f t="shared" si="16"/>
        <v>0</v>
      </c>
      <c r="AD28" s="12">
        <v>0</v>
      </c>
      <c r="AE28" s="12">
        <f t="shared" si="17"/>
        <v>0</v>
      </c>
      <c r="AF28" s="12">
        <f t="shared" si="18"/>
        <v>0</v>
      </c>
      <c r="AG28" s="12">
        <v>0</v>
      </c>
      <c r="AH28" s="12">
        <f t="shared" si="19"/>
        <v>0</v>
      </c>
      <c r="AI28" s="12">
        <f t="shared" si="20"/>
        <v>0</v>
      </c>
      <c r="AJ28" s="10">
        <v>0</v>
      </c>
      <c r="AK28" s="12">
        <f t="shared" si="21"/>
        <v>0</v>
      </c>
      <c r="AL28" s="12">
        <f t="shared" si="22"/>
        <v>0</v>
      </c>
      <c r="AM28" s="28">
        <v>0</v>
      </c>
      <c r="AN28" s="12">
        <f t="shared" si="23"/>
        <v>0</v>
      </c>
      <c r="AO28" s="12">
        <f t="shared" si="24"/>
        <v>0</v>
      </c>
      <c r="AP28" s="28">
        <v>0</v>
      </c>
      <c r="AQ28" s="12">
        <f t="shared" si="25"/>
        <v>0</v>
      </c>
      <c r="AR28" s="12">
        <f t="shared" si="26"/>
        <v>0</v>
      </c>
      <c r="AS28" s="10">
        <v>0</v>
      </c>
      <c r="AT28" s="12">
        <f t="shared" si="27"/>
        <v>0</v>
      </c>
      <c r="AU28" s="12">
        <f t="shared" si="28"/>
        <v>0</v>
      </c>
      <c r="AV28" s="10">
        <v>0</v>
      </c>
      <c r="AW28" s="12">
        <f t="shared" si="29"/>
        <v>0</v>
      </c>
      <c r="AX28" s="12">
        <f t="shared" si="30"/>
        <v>0</v>
      </c>
      <c r="AY28" s="10">
        <v>0</v>
      </c>
      <c r="AZ28" s="12">
        <f t="shared" si="31"/>
        <v>0</v>
      </c>
      <c r="BA28" s="12">
        <f t="shared" si="32"/>
        <v>0</v>
      </c>
      <c r="BB28" s="10">
        <v>0</v>
      </c>
      <c r="BC28" s="12">
        <f t="shared" si="33"/>
        <v>0</v>
      </c>
      <c r="BD28" s="12">
        <f t="shared" si="34"/>
        <v>0</v>
      </c>
      <c r="BE28" s="10">
        <v>0</v>
      </c>
      <c r="BF28" s="12">
        <f t="shared" si="35"/>
        <v>0</v>
      </c>
      <c r="BG28" s="12">
        <f t="shared" si="36"/>
        <v>0</v>
      </c>
      <c r="BH28" s="10">
        <v>0</v>
      </c>
      <c r="BI28" s="12">
        <f t="shared" si="37"/>
        <v>0</v>
      </c>
      <c r="BJ28" s="12">
        <f t="shared" si="38"/>
        <v>0</v>
      </c>
      <c r="BK28" s="10">
        <v>0</v>
      </c>
      <c r="BL28" s="12">
        <f t="shared" si="108"/>
        <v>0</v>
      </c>
      <c r="BM28" s="12">
        <f t="shared" si="39"/>
        <v>0</v>
      </c>
      <c r="BN28" s="10">
        <v>0</v>
      </c>
      <c r="BO28" s="12">
        <f t="shared" si="131"/>
        <v>0</v>
      </c>
      <c r="BP28" s="12">
        <f t="shared" si="40"/>
        <v>0</v>
      </c>
      <c r="BQ28" s="10">
        <v>0</v>
      </c>
      <c r="BR28" s="12">
        <f t="shared" si="132"/>
        <v>0</v>
      </c>
      <c r="BS28" s="12">
        <f t="shared" si="41"/>
        <v>0</v>
      </c>
      <c r="BT28" s="10">
        <v>0</v>
      </c>
      <c r="BU28" s="12">
        <f t="shared" si="133"/>
        <v>0</v>
      </c>
      <c r="BV28" s="12">
        <f t="shared" si="42"/>
        <v>0</v>
      </c>
      <c r="BW28" s="10">
        <v>0</v>
      </c>
      <c r="BX28" s="12">
        <f t="shared" si="109"/>
        <v>0</v>
      </c>
      <c r="BY28" s="12">
        <f t="shared" si="43"/>
        <v>0</v>
      </c>
      <c r="BZ28" s="10">
        <v>0</v>
      </c>
      <c r="CA28" s="12">
        <f t="shared" si="110"/>
        <v>0</v>
      </c>
      <c r="CB28" s="12">
        <f t="shared" si="44"/>
        <v>0</v>
      </c>
      <c r="CC28" s="10">
        <v>0</v>
      </c>
      <c r="CD28" s="12">
        <f t="shared" si="45"/>
        <v>0</v>
      </c>
      <c r="CE28" s="12">
        <f t="shared" si="46"/>
        <v>0</v>
      </c>
      <c r="CF28" s="12">
        <v>0</v>
      </c>
      <c r="CG28" s="12">
        <f t="shared" si="111"/>
        <v>0</v>
      </c>
      <c r="CH28" s="12">
        <f t="shared" si="47"/>
        <v>0</v>
      </c>
      <c r="CI28" s="12">
        <v>0</v>
      </c>
      <c r="CJ28" s="12">
        <f t="shared" si="134"/>
        <v>0</v>
      </c>
      <c r="CK28" s="12">
        <f t="shared" si="48"/>
        <v>0</v>
      </c>
      <c r="CL28" s="12">
        <v>0</v>
      </c>
      <c r="CM28" s="12">
        <f t="shared" si="49"/>
        <v>0</v>
      </c>
      <c r="CN28" s="12">
        <f t="shared" si="50"/>
        <v>0</v>
      </c>
      <c r="CO28" s="12">
        <v>0</v>
      </c>
      <c r="CP28" s="12">
        <f t="shared" si="0"/>
        <v>0</v>
      </c>
      <c r="CQ28" s="12">
        <f t="shared" si="51"/>
        <v>0</v>
      </c>
      <c r="CR28" s="12">
        <v>0</v>
      </c>
      <c r="CS28" s="12">
        <f t="shared" si="52"/>
        <v>0</v>
      </c>
      <c r="CT28" s="12">
        <f t="shared" si="53"/>
        <v>0</v>
      </c>
      <c r="CU28" s="12">
        <v>0</v>
      </c>
      <c r="CV28" s="12">
        <f t="shared" si="54"/>
        <v>0</v>
      </c>
      <c r="CW28" s="12">
        <f t="shared" si="55"/>
        <v>0</v>
      </c>
      <c r="CX28" s="12">
        <v>0</v>
      </c>
      <c r="CY28" s="12">
        <f t="shared" si="56"/>
        <v>0</v>
      </c>
      <c r="CZ28" s="12">
        <f t="shared" si="57"/>
        <v>0</v>
      </c>
      <c r="DA28" s="12">
        <v>0</v>
      </c>
      <c r="DB28" s="12">
        <f t="shared" si="112"/>
        <v>0</v>
      </c>
      <c r="DC28" s="12">
        <f t="shared" si="58"/>
        <v>0</v>
      </c>
      <c r="DD28" s="12">
        <v>0</v>
      </c>
      <c r="DE28" s="12">
        <f t="shared" si="113"/>
        <v>0</v>
      </c>
      <c r="DF28" s="12">
        <f t="shared" si="59"/>
        <v>0</v>
      </c>
      <c r="DG28" s="12">
        <v>0</v>
      </c>
      <c r="DH28" s="12">
        <f t="shared" si="114"/>
        <v>0</v>
      </c>
      <c r="DI28" s="12">
        <f t="shared" si="60"/>
        <v>0</v>
      </c>
      <c r="DJ28" s="12">
        <v>0</v>
      </c>
      <c r="DK28" s="12">
        <f t="shared" si="61"/>
        <v>0</v>
      </c>
      <c r="DL28" s="12">
        <f t="shared" si="62"/>
        <v>0</v>
      </c>
      <c r="DM28" s="12">
        <v>0</v>
      </c>
      <c r="DN28" s="12">
        <f t="shared" si="115"/>
        <v>0</v>
      </c>
      <c r="DO28" s="12">
        <f t="shared" si="63"/>
        <v>0</v>
      </c>
      <c r="DP28" s="12">
        <v>0</v>
      </c>
      <c r="DQ28" s="12">
        <f t="shared" si="116"/>
        <v>0</v>
      </c>
      <c r="DR28" s="12">
        <f t="shared" si="64"/>
        <v>0</v>
      </c>
      <c r="DS28" s="12">
        <v>0</v>
      </c>
      <c r="DT28" s="12">
        <f t="shared" si="117"/>
        <v>0</v>
      </c>
      <c r="DU28" s="12">
        <f t="shared" si="65"/>
        <v>0</v>
      </c>
      <c r="DV28" s="12">
        <v>0</v>
      </c>
      <c r="DW28" s="12">
        <f t="shared" si="118"/>
        <v>0</v>
      </c>
      <c r="DX28" s="12">
        <f t="shared" si="66"/>
        <v>0</v>
      </c>
      <c r="DY28" s="12">
        <v>0</v>
      </c>
      <c r="DZ28" s="12">
        <f t="shared" si="67"/>
        <v>0</v>
      </c>
      <c r="EA28" s="12">
        <f t="shared" si="68"/>
        <v>0</v>
      </c>
      <c r="EB28" s="12">
        <v>0</v>
      </c>
      <c r="EC28" s="12">
        <f t="shared" si="69"/>
        <v>0</v>
      </c>
      <c r="ED28" s="12">
        <f t="shared" si="70"/>
        <v>0</v>
      </c>
      <c r="EE28" s="12">
        <v>0</v>
      </c>
      <c r="EF28" s="12">
        <f t="shared" si="71"/>
        <v>0</v>
      </c>
      <c r="EG28" s="12">
        <f t="shared" si="72"/>
        <v>0</v>
      </c>
      <c r="EH28" s="12">
        <v>0</v>
      </c>
      <c r="EI28" s="12">
        <f t="shared" si="73"/>
        <v>0</v>
      </c>
      <c r="EJ28" s="12">
        <f t="shared" si="74"/>
        <v>0</v>
      </c>
      <c r="EK28" s="12">
        <v>0</v>
      </c>
      <c r="EL28" s="12">
        <f t="shared" si="75"/>
        <v>0</v>
      </c>
      <c r="EM28" s="12">
        <f t="shared" si="76"/>
        <v>0</v>
      </c>
      <c r="EN28" s="12">
        <v>0</v>
      </c>
      <c r="EO28" s="12">
        <f t="shared" si="77"/>
        <v>0</v>
      </c>
      <c r="EP28" s="12">
        <f t="shared" si="78"/>
        <v>0</v>
      </c>
      <c r="EQ28" s="12">
        <v>0</v>
      </c>
      <c r="ER28" s="12">
        <f t="shared" si="135"/>
        <v>0</v>
      </c>
      <c r="ES28" s="12">
        <f t="shared" si="79"/>
        <v>0</v>
      </c>
      <c r="ET28" s="12">
        <v>0</v>
      </c>
      <c r="EU28" s="12">
        <f t="shared" si="80"/>
        <v>0</v>
      </c>
      <c r="EV28" s="12">
        <f t="shared" si="81"/>
        <v>0</v>
      </c>
      <c r="EW28" s="12">
        <v>0</v>
      </c>
      <c r="EX28" s="12">
        <f t="shared" si="119"/>
        <v>0</v>
      </c>
      <c r="EY28" s="12">
        <f t="shared" si="82"/>
        <v>0</v>
      </c>
      <c r="EZ28" s="12">
        <v>0</v>
      </c>
      <c r="FA28" s="12">
        <f t="shared" si="83"/>
        <v>0</v>
      </c>
      <c r="FB28" s="12">
        <f t="shared" si="84"/>
        <v>0</v>
      </c>
      <c r="FC28" s="12">
        <v>0</v>
      </c>
      <c r="FD28" s="12">
        <f t="shared" si="120"/>
        <v>0</v>
      </c>
      <c r="FE28" s="12">
        <f t="shared" si="85"/>
        <v>0</v>
      </c>
      <c r="FF28" s="12">
        <v>0</v>
      </c>
      <c r="FG28" s="12">
        <f t="shared" si="121"/>
        <v>0</v>
      </c>
      <c r="FH28" s="12">
        <f t="shared" si="86"/>
        <v>0</v>
      </c>
      <c r="FI28" s="12">
        <v>0</v>
      </c>
      <c r="FJ28" s="12">
        <f t="shared" si="122"/>
        <v>0</v>
      </c>
      <c r="FK28" s="12">
        <f t="shared" si="87"/>
        <v>0</v>
      </c>
      <c r="FL28" s="12">
        <v>0</v>
      </c>
      <c r="FM28" s="12">
        <f t="shared" si="88"/>
        <v>0</v>
      </c>
      <c r="FN28" s="12">
        <f t="shared" si="89"/>
        <v>0</v>
      </c>
      <c r="FO28" s="12">
        <v>0</v>
      </c>
      <c r="FP28" s="12">
        <f t="shared" si="90"/>
        <v>0</v>
      </c>
      <c r="FQ28" s="12">
        <f t="shared" si="91"/>
        <v>0</v>
      </c>
      <c r="FR28" s="12">
        <v>0</v>
      </c>
      <c r="FS28" s="12">
        <f t="shared" si="92"/>
        <v>0</v>
      </c>
      <c r="FT28" s="12">
        <f t="shared" si="93"/>
        <v>0</v>
      </c>
      <c r="FU28" s="12">
        <v>0</v>
      </c>
      <c r="FV28" s="12">
        <f t="shared" si="123"/>
        <v>0</v>
      </c>
      <c r="FW28" s="12">
        <f t="shared" si="94"/>
        <v>0</v>
      </c>
      <c r="FX28" s="12">
        <v>0</v>
      </c>
      <c r="FY28" s="12">
        <f t="shared" si="136"/>
        <v>0</v>
      </c>
      <c r="FZ28" s="12">
        <f t="shared" si="95"/>
        <v>0</v>
      </c>
      <c r="GA28" s="12">
        <v>0</v>
      </c>
      <c r="GB28" s="12">
        <f t="shared" si="137"/>
        <v>0</v>
      </c>
      <c r="GC28" s="12">
        <f t="shared" si="96"/>
        <v>0</v>
      </c>
      <c r="GD28" s="12">
        <v>0</v>
      </c>
      <c r="GE28" s="12">
        <f t="shared" si="124"/>
        <v>0</v>
      </c>
      <c r="GF28" s="12">
        <f t="shared" si="97"/>
        <v>0</v>
      </c>
      <c r="GG28" s="12">
        <v>0</v>
      </c>
      <c r="GH28" s="12">
        <f t="shared" si="125"/>
        <v>0</v>
      </c>
      <c r="GI28" s="12">
        <f t="shared" si="98"/>
        <v>0</v>
      </c>
      <c r="GJ28" s="12">
        <v>0</v>
      </c>
      <c r="GK28" s="12">
        <f t="shared" si="126"/>
        <v>0</v>
      </c>
      <c r="GL28" s="12">
        <f t="shared" si="99"/>
        <v>0</v>
      </c>
      <c r="GM28" s="12">
        <v>0</v>
      </c>
      <c r="GN28" s="12">
        <f t="shared" si="138"/>
        <v>0</v>
      </c>
      <c r="GO28" s="12">
        <f t="shared" si="100"/>
        <v>0</v>
      </c>
      <c r="GP28" s="12">
        <v>0</v>
      </c>
      <c r="GQ28" s="12">
        <f t="shared" si="139"/>
        <v>0</v>
      </c>
      <c r="GR28" s="12">
        <f t="shared" si="101"/>
        <v>0</v>
      </c>
      <c r="GS28" s="12">
        <v>0</v>
      </c>
      <c r="GT28" s="12">
        <f t="shared" si="140"/>
        <v>0</v>
      </c>
      <c r="GU28" s="12">
        <f t="shared" si="102"/>
        <v>0</v>
      </c>
      <c r="GV28" s="12">
        <v>0</v>
      </c>
      <c r="GW28" s="12">
        <f t="shared" si="127"/>
        <v>0</v>
      </c>
      <c r="GX28" s="12">
        <f t="shared" si="103"/>
        <v>0</v>
      </c>
      <c r="GY28" s="12">
        <v>0</v>
      </c>
      <c r="GZ28" s="12">
        <f t="shared" si="128"/>
        <v>0</v>
      </c>
      <c r="HA28" s="12">
        <f t="shared" si="104"/>
        <v>0</v>
      </c>
      <c r="HB28" s="13">
        <v>0</v>
      </c>
      <c r="HC28" s="12">
        <f t="shared" si="129"/>
        <v>0</v>
      </c>
      <c r="HD28" s="12">
        <f t="shared" si="105"/>
        <v>0</v>
      </c>
      <c r="HE28" s="31">
        <v>0</v>
      </c>
      <c r="HF28" s="12">
        <f t="shared" si="130"/>
        <v>0</v>
      </c>
      <c r="HG28" s="12">
        <f t="shared" si="106"/>
        <v>0</v>
      </c>
      <c r="HH28" s="12">
        <v>0</v>
      </c>
      <c r="HI28" s="12">
        <f t="shared" si="141"/>
        <v>0</v>
      </c>
      <c r="HJ28" s="12">
        <f t="shared" si="107"/>
        <v>0</v>
      </c>
    </row>
    <row r="29" spans="1:218" x14ac:dyDescent="0.35">
      <c r="A29" s="23">
        <v>23</v>
      </c>
      <c r="C29" s="18" t="s">
        <v>55</v>
      </c>
      <c r="D29" s="18" t="s">
        <v>56</v>
      </c>
      <c r="E29" s="18">
        <v>0</v>
      </c>
      <c r="F29" s="9">
        <v>0</v>
      </c>
      <c r="G29" s="9">
        <f t="shared" si="1"/>
        <v>0</v>
      </c>
      <c r="H29" s="9">
        <f t="shared" si="2"/>
        <v>0</v>
      </c>
      <c r="I29" s="9">
        <v>0</v>
      </c>
      <c r="J29" s="9">
        <f t="shared" si="3"/>
        <v>0</v>
      </c>
      <c r="K29" s="9">
        <f t="shared" si="4"/>
        <v>0</v>
      </c>
      <c r="L29" s="12">
        <v>0</v>
      </c>
      <c r="M29" s="12">
        <f t="shared" si="5"/>
        <v>0</v>
      </c>
      <c r="N29" s="12">
        <f t="shared" si="6"/>
        <v>0</v>
      </c>
      <c r="O29" s="12">
        <v>0</v>
      </c>
      <c r="P29" s="12">
        <f t="shared" si="7"/>
        <v>0</v>
      </c>
      <c r="Q29" s="12">
        <f t="shared" si="8"/>
        <v>0</v>
      </c>
      <c r="R29" s="12">
        <v>0</v>
      </c>
      <c r="S29" s="12">
        <f t="shared" si="9"/>
        <v>0</v>
      </c>
      <c r="T29" s="12">
        <f t="shared" si="10"/>
        <v>0</v>
      </c>
      <c r="U29" s="12">
        <v>0</v>
      </c>
      <c r="V29" s="12">
        <f t="shared" si="11"/>
        <v>0</v>
      </c>
      <c r="W29" s="12">
        <f t="shared" si="12"/>
        <v>0</v>
      </c>
      <c r="X29" s="12">
        <v>0</v>
      </c>
      <c r="Y29" s="12">
        <f t="shared" si="13"/>
        <v>0</v>
      </c>
      <c r="Z29" s="12">
        <f t="shared" si="14"/>
        <v>0</v>
      </c>
      <c r="AA29" s="12">
        <v>0</v>
      </c>
      <c r="AB29" s="12">
        <f t="shared" si="15"/>
        <v>0</v>
      </c>
      <c r="AC29" s="12">
        <f t="shared" si="16"/>
        <v>0</v>
      </c>
      <c r="AD29" s="12">
        <v>0</v>
      </c>
      <c r="AE29" s="12">
        <f t="shared" si="17"/>
        <v>0</v>
      </c>
      <c r="AF29" s="12">
        <f t="shared" si="18"/>
        <v>0</v>
      </c>
      <c r="AG29" s="12">
        <v>0</v>
      </c>
      <c r="AH29" s="12">
        <f t="shared" si="19"/>
        <v>0</v>
      </c>
      <c r="AI29" s="12">
        <f t="shared" si="20"/>
        <v>0</v>
      </c>
      <c r="AJ29" s="10">
        <v>0</v>
      </c>
      <c r="AK29" s="12">
        <f t="shared" si="21"/>
        <v>0</v>
      </c>
      <c r="AL29" s="12">
        <f t="shared" si="22"/>
        <v>0</v>
      </c>
      <c r="AM29" s="28">
        <v>0</v>
      </c>
      <c r="AN29" s="12">
        <f t="shared" si="23"/>
        <v>0</v>
      </c>
      <c r="AO29" s="12">
        <f t="shared" si="24"/>
        <v>0</v>
      </c>
      <c r="AP29" s="28">
        <v>0</v>
      </c>
      <c r="AQ29" s="12">
        <f t="shared" si="25"/>
        <v>0</v>
      </c>
      <c r="AR29" s="12">
        <f t="shared" si="26"/>
        <v>0</v>
      </c>
      <c r="AS29" s="10">
        <v>0</v>
      </c>
      <c r="AT29" s="12">
        <f t="shared" si="27"/>
        <v>0</v>
      </c>
      <c r="AU29" s="12">
        <f t="shared" si="28"/>
        <v>0</v>
      </c>
      <c r="AV29" s="10">
        <v>0</v>
      </c>
      <c r="AW29" s="12">
        <f t="shared" si="29"/>
        <v>0</v>
      </c>
      <c r="AX29" s="12">
        <f t="shared" si="30"/>
        <v>0</v>
      </c>
      <c r="AY29" s="10">
        <v>0</v>
      </c>
      <c r="AZ29" s="12">
        <f t="shared" si="31"/>
        <v>0</v>
      </c>
      <c r="BA29" s="12">
        <f t="shared" si="32"/>
        <v>0</v>
      </c>
      <c r="BB29" s="10">
        <v>0</v>
      </c>
      <c r="BC29" s="12">
        <f t="shared" si="33"/>
        <v>0</v>
      </c>
      <c r="BD29" s="12">
        <f t="shared" si="34"/>
        <v>0</v>
      </c>
      <c r="BE29" s="10">
        <v>0</v>
      </c>
      <c r="BF29" s="12">
        <f t="shared" si="35"/>
        <v>0</v>
      </c>
      <c r="BG29" s="12">
        <f t="shared" si="36"/>
        <v>0</v>
      </c>
      <c r="BH29" s="10">
        <v>0</v>
      </c>
      <c r="BI29" s="12">
        <f t="shared" si="37"/>
        <v>0</v>
      </c>
      <c r="BJ29" s="12">
        <f t="shared" si="38"/>
        <v>0</v>
      </c>
      <c r="BK29" s="10">
        <v>0</v>
      </c>
      <c r="BL29" s="12">
        <f t="shared" si="108"/>
        <v>0</v>
      </c>
      <c r="BM29" s="12">
        <f t="shared" si="39"/>
        <v>0</v>
      </c>
      <c r="BN29" s="10">
        <v>0</v>
      </c>
      <c r="BO29" s="12">
        <f t="shared" si="131"/>
        <v>0</v>
      </c>
      <c r="BP29" s="12">
        <f t="shared" si="40"/>
        <v>0</v>
      </c>
      <c r="BQ29" s="10">
        <v>0</v>
      </c>
      <c r="BR29" s="12">
        <f t="shared" si="132"/>
        <v>0</v>
      </c>
      <c r="BS29" s="12">
        <f t="shared" si="41"/>
        <v>0</v>
      </c>
      <c r="BT29" s="10">
        <v>0</v>
      </c>
      <c r="BU29" s="12">
        <f t="shared" si="133"/>
        <v>0</v>
      </c>
      <c r="BV29" s="12">
        <f t="shared" si="42"/>
        <v>0</v>
      </c>
      <c r="BW29" s="10">
        <v>0</v>
      </c>
      <c r="BX29" s="12">
        <f t="shared" si="109"/>
        <v>0</v>
      </c>
      <c r="BY29" s="12">
        <f t="shared" si="43"/>
        <v>0</v>
      </c>
      <c r="BZ29" s="10">
        <v>0</v>
      </c>
      <c r="CA29" s="12">
        <f t="shared" si="110"/>
        <v>0</v>
      </c>
      <c r="CB29" s="12">
        <f t="shared" si="44"/>
        <v>0</v>
      </c>
      <c r="CC29" s="10">
        <v>0</v>
      </c>
      <c r="CD29" s="12">
        <f t="shared" si="45"/>
        <v>0</v>
      </c>
      <c r="CE29" s="12">
        <f t="shared" si="46"/>
        <v>0</v>
      </c>
      <c r="CF29" s="12">
        <v>0</v>
      </c>
      <c r="CG29" s="12">
        <f t="shared" si="111"/>
        <v>0</v>
      </c>
      <c r="CH29" s="12">
        <f t="shared" si="47"/>
        <v>0</v>
      </c>
      <c r="CI29" s="12">
        <v>0</v>
      </c>
      <c r="CJ29" s="12">
        <f t="shared" si="134"/>
        <v>0</v>
      </c>
      <c r="CK29" s="12">
        <f t="shared" si="48"/>
        <v>0</v>
      </c>
      <c r="CL29" s="12">
        <v>0</v>
      </c>
      <c r="CM29" s="12">
        <f t="shared" si="49"/>
        <v>0</v>
      </c>
      <c r="CN29" s="12">
        <f t="shared" si="50"/>
        <v>0</v>
      </c>
      <c r="CO29" s="12">
        <v>0</v>
      </c>
      <c r="CP29" s="12">
        <f t="shared" si="0"/>
        <v>0</v>
      </c>
      <c r="CQ29" s="12">
        <f t="shared" si="51"/>
        <v>0</v>
      </c>
      <c r="CR29" s="12">
        <v>0</v>
      </c>
      <c r="CS29" s="12">
        <f t="shared" si="52"/>
        <v>0</v>
      </c>
      <c r="CT29" s="12">
        <f t="shared" si="53"/>
        <v>0</v>
      </c>
      <c r="CU29" s="12">
        <v>0</v>
      </c>
      <c r="CV29" s="12">
        <f t="shared" si="54"/>
        <v>0</v>
      </c>
      <c r="CW29" s="12">
        <f t="shared" si="55"/>
        <v>0</v>
      </c>
      <c r="CX29" s="12">
        <v>0</v>
      </c>
      <c r="CY29" s="12">
        <f t="shared" si="56"/>
        <v>0</v>
      </c>
      <c r="CZ29" s="12">
        <f t="shared" si="57"/>
        <v>0</v>
      </c>
      <c r="DA29" s="12">
        <v>0</v>
      </c>
      <c r="DB29" s="12">
        <f t="shared" si="112"/>
        <v>0</v>
      </c>
      <c r="DC29" s="12">
        <f t="shared" si="58"/>
        <v>0</v>
      </c>
      <c r="DD29" s="12">
        <v>0</v>
      </c>
      <c r="DE29" s="12">
        <f t="shared" si="113"/>
        <v>0</v>
      </c>
      <c r="DF29" s="12">
        <f t="shared" si="59"/>
        <v>0</v>
      </c>
      <c r="DG29" s="12">
        <v>0</v>
      </c>
      <c r="DH29" s="12">
        <f t="shared" si="114"/>
        <v>0</v>
      </c>
      <c r="DI29" s="12">
        <f t="shared" si="60"/>
        <v>0</v>
      </c>
      <c r="DJ29" s="12">
        <v>0</v>
      </c>
      <c r="DK29" s="12">
        <f t="shared" si="61"/>
        <v>0</v>
      </c>
      <c r="DL29" s="12">
        <f t="shared" si="62"/>
        <v>0</v>
      </c>
      <c r="DM29" s="12">
        <v>0</v>
      </c>
      <c r="DN29" s="12">
        <f t="shared" si="115"/>
        <v>0</v>
      </c>
      <c r="DO29" s="12">
        <f t="shared" si="63"/>
        <v>0</v>
      </c>
      <c r="DP29" s="12">
        <v>0</v>
      </c>
      <c r="DQ29" s="12">
        <f t="shared" si="116"/>
        <v>0</v>
      </c>
      <c r="DR29" s="12">
        <f t="shared" si="64"/>
        <v>0</v>
      </c>
      <c r="DS29" s="12">
        <v>0</v>
      </c>
      <c r="DT29" s="12">
        <f t="shared" si="117"/>
        <v>0</v>
      </c>
      <c r="DU29" s="12">
        <f t="shared" si="65"/>
        <v>0</v>
      </c>
      <c r="DV29" s="12">
        <v>0</v>
      </c>
      <c r="DW29" s="12">
        <f t="shared" si="118"/>
        <v>0</v>
      </c>
      <c r="DX29" s="12">
        <f t="shared" si="66"/>
        <v>0</v>
      </c>
      <c r="DY29" s="12">
        <v>0</v>
      </c>
      <c r="DZ29" s="12">
        <f t="shared" si="67"/>
        <v>0</v>
      </c>
      <c r="EA29" s="12">
        <f t="shared" si="68"/>
        <v>0</v>
      </c>
      <c r="EB29" s="12">
        <v>0</v>
      </c>
      <c r="EC29" s="12">
        <f t="shared" si="69"/>
        <v>0</v>
      </c>
      <c r="ED29" s="12">
        <f t="shared" si="70"/>
        <v>0</v>
      </c>
      <c r="EE29" s="12">
        <v>0</v>
      </c>
      <c r="EF29" s="12">
        <f t="shared" si="71"/>
        <v>0</v>
      </c>
      <c r="EG29" s="12">
        <f t="shared" si="72"/>
        <v>0</v>
      </c>
      <c r="EH29" s="12">
        <v>0</v>
      </c>
      <c r="EI29" s="12">
        <f t="shared" si="73"/>
        <v>0</v>
      </c>
      <c r="EJ29" s="12">
        <f t="shared" si="74"/>
        <v>0</v>
      </c>
      <c r="EK29" s="12">
        <v>0</v>
      </c>
      <c r="EL29" s="12">
        <f t="shared" si="75"/>
        <v>0</v>
      </c>
      <c r="EM29" s="12">
        <f t="shared" si="76"/>
        <v>0</v>
      </c>
      <c r="EN29" s="12">
        <v>0</v>
      </c>
      <c r="EO29" s="12">
        <f t="shared" si="77"/>
        <v>0</v>
      </c>
      <c r="EP29" s="12">
        <f t="shared" si="78"/>
        <v>0</v>
      </c>
      <c r="EQ29" s="12">
        <v>0</v>
      </c>
      <c r="ER29" s="12">
        <f t="shared" si="135"/>
        <v>0</v>
      </c>
      <c r="ES29" s="12">
        <f t="shared" si="79"/>
        <v>0</v>
      </c>
      <c r="ET29" s="12">
        <v>0</v>
      </c>
      <c r="EU29" s="12">
        <f t="shared" si="80"/>
        <v>0</v>
      </c>
      <c r="EV29" s="12">
        <f t="shared" si="81"/>
        <v>0</v>
      </c>
      <c r="EW29" s="12">
        <v>0</v>
      </c>
      <c r="EX29" s="12">
        <f t="shared" si="119"/>
        <v>0</v>
      </c>
      <c r="EY29" s="12">
        <f t="shared" si="82"/>
        <v>0</v>
      </c>
      <c r="EZ29" s="12">
        <v>0</v>
      </c>
      <c r="FA29" s="12">
        <f t="shared" si="83"/>
        <v>0</v>
      </c>
      <c r="FB29" s="12">
        <f t="shared" si="84"/>
        <v>0</v>
      </c>
      <c r="FC29" s="12">
        <v>0</v>
      </c>
      <c r="FD29" s="12">
        <f t="shared" si="120"/>
        <v>0</v>
      </c>
      <c r="FE29" s="12">
        <f t="shared" si="85"/>
        <v>0</v>
      </c>
      <c r="FF29" s="12">
        <v>0</v>
      </c>
      <c r="FG29" s="12">
        <f t="shared" si="121"/>
        <v>0</v>
      </c>
      <c r="FH29" s="12">
        <f t="shared" si="86"/>
        <v>0</v>
      </c>
      <c r="FI29" s="12">
        <v>0</v>
      </c>
      <c r="FJ29" s="12">
        <f t="shared" si="122"/>
        <v>0</v>
      </c>
      <c r="FK29" s="12">
        <f t="shared" si="87"/>
        <v>0</v>
      </c>
      <c r="FL29" s="12">
        <v>0</v>
      </c>
      <c r="FM29" s="12">
        <f t="shared" si="88"/>
        <v>0</v>
      </c>
      <c r="FN29" s="12">
        <f t="shared" si="89"/>
        <v>0</v>
      </c>
      <c r="FO29" s="12">
        <v>0</v>
      </c>
      <c r="FP29" s="12">
        <f t="shared" si="90"/>
        <v>0</v>
      </c>
      <c r="FQ29" s="12">
        <f t="shared" si="91"/>
        <v>0</v>
      </c>
      <c r="FR29" s="12">
        <v>0</v>
      </c>
      <c r="FS29" s="12">
        <f t="shared" si="92"/>
        <v>0</v>
      </c>
      <c r="FT29" s="12">
        <f t="shared" si="93"/>
        <v>0</v>
      </c>
      <c r="FU29" s="12">
        <v>0</v>
      </c>
      <c r="FV29" s="12">
        <f t="shared" si="123"/>
        <v>0</v>
      </c>
      <c r="FW29" s="12">
        <f t="shared" si="94"/>
        <v>0</v>
      </c>
      <c r="FX29" s="12">
        <v>0</v>
      </c>
      <c r="FY29" s="12">
        <f t="shared" si="136"/>
        <v>0</v>
      </c>
      <c r="FZ29" s="12">
        <f t="shared" si="95"/>
        <v>0</v>
      </c>
      <c r="GA29" s="12">
        <v>0</v>
      </c>
      <c r="GB29" s="12">
        <f t="shared" si="137"/>
        <v>0</v>
      </c>
      <c r="GC29" s="12">
        <f t="shared" si="96"/>
        <v>0</v>
      </c>
      <c r="GD29" s="12">
        <v>0</v>
      </c>
      <c r="GE29" s="12">
        <f t="shared" si="124"/>
        <v>0</v>
      </c>
      <c r="GF29" s="12">
        <f t="shared" si="97"/>
        <v>0</v>
      </c>
      <c r="GG29" s="12">
        <v>0</v>
      </c>
      <c r="GH29" s="12">
        <f t="shared" si="125"/>
        <v>0</v>
      </c>
      <c r="GI29" s="12">
        <f t="shared" si="98"/>
        <v>0</v>
      </c>
      <c r="GJ29" s="12">
        <v>0</v>
      </c>
      <c r="GK29" s="12">
        <f t="shared" si="126"/>
        <v>0</v>
      </c>
      <c r="GL29" s="12">
        <f t="shared" si="99"/>
        <v>0</v>
      </c>
      <c r="GM29" s="12">
        <v>0</v>
      </c>
      <c r="GN29" s="12">
        <f t="shared" si="138"/>
        <v>0</v>
      </c>
      <c r="GO29" s="12">
        <f t="shared" si="100"/>
        <v>0</v>
      </c>
      <c r="GP29" s="12">
        <v>0</v>
      </c>
      <c r="GQ29" s="12">
        <f t="shared" si="139"/>
        <v>0</v>
      </c>
      <c r="GR29" s="12">
        <f t="shared" si="101"/>
        <v>0</v>
      </c>
      <c r="GS29" s="12">
        <v>0</v>
      </c>
      <c r="GT29" s="12">
        <f t="shared" si="140"/>
        <v>0</v>
      </c>
      <c r="GU29" s="12">
        <f t="shared" si="102"/>
        <v>0</v>
      </c>
      <c r="GV29" s="12">
        <v>0</v>
      </c>
      <c r="GW29" s="12">
        <f t="shared" si="127"/>
        <v>0</v>
      </c>
      <c r="GX29" s="12">
        <f t="shared" si="103"/>
        <v>0</v>
      </c>
      <c r="GY29" s="12">
        <v>0</v>
      </c>
      <c r="GZ29" s="12">
        <f t="shared" si="128"/>
        <v>0</v>
      </c>
      <c r="HA29" s="12">
        <f t="shared" si="104"/>
        <v>0</v>
      </c>
      <c r="HB29" s="13">
        <v>0</v>
      </c>
      <c r="HC29" s="12">
        <f t="shared" si="129"/>
        <v>0</v>
      </c>
      <c r="HD29" s="12">
        <f t="shared" si="105"/>
        <v>0</v>
      </c>
      <c r="HE29" s="31">
        <v>0</v>
      </c>
      <c r="HF29" s="12">
        <f t="shared" si="130"/>
        <v>0</v>
      </c>
      <c r="HG29" s="12">
        <f t="shared" si="106"/>
        <v>0</v>
      </c>
      <c r="HH29" s="12">
        <v>0</v>
      </c>
      <c r="HI29" s="12">
        <f t="shared" si="141"/>
        <v>0</v>
      </c>
      <c r="HJ29" s="12">
        <f t="shared" si="107"/>
        <v>0</v>
      </c>
    </row>
    <row r="30" spans="1:218" x14ac:dyDescent="0.35">
      <c r="A30" s="23">
        <v>24</v>
      </c>
      <c r="C30" s="18" t="s">
        <v>57</v>
      </c>
      <c r="D30" s="18" t="s">
        <v>58</v>
      </c>
      <c r="E30" s="18">
        <v>0</v>
      </c>
      <c r="F30" s="9">
        <v>0</v>
      </c>
      <c r="G30" s="9">
        <f t="shared" si="1"/>
        <v>0</v>
      </c>
      <c r="H30" s="9">
        <f t="shared" si="2"/>
        <v>0</v>
      </c>
      <c r="I30" s="9">
        <v>0</v>
      </c>
      <c r="J30" s="9">
        <f t="shared" si="3"/>
        <v>0</v>
      </c>
      <c r="K30" s="9">
        <f t="shared" si="4"/>
        <v>0</v>
      </c>
      <c r="L30" s="12">
        <v>0</v>
      </c>
      <c r="M30" s="12">
        <f t="shared" si="5"/>
        <v>0</v>
      </c>
      <c r="N30" s="12">
        <f t="shared" si="6"/>
        <v>0</v>
      </c>
      <c r="O30" s="12">
        <v>0</v>
      </c>
      <c r="P30" s="12">
        <f t="shared" si="7"/>
        <v>0</v>
      </c>
      <c r="Q30" s="12">
        <f t="shared" si="8"/>
        <v>0</v>
      </c>
      <c r="R30" s="12">
        <v>0</v>
      </c>
      <c r="S30" s="12">
        <f t="shared" si="9"/>
        <v>0</v>
      </c>
      <c r="T30" s="12">
        <f t="shared" si="10"/>
        <v>0</v>
      </c>
      <c r="U30" s="12">
        <v>0</v>
      </c>
      <c r="V30" s="12">
        <f t="shared" si="11"/>
        <v>0</v>
      </c>
      <c r="W30" s="12">
        <f t="shared" si="12"/>
        <v>0</v>
      </c>
      <c r="X30" s="12">
        <v>0</v>
      </c>
      <c r="Y30" s="12">
        <f t="shared" si="13"/>
        <v>0</v>
      </c>
      <c r="Z30" s="12">
        <f t="shared" si="14"/>
        <v>0</v>
      </c>
      <c r="AA30" s="12">
        <v>0</v>
      </c>
      <c r="AB30" s="12">
        <f t="shared" si="15"/>
        <v>0</v>
      </c>
      <c r="AC30" s="12">
        <f t="shared" si="16"/>
        <v>0</v>
      </c>
      <c r="AD30" s="12">
        <v>0</v>
      </c>
      <c r="AE30" s="12">
        <f t="shared" si="17"/>
        <v>0</v>
      </c>
      <c r="AF30" s="12">
        <f t="shared" si="18"/>
        <v>0</v>
      </c>
      <c r="AG30" s="12">
        <v>0</v>
      </c>
      <c r="AH30" s="12">
        <f t="shared" si="19"/>
        <v>0</v>
      </c>
      <c r="AI30" s="12">
        <f t="shared" si="20"/>
        <v>0</v>
      </c>
      <c r="AJ30" s="10">
        <v>0</v>
      </c>
      <c r="AK30" s="12">
        <f t="shared" si="21"/>
        <v>0</v>
      </c>
      <c r="AL30" s="12">
        <f t="shared" si="22"/>
        <v>0</v>
      </c>
      <c r="AM30" s="28">
        <v>0</v>
      </c>
      <c r="AN30" s="12">
        <f t="shared" si="23"/>
        <v>0</v>
      </c>
      <c r="AO30" s="12">
        <f t="shared" si="24"/>
        <v>0</v>
      </c>
      <c r="AP30" s="28">
        <v>0</v>
      </c>
      <c r="AQ30" s="12">
        <f t="shared" si="25"/>
        <v>0</v>
      </c>
      <c r="AR30" s="12">
        <f t="shared" si="26"/>
        <v>0</v>
      </c>
      <c r="AS30" s="10">
        <v>0</v>
      </c>
      <c r="AT30" s="12">
        <f t="shared" si="27"/>
        <v>0</v>
      </c>
      <c r="AU30" s="12">
        <f t="shared" si="28"/>
        <v>0</v>
      </c>
      <c r="AV30" s="10">
        <v>0</v>
      </c>
      <c r="AW30" s="12">
        <f t="shared" si="29"/>
        <v>0</v>
      </c>
      <c r="AX30" s="12">
        <f t="shared" si="30"/>
        <v>0</v>
      </c>
      <c r="AY30" s="10">
        <v>0</v>
      </c>
      <c r="AZ30" s="12">
        <f t="shared" si="31"/>
        <v>0</v>
      </c>
      <c r="BA30" s="12">
        <f t="shared" si="32"/>
        <v>0</v>
      </c>
      <c r="BB30" s="10">
        <v>0</v>
      </c>
      <c r="BC30" s="12">
        <f t="shared" si="33"/>
        <v>0</v>
      </c>
      <c r="BD30" s="12">
        <f t="shared" si="34"/>
        <v>0</v>
      </c>
      <c r="BE30" s="10">
        <v>0</v>
      </c>
      <c r="BF30" s="12">
        <f t="shared" si="35"/>
        <v>0</v>
      </c>
      <c r="BG30" s="12">
        <f t="shared" si="36"/>
        <v>0</v>
      </c>
      <c r="BH30" s="10">
        <v>0</v>
      </c>
      <c r="BI30" s="12">
        <f t="shared" si="37"/>
        <v>0</v>
      </c>
      <c r="BJ30" s="12">
        <f t="shared" si="38"/>
        <v>0</v>
      </c>
      <c r="BK30" s="10">
        <v>0</v>
      </c>
      <c r="BL30" s="12">
        <f t="shared" si="108"/>
        <v>0</v>
      </c>
      <c r="BM30" s="12">
        <f t="shared" si="39"/>
        <v>0</v>
      </c>
      <c r="BN30" s="10">
        <v>0</v>
      </c>
      <c r="BO30" s="12">
        <f t="shared" si="131"/>
        <v>0</v>
      </c>
      <c r="BP30" s="12">
        <f t="shared" si="40"/>
        <v>0</v>
      </c>
      <c r="BQ30" s="10">
        <v>0</v>
      </c>
      <c r="BR30" s="12">
        <f t="shared" si="132"/>
        <v>0</v>
      </c>
      <c r="BS30" s="12">
        <f t="shared" si="41"/>
        <v>0</v>
      </c>
      <c r="BT30" s="10">
        <v>0</v>
      </c>
      <c r="BU30" s="12">
        <f t="shared" si="133"/>
        <v>0</v>
      </c>
      <c r="BV30" s="12">
        <f t="shared" si="42"/>
        <v>0</v>
      </c>
      <c r="BW30" s="10">
        <v>0</v>
      </c>
      <c r="BX30" s="12">
        <f t="shared" si="109"/>
        <v>0</v>
      </c>
      <c r="BY30" s="12">
        <f t="shared" si="43"/>
        <v>0</v>
      </c>
      <c r="BZ30" s="10">
        <v>0</v>
      </c>
      <c r="CA30" s="12">
        <f t="shared" si="110"/>
        <v>0</v>
      </c>
      <c r="CB30" s="12">
        <f t="shared" si="44"/>
        <v>0</v>
      </c>
      <c r="CC30" s="10">
        <v>0</v>
      </c>
      <c r="CD30" s="12">
        <f t="shared" si="45"/>
        <v>0</v>
      </c>
      <c r="CE30" s="12">
        <f t="shared" si="46"/>
        <v>0</v>
      </c>
      <c r="CF30" s="12">
        <v>0</v>
      </c>
      <c r="CG30" s="12">
        <f t="shared" si="111"/>
        <v>0</v>
      </c>
      <c r="CH30" s="12">
        <f t="shared" si="47"/>
        <v>0</v>
      </c>
      <c r="CI30" s="12">
        <v>0</v>
      </c>
      <c r="CJ30" s="12">
        <f t="shared" si="134"/>
        <v>0</v>
      </c>
      <c r="CK30" s="12">
        <f t="shared" si="48"/>
        <v>0</v>
      </c>
      <c r="CL30" s="12">
        <v>0</v>
      </c>
      <c r="CM30" s="12">
        <f t="shared" si="49"/>
        <v>0</v>
      </c>
      <c r="CN30" s="12">
        <f t="shared" si="50"/>
        <v>0</v>
      </c>
      <c r="CO30" s="12">
        <v>0</v>
      </c>
      <c r="CP30" s="12">
        <f t="shared" si="0"/>
        <v>0</v>
      </c>
      <c r="CQ30" s="12">
        <f t="shared" si="51"/>
        <v>0</v>
      </c>
      <c r="CR30" s="12">
        <v>0</v>
      </c>
      <c r="CS30" s="12">
        <f t="shared" si="52"/>
        <v>0</v>
      </c>
      <c r="CT30" s="12">
        <f t="shared" si="53"/>
        <v>0</v>
      </c>
      <c r="CU30" s="12">
        <v>0</v>
      </c>
      <c r="CV30" s="12">
        <f t="shared" si="54"/>
        <v>0</v>
      </c>
      <c r="CW30" s="12">
        <f t="shared" si="55"/>
        <v>0</v>
      </c>
      <c r="CX30" s="12">
        <v>0</v>
      </c>
      <c r="CY30" s="12">
        <f t="shared" si="56"/>
        <v>0</v>
      </c>
      <c r="CZ30" s="12">
        <f t="shared" si="57"/>
        <v>0</v>
      </c>
      <c r="DA30" s="12">
        <v>0</v>
      </c>
      <c r="DB30" s="12">
        <f t="shared" si="112"/>
        <v>0</v>
      </c>
      <c r="DC30" s="12">
        <f t="shared" si="58"/>
        <v>0</v>
      </c>
      <c r="DD30" s="12">
        <v>0</v>
      </c>
      <c r="DE30" s="12">
        <f t="shared" si="113"/>
        <v>0</v>
      </c>
      <c r="DF30" s="12">
        <f t="shared" si="59"/>
        <v>0</v>
      </c>
      <c r="DG30" s="12">
        <v>0</v>
      </c>
      <c r="DH30" s="12">
        <f t="shared" si="114"/>
        <v>0</v>
      </c>
      <c r="DI30" s="12">
        <f t="shared" si="60"/>
        <v>0</v>
      </c>
      <c r="DJ30" s="12">
        <v>0</v>
      </c>
      <c r="DK30" s="12">
        <f t="shared" si="61"/>
        <v>0</v>
      </c>
      <c r="DL30" s="12">
        <f t="shared" si="62"/>
        <v>0</v>
      </c>
      <c r="DM30" s="12">
        <v>0</v>
      </c>
      <c r="DN30" s="12">
        <f t="shared" si="115"/>
        <v>0</v>
      </c>
      <c r="DO30" s="12">
        <f t="shared" si="63"/>
        <v>0</v>
      </c>
      <c r="DP30" s="12">
        <v>0</v>
      </c>
      <c r="DQ30" s="12">
        <f t="shared" si="116"/>
        <v>0</v>
      </c>
      <c r="DR30" s="12">
        <f t="shared" si="64"/>
        <v>0</v>
      </c>
      <c r="DS30" s="12">
        <v>0</v>
      </c>
      <c r="DT30" s="12">
        <f t="shared" si="117"/>
        <v>0</v>
      </c>
      <c r="DU30" s="12">
        <f t="shared" si="65"/>
        <v>0</v>
      </c>
      <c r="DV30" s="12">
        <v>0</v>
      </c>
      <c r="DW30" s="12">
        <f t="shared" si="118"/>
        <v>0</v>
      </c>
      <c r="DX30" s="12">
        <f t="shared" si="66"/>
        <v>0</v>
      </c>
      <c r="DY30" s="12">
        <v>0</v>
      </c>
      <c r="DZ30" s="12">
        <f t="shared" si="67"/>
        <v>0</v>
      </c>
      <c r="EA30" s="12">
        <f t="shared" si="68"/>
        <v>0</v>
      </c>
      <c r="EB30" s="12">
        <v>0</v>
      </c>
      <c r="EC30" s="12">
        <f t="shared" si="69"/>
        <v>0</v>
      </c>
      <c r="ED30" s="12">
        <f t="shared" si="70"/>
        <v>0</v>
      </c>
      <c r="EE30" s="12">
        <v>0</v>
      </c>
      <c r="EF30" s="12">
        <f t="shared" si="71"/>
        <v>0</v>
      </c>
      <c r="EG30" s="12">
        <f t="shared" si="72"/>
        <v>0</v>
      </c>
      <c r="EH30" s="12">
        <v>0</v>
      </c>
      <c r="EI30" s="12">
        <f t="shared" si="73"/>
        <v>0</v>
      </c>
      <c r="EJ30" s="12">
        <f t="shared" si="74"/>
        <v>0</v>
      </c>
      <c r="EK30" s="12">
        <v>0</v>
      </c>
      <c r="EL30" s="12">
        <f t="shared" si="75"/>
        <v>0</v>
      </c>
      <c r="EM30" s="12">
        <f t="shared" si="76"/>
        <v>0</v>
      </c>
      <c r="EN30" s="12">
        <v>0</v>
      </c>
      <c r="EO30" s="12">
        <f t="shared" si="77"/>
        <v>0</v>
      </c>
      <c r="EP30" s="12">
        <f t="shared" si="78"/>
        <v>0</v>
      </c>
      <c r="EQ30" s="12">
        <v>0</v>
      </c>
      <c r="ER30" s="12">
        <f t="shared" si="135"/>
        <v>0</v>
      </c>
      <c r="ES30" s="12">
        <f t="shared" si="79"/>
        <v>0</v>
      </c>
      <c r="ET30" s="12">
        <v>0</v>
      </c>
      <c r="EU30" s="12">
        <f t="shared" si="80"/>
        <v>0</v>
      </c>
      <c r="EV30" s="12">
        <f t="shared" si="81"/>
        <v>0</v>
      </c>
      <c r="EW30" s="12">
        <v>0</v>
      </c>
      <c r="EX30" s="12">
        <f t="shared" si="119"/>
        <v>0</v>
      </c>
      <c r="EY30" s="12">
        <f t="shared" si="82"/>
        <v>0</v>
      </c>
      <c r="EZ30" s="12">
        <v>0</v>
      </c>
      <c r="FA30" s="12">
        <f t="shared" si="83"/>
        <v>0</v>
      </c>
      <c r="FB30" s="12">
        <f t="shared" si="84"/>
        <v>0</v>
      </c>
      <c r="FC30" s="12">
        <v>0</v>
      </c>
      <c r="FD30" s="12">
        <f t="shared" si="120"/>
        <v>0</v>
      </c>
      <c r="FE30" s="12">
        <f t="shared" si="85"/>
        <v>0</v>
      </c>
      <c r="FF30" s="12">
        <v>0</v>
      </c>
      <c r="FG30" s="12">
        <f t="shared" si="121"/>
        <v>0</v>
      </c>
      <c r="FH30" s="12">
        <f t="shared" si="86"/>
        <v>0</v>
      </c>
      <c r="FI30" s="12">
        <v>0</v>
      </c>
      <c r="FJ30" s="12">
        <f t="shared" si="122"/>
        <v>0</v>
      </c>
      <c r="FK30" s="12">
        <f t="shared" si="87"/>
        <v>0</v>
      </c>
      <c r="FL30" s="12">
        <v>0</v>
      </c>
      <c r="FM30" s="12">
        <f t="shared" si="88"/>
        <v>0</v>
      </c>
      <c r="FN30" s="12">
        <f t="shared" si="89"/>
        <v>0</v>
      </c>
      <c r="FO30" s="12">
        <v>0</v>
      </c>
      <c r="FP30" s="12">
        <f t="shared" si="90"/>
        <v>0</v>
      </c>
      <c r="FQ30" s="12">
        <f t="shared" si="91"/>
        <v>0</v>
      </c>
      <c r="FR30" s="12">
        <v>0</v>
      </c>
      <c r="FS30" s="12">
        <f t="shared" si="92"/>
        <v>0</v>
      </c>
      <c r="FT30" s="12">
        <f t="shared" si="93"/>
        <v>0</v>
      </c>
      <c r="FU30" s="12">
        <v>0</v>
      </c>
      <c r="FV30" s="12">
        <f t="shared" si="123"/>
        <v>0</v>
      </c>
      <c r="FW30" s="12">
        <f t="shared" si="94"/>
        <v>0</v>
      </c>
      <c r="FX30" s="12">
        <v>0</v>
      </c>
      <c r="FY30" s="12">
        <f t="shared" si="136"/>
        <v>0</v>
      </c>
      <c r="FZ30" s="12">
        <f t="shared" si="95"/>
        <v>0</v>
      </c>
      <c r="GA30" s="12">
        <v>0</v>
      </c>
      <c r="GB30" s="12">
        <f t="shared" si="137"/>
        <v>0</v>
      </c>
      <c r="GC30" s="12">
        <f t="shared" si="96"/>
        <v>0</v>
      </c>
      <c r="GD30" s="12">
        <v>0</v>
      </c>
      <c r="GE30" s="12">
        <f t="shared" si="124"/>
        <v>0</v>
      </c>
      <c r="GF30" s="12">
        <f t="shared" si="97"/>
        <v>0</v>
      </c>
      <c r="GG30" s="12">
        <v>0</v>
      </c>
      <c r="GH30" s="12">
        <f t="shared" si="125"/>
        <v>0</v>
      </c>
      <c r="GI30" s="12">
        <f t="shared" si="98"/>
        <v>0</v>
      </c>
      <c r="GJ30" s="12">
        <v>0</v>
      </c>
      <c r="GK30" s="12">
        <f t="shared" si="126"/>
        <v>0</v>
      </c>
      <c r="GL30" s="12">
        <f t="shared" si="99"/>
        <v>0</v>
      </c>
      <c r="GM30" s="12">
        <v>0</v>
      </c>
      <c r="GN30" s="12">
        <f t="shared" si="138"/>
        <v>0</v>
      </c>
      <c r="GO30" s="12">
        <f t="shared" si="100"/>
        <v>0</v>
      </c>
      <c r="GP30" s="12">
        <v>0</v>
      </c>
      <c r="GQ30" s="12">
        <f t="shared" si="139"/>
        <v>0</v>
      </c>
      <c r="GR30" s="12">
        <f t="shared" si="101"/>
        <v>0</v>
      </c>
      <c r="GS30" s="12">
        <v>0</v>
      </c>
      <c r="GT30" s="12">
        <f t="shared" si="140"/>
        <v>0</v>
      </c>
      <c r="GU30" s="12">
        <f t="shared" si="102"/>
        <v>0</v>
      </c>
      <c r="GV30" s="12">
        <v>0</v>
      </c>
      <c r="GW30" s="12">
        <f t="shared" si="127"/>
        <v>0</v>
      </c>
      <c r="GX30" s="12">
        <f t="shared" si="103"/>
        <v>0</v>
      </c>
      <c r="GY30" s="12">
        <v>0</v>
      </c>
      <c r="GZ30" s="12">
        <f t="shared" si="128"/>
        <v>0</v>
      </c>
      <c r="HA30" s="12">
        <f t="shared" si="104"/>
        <v>0</v>
      </c>
      <c r="HB30" s="13">
        <v>0</v>
      </c>
      <c r="HC30" s="12">
        <f t="shared" si="129"/>
        <v>0</v>
      </c>
      <c r="HD30" s="12">
        <f t="shared" si="105"/>
        <v>0</v>
      </c>
      <c r="HE30" s="31">
        <v>0</v>
      </c>
      <c r="HF30" s="12">
        <f t="shared" si="130"/>
        <v>0</v>
      </c>
      <c r="HG30" s="12">
        <f t="shared" si="106"/>
        <v>0</v>
      </c>
      <c r="HH30" s="12">
        <v>0</v>
      </c>
      <c r="HI30" s="12">
        <f t="shared" si="141"/>
        <v>0</v>
      </c>
      <c r="HJ30" s="12">
        <f t="shared" si="107"/>
        <v>0</v>
      </c>
    </row>
    <row r="31" spans="1:218" x14ac:dyDescent="0.35">
      <c r="A31" s="23">
        <v>25</v>
      </c>
      <c r="C31" s="18" t="s">
        <v>59</v>
      </c>
      <c r="D31" s="18" t="s">
        <v>60</v>
      </c>
      <c r="E31" s="18">
        <v>0</v>
      </c>
      <c r="F31" s="9">
        <v>0</v>
      </c>
      <c r="G31" s="9">
        <f t="shared" si="1"/>
        <v>0</v>
      </c>
      <c r="H31" s="9">
        <f t="shared" si="2"/>
        <v>0</v>
      </c>
      <c r="I31" s="9">
        <v>0</v>
      </c>
      <c r="J31" s="9">
        <f t="shared" si="3"/>
        <v>0</v>
      </c>
      <c r="K31" s="9">
        <f t="shared" si="4"/>
        <v>0</v>
      </c>
      <c r="L31" s="12">
        <v>0</v>
      </c>
      <c r="M31" s="12">
        <f t="shared" si="5"/>
        <v>0</v>
      </c>
      <c r="N31" s="12">
        <f t="shared" si="6"/>
        <v>0</v>
      </c>
      <c r="O31" s="12">
        <v>0</v>
      </c>
      <c r="P31" s="12">
        <f t="shared" si="7"/>
        <v>0</v>
      </c>
      <c r="Q31" s="12">
        <f t="shared" si="8"/>
        <v>0</v>
      </c>
      <c r="R31" s="12">
        <v>0</v>
      </c>
      <c r="S31" s="12">
        <f t="shared" si="9"/>
        <v>0</v>
      </c>
      <c r="T31" s="12">
        <f t="shared" si="10"/>
        <v>0</v>
      </c>
      <c r="U31" s="12">
        <v>0</v>
      </c>
      <c r="V31" s="12">
        <f t="shared" si="11"/>
        <v>0</v>
      </c>
      <c r="W31" s="12">
        <f t="shared" si="12"/>
        <v>0</v>
      </c>
      <c r="X31" s="12">
        <v>0</v>
      </c>
      <c r="Y31" s="12">
        <f t="shared" si="13"/>
        <v>0</v>
      </c>
      <c r="Z31" s="12">
        <f t="shared" si="14"/>
        <v>0</v>
      </c>
      <c r="AA31" s="12">
        <v>0</v>
      </c>
      <c r="AB31" s="12">
        <f t="shared" si="15"/>
        <v>0</v>
      </c>
      <c r="AC31" s="12">
        <f t="shared" si="16"/>
        <v>0</v>
      </c>
      <c r="AD31" s="12">
        <v>0</v>
      </c>
      <c r="AE31" s="12">
        <f t="shared" si="17"/>
        <v>0</v>
      </c>
      <c r="AF31" s="12">
        <f t="shared" si="18"/>
        <v>0</v>
      </c>
      <c r="AG31" s="12">
        <v>0</v>
      </c>
      <c r="AH31" s="12">
        <f t="shared" si="19"/>
        <v>0</v>
      </c>
      <c r="AI31" s="12">
        <f t="shared" si="20"/>
        <v>0</v>
      </c>
      <c r="AJ31" s="10">
        <v>0</v>
      </c>
      <c r="AK31" s="12">
        <f t="shared" si="21"/>
        <v>0</v>
      </c>
      <c r="AL31" s="12">
        <f t="shared" si="22"/>
        <v>0</v>
      </c>
      <c r="AM31" s="28">
        <v>0</v>
      </c>
      <c r="AN31" s="12">
        <f t="shared" si="23"/>
        <v>0</v>
      </c>
      <c r="AO31" s="12">
        <f t="shared" si="24"/>
        <v>0</v>
      </c>
      <c r="AP31" s="28">
        <v>0</v>
      </c>
      <c r="AQ31" s="12">
        <f t="shared" si="25"/>
        <v>0</v>
      </c>
      <c r="AR31" s="12">
        <f t="shared" si="26"/>
        <v>0</v>
      </c>
      <c r="AS31" s="10">
        <v>0</v>
      </c>
      <c r="AT31" s="12">
        <f t="shared" si="27"/>
        <v>0</v>
      </c>
      <c r="AU31" s="12">
        <f t="shared" si="28"/>
        <v>0</v>
      </c>
      <c r="AV31" s="10">
        <v>0</v>
      </c>
      <c r="AW31" s="12">
        <f t="shared" si="29"/>
        <v>0</v>
      </c>
      <c r="AX31" s="12">
        <f t="shared" si="30"/>
        <v>0</v>
      </c>
      <c r="AY31" s="10">
        <v>0</v>
      </c>
      <c r="AZ31" s="12">
        <f t="shared" si="31"/>
        <v>0</v>
      </c>
      <c r="BA31" s="12">
        <f t="shared" si="32"/>
        <v>0</v>
      </c>
      <c r="BB31" s="10">
        <v>0</v>
      </c>
      <c r="BC31" s="12">
        <f t="shared" si="33"/>
        <v>0</v>
      </c>
      <c r="BD31" s="12">
        <f t="shared" si="34"/>
        <v>0</v>
      </c>
      <c r="BE31" s="10">
        <v>0</v>
      </c>
      <c r="BF31" s="12">
        <f t="shared" si="35"/>
        <v>0</v>
      </c>
      <c r="BG31" s="12">
        <f t="shared" si="36"/>
        <v>0</v>
      </c>
      <c r="BH31" s="10">
        <v>0</v>
      </c>
      <c r="BI31" s="12">
        <f t="shared" si="37"/>
        <v>0</v>
      </c>
      <c r="BJ31" s="12">
        <f t="shared" si="38"/>
        <v>0</v>
      </c>
      <c r="BK31" s="10">
        <v>0</v>
      </c>
      <c r="BL31" s="12">
        <f t="shared" si="108"/>
        <v>0</v>
      </c>
      <c r="BM31" s="12">
        <f t="shared" si="39"/>
        <v>0</v>
      </c>
      <c r="BN31" s="10">
        <v>0</v>
      </c>
      <c r="BO31" s="12">
        <f t="shared" si="131"/>
        <v>0</v>
      </c>
      <c r="BP31" s="12">
        <f t="shared" si="40"/>
        <v>0</v>
      </c>
      <c r="BQ31" s="10">
        <v>0</v>
      </c>
      <c r="BR31" s="12">
        <f t="shared" si="132"/>
        <v>0</v>
      </c>
      <c r="BS31" s="12">
        <f t="shared" si="41"/>
        <v>0</v>
      </c>
      <c r="BT31" s="10">
        <v>0</v>
      </c>
      <c r="BU31" s="12">
        <f t="shared" si="133"/>
        <v>0</v>
      </c>
      <c r="BV31" s="12">
        <f t="shared" si="42"/>
        <v>0</v>
      </c>
      <c r="BW31" s="10">
        <v>0</v>
      </c>
      <c r="BX31" s="12">
        <f t="shared" si="109"/>
        <v>0</v>
      </c>
      <c r="BY31" s="12">
        <f t="shared" si="43"/>
        <v>0</v>
      </c>
      <c r="BZ31" s="10">
        <v>0</v>
      </c>
      <c r="CA31" s="12">
        <f t="shared" si="110"/>
        <v>0</v>
      </c>
      <c r="CB31" s="12">
        <f t="shared" si="44"/>
        <v>0</v>
      </c>
      <c r="CC31" s="10">
        <v>0</v>
      </c>
      <c r="CD31" s="12">
        <f t="shared" si="45"/>
        <v>0</v>
      </c>
      <c r="CE31" s="12">
        <f t="shared" si="46"/>
        <v>0</v>
      </c>
      <c r="CF31" s="12">
        <v>0</v>
      </c>
      <c r="CG31" s="12">
        <f t="shared" si="111"/>
        <v>0</v>
      </c>
      <c r="CH31" s="12">
        <f t="shared" si="47"/>
        <v>0</v>
      </c>
      <c r="CI31" s="12">
        <v>0</v>
      </c>
      <c r="CJ31" s="12">
        <f t="shared" si="134"/>
        <v>0</v>
      </c>
      <c r="CK31" s="12">
        <f t="shared" si="48"/>
        <v>0</v>
      </c>
      <c r="CL31" s="12">
        <v>0</v>
      </c>
      <c r="CM31" s="12">
        <f t="shared" si="49"/>
        <v>0</v>
      </c>
      <c r="CN31" s="12">
        <f t="shared" si="50"/>
        <v>0</v>
      </c>
      <c r="CO31" s="12">
        <v>0</v>
      </c>
      <c r="CP31" s="12">
        <f t="shared" si="0"/>
        <v>0</v>
      </c>
      <c r="CQ31" s="12">
        <f t="shared" si="51"/>
        <v>0</v>
      </c>
      <c r="CR31" s="12">
        <v>0</v>
      </c>
      <c r="CS31" s="12">
        <f t="shared" si="52"/>
        <v>0</v>
      </c>
      <c r="CT31" s="12">
        <f t="shared" si="53"/>
        <v>0</v>
      </c>
      <c r="CU31" s="12">
        <v>0</v>
      </c>
      <c r="CV31" s="12">
        <f t="shared" si="54"/>
        <v>0</v>
      </c>
      <c r="CW31" s="12">
        <f t="shared" si="55"/>
        <v>0</v>
      </c>
      <c r="CX31" s="12">
        <v>0</v>
      </c>
      <c r="CY31" s="12">
        <f t="shared" si="56"/>
        <v>0</v>
      </c>
      <c r="CZ31" s="12">
        <f t="shared" si="57"/>
        <v>0</v>
      </c>
      <c r="DA31" s="12">
        <v>0</v>
      </c>
      <c r="DB31" s="12">
        <f t="shared" si="112"/>
        <v>0</v>
      </c>
      <c r="DC31" s="12">
        <f t="shared" si="58"/>
        <v>0</v>
      </c>
      <c r="DD31" s="12">
        <v>0</v>
      </c>
      <c r="DE31" s="12">
        <f t="shared" si="113"/>
        <v>0</v>
      </c>
      <c r="DF31" s="12">
        <f t="shared" si="59"/>
        <v>0</v>
      </c>
      <c r="DG31" s="12">
        <v>0</v>
      </c>
      <c r="DH31" s="12">
        <f t="shared" si="114"/>
        <v>0</v>
      </c>
      <c r="DI31" s="12">
        <f t="shared" si="60"/>
        <v>0</v>
      </c>
      <c r="DJ31" s="12">
        <v>0</v>
      </c>
      <c r="DK31" s="12">
        <f t="shared" si="61"/>
        <v>0</v>
      </c>
      <c r="DL31" s="12">
        <f t="shared" si="62"/>
        <v>0</v>
      </c>
      <c r="DM31" s="12">
        <v>0</v>
      </c>
      <c r="DN31" s="12">
        <f t="shared" si="115"/>
        <v>0</v>
      </c>
      <c r="DO31" s="12">
        <f t="shared" si="63"/>
        <v>0</v>
      </c>
      <c r="DP31" s="12">
        <v>0</v>
      </c>
      <c r="DQ31" s="12">
        <f t="shared" si="116"/>
        <v>0</v>
      </c>
      <c r="DR31" s="12">
        <f t="shared" si="64"/>
        <v>0</v>
      </c>
      <c r="DS31" s="12">
        <v>0</v>
      </c>
      <c r="DT31" s="12">
        <f t="shared" si="117"/>
        <v>0</v>
      </c>
      <c r="DU31" s="12">
        <f t="shared" si="65"/>
        <v>0</v>
      </c>
      <c r="DV31" s="12">
        <v>0</v>
      </c>
      <c r="DW31" s="12">
        <f t="shared" si="118"/>
        <v>0</v>
      </c>
      <c r="DX31" s="12">
        <f t="shared" si="66"/>
        <v>0</v>
      </c>
      <c r="DY31" s="12">
        <v>0</v>
      </c>
      <c r="DZ31" s="12">
        <f t="shared" si="67"/>
        <v>0</v>
      </c>
      <c r="EA31" s="12">
        <f t="shared" si="68"/>
        <v>0</v>
      </c>
      <c r="EB31" s="12">
        <v>0</v>
      </c>
      <c r="EC31" s="12">
        <f t="shared" si="69"/>
        <v>0</v>
      </c>
      <c r="ED31" s="12">
        <f t="shared" si="70"/>
        <v>0</v>
      </c>
      <c r="EE31" s="12">
        <v>0</v>
      </c>
      <c r="EF31" s="12">
        <f t="shared" si="71"/>
        <v>0</v>
      </c>
      <c r="EG31" s="12">
        <f t="shared" si="72"/>
        <v>0</v>
      </c>
      <c r="EH31" s="12">
        <v>0</v>
      </c>
      <c r="EI31" s="12">
        <f t="shared" si="73"/>
        <v>0</v>
      </c>
      <c r="EJ31" s="12">
        <f t="shared" si="74"/>
        <v>0</v>
      </c>
      <c r="EK31" s="12">
        <v>0</v>
      </c>
      <c r="EL31" s="12">
        <f t="shared" si="75"/>
        <v>0</v>
      </c>
      <c r="EM31" s="12">
        <f t="shared" si="76"/>
        <v>0</v>
      </c>
      <c r="EN31" s="12">
        <v>0</v>
      </c>
      <c r="EO31" s="12">
        <f t="shared" si="77"/>
        <v>0</v>
      </c>
      <c r="EP31" s="12">
        <f t="shared" si="78"/>
        <v>0</v>
      </c>
      <c r="EQ31" s="12">
        <v>0</v>
      </c>
      <c r="ER31" s="12">
        <f t="shared" si="135"/>
        <v>0</v>
      </c>
      <c r="ES31" s="12">
        <f t="shared" si="79"/>
        <v>0</v>
      </c>
      <c r="ET31" s="12">
        <v>0</v>
      </c>
      <c r="EU31" s="12">
        <f t="shared" si="80"/>
        <v>0</v>
      </c>
      <c r="EV31" s="12">
        <f t="shared" si="81"/>
        <v>0</v>
      </c>
      <c r="EW31" s="12">
        <v>0</v>
      </c>
      <c r="EX31" s="12">
        <f t="shared" si="119"/>
        <v>0</v>
      </c>
      <c r="EY31" s="12">
        <f t="shared" si="82"/>
        <v>0</v>
      </c>
      <c r="EZ31" s="12">
        <v>0</v>
      </c>
      <c r="FA31" s="12">
        <f t="shared" si="83"/>
        <v>0</v>
      </c>
      <c r="FB31" s="12">
        <f t="shared" si="84"/>
        <v>0</v>
      </c>
      <c r="FC31" s="12">
        <v>0</v>
      </c>
      <c r="FD31" s="12">
        <f t="shared" si="120"/>
        <v>0</v>
      </c>
      <c r="FE31" s="12">
        <f t="shared" si="85"/>
        <v>0</v>
      </c>
      <c r="FF31" s="12">
        <v>0</v>
      </c>
      <c r="FG31" s="12">
        <f t="shared" si="121"/>
        <v>0</v>
      </c>
      <c r="FH31" s="12">
        <f t="shared" si="86"/>
        <v>0</v>
      </c>
      <c r="FI31" s="12">
        <v>0</v>
      </c>
      <c r="FJ31" s="12">
        <f t="shared" si="122"/>
        <v>0</v>
      </c>
      <c r="FK31" s="12">
        <f t="shared" si="87"/>
        <v>0</v>
      </c>
      <c r="FL31" s="12">
        <v>0</v>
      </c>
      <c r="FM31" s="12">
        <f t="shared" si="88"/>
        <v>0</v>
      </c>
      <c r="FN31" s="12">
        <f t="shared" si="89"/>
        <v>0</v>
      </c>
      <c r="FO31" s="12">
        <v>0</v>
      </c>
      <c r="FP31" s="12">
        <f t="shared" si="90"/>
        <v>0</v>
      </c>
      <c r="FQ31" s="12">
        <f t="shared" si="91"/>
        <v>0</v>
      </c>
      <c r="FR31" s="12">
        <v>0</v>
      </c>
      <c r="FS31" s="12">
        <f t="shared" si="92"/>
        <v>0</v>
      </c>
      <c r="FT31" s="12">
        <f t="shared" si="93"/>
        <v>0</v>
      </c>
      <c r="FU31" s="12">
        <v>0</v>
      </c>
      <c r="FV31" s="12">
        <f t="shared" si="123"/>
        <v>0</v>
      </c>
      <c r="FW31" s="12">
        <f t="shared" si="94"/>
        <v>0</v>
      </c>
      <c r="FX31" s="12">
        <v>0</v>
      </c>
      <c r="FY31" s="12">
        <f t="shared" si="136"/>
        <v>0</v>
      </c>
      <c r="FZ31" s="12">
        <f t="shared" si="95"/>
        <v>0</v>
      </c>
      <c r="GA31" s="12">
        <v>0</v>
      </c>
      <c r="GB31" s="12">
        <f t="shared" si="137"/>
        <v>0</v>
      </c>
      <c r="GC31" s="12">
        <f t="shared" si="96"/>
        <v>0</v>
      </c>
      <c r="GD31" s="12">
        <v>0</v>
      </c>
      <c r="GE31" s="12">
        <f t="shared" si="124"/>
        <v>0</v>
      </c>
      <c r="GF31" s="12">
        <f t="shared" si="97"/>
        <v>0</v>
      </c>
      <c r="GG31" s="12">
        <v>0</v>
      </c>
      <c r="GH31" s="12">
        <f t="shared" si="125"/>
        <v>0</v>
      </c>
      <c r="GI31" s="12">
        <f t="shared" si="98"/>
        <v>0</v>
      </c>
      <c r="GJ31" s="12">
        <v>0</v>
      </c>
      <c r="GK31" s="12">
        <f t="shared" si="126"/>
        <v>0</v>
      </c>
      <c r="GL31" s="12">
        <f t="shared" si="99"/>
        <v>0</v>
      </c>
      <c r="GM31" s="12">
        <v>0</v>
      </c>
      <c r="GN31" s="12">
        <f t="shared" si="138"/>
        <v>0</v>
      </c>
      <c r="GO31" s="12">
        <f t="shared" si="100"/>
        <v>0</v>
      </c>
      <c r="GP31" s="12">
        <v>0</v>
      </c>
      <c r="GQ31" s="12">
        <f t="shared" si="139"/>
        <v>0</v>
      </c>
      <c r="GR31" s="12">
        <f t="shared" si="101"/>
        <v>0</v>
      </c>
      <c r="GS31" s="12">
        <v>0</v>
      </c>
      <c r="GT31" s="12">
        <f t="shared" si="140"/>
        <v>0</v>
      </c>
      <c r="GU31" s="12">
        <f t="shared" si="102"/>
        <v>0</v>
      </c>
      <c r="GV31" s="12">
        <v>0</v>
      </c>
      <c r="GW31" s="12">
        <f t="shared" si="127"/>
        <v>0</v>
      </c>
      <c r="GX31" s="12">
        <f t="shared" si="103"/>
        <v>0</v>
      </c>
      <c r="GY31" s="12">
        <v>0</v>
      </c>
      <c r="GZ31" s="12">
        <f t="shared" si="128"/>
        <v>0</v>
      </c>
      <c r="HA31" s="12">
        <f t="shared" si="104"/>
        <v>0</v>
      </c>
      <c r="HB31" s="13">
        <v>0</v>
      </c>
      <c r="HC31" s="12">
        <f t="shared" si="129"/>
        <v>0</v>
      </c>
      <c r="HD31" s="12">
        <f t="shared" si="105"/>
        <v>0</v>
      </c>
      <c r="HE31" s="31">
        <v>0</v>
      </c>
      <c r="HF31" s="12">
        <f t="shared" si="130"/>
        <v>0</v>
      </c>
      <c r="HG31" s="12">
        <f t="shared" si="106"/>
        <v>0</v>
      </c>
      <c r="HH31" s="12">
        <v>0</v>
      </c>
      <c r="HI31" s="12">
        <f t="shared" si="141"/>
        <v>0</v>
      </c>
      <c r="HJ31" s="12">
        <f t="shared" si="107"/>
        <v>0</v>
      </c>
    </row>
    <row r="32" spans="1:218" x14ac:dyDescent="0.35">
      <c r="A32" s="23">
        <v>26</v>
      </c>
      <c r="C32" s="18" t="s">
        <v>61</v>
      </c>
      <c r="D32" s="18" t="s">
        <v>62</v>
      </c>
      <c r="E32" s="18">
        <v>0</v>
      </c>
      <c r="F32" s="9">
        <v>0</v>
      </c>
      <c r="G32" s="9">
        <f t="shared" si="1"/>
        <v>0</v>
      </c>
      <c r="H32" s="9">
        <f t="shared" si="2"/>
        <v>0</v>
      </c>
      <c r="I32" s="9">
        <v>0</v>
      </c>
      <c r="J32" s="9">
        <f t="shared" si="3"/>
        <v>0</v>
      </c>
      <c r="K32" s="9">
        <f t="shared" si="4"/>
        <v>0</v>
      </c>
      <c r="L32" s="12">
        <v>0</v>
      </c>
      <c r="M32" s="12">
        <f t="shared" si="5"/>
        <v>0</v>
      </c>
      <c r="N32" s="12">
        <f t="shared" si="6"/>
        <v>0</v>
      </c>
      <c r="O32" s="12">
        <v>0</v>
      </c>
      <c r="P32" s="12">
        <f t="shared" si="7"/>
        <v>0</v>
      </c>
      <c r="Q32" s="12">
        <f t="shared" si="8"/>
        <v>0</v>
      </c>
      <c r="R32" s="12">
        <v>0</v>
      </c>
      <c r="S32" s="12">
        <f t="shared" si="9"/>
        <v>0</v>
      </c>
      <c r="T32" s="12">
        <f t="shared" si="10"/>
        <v>0</v>
      </c>
      <c r="U32" s="12">
        <v>0</v>
      </c>
      <c r="V32" s="12">
        <f t="shared" si="11"/>
        <v>0</v>
      </c>
      <c r="W32" s="12">
        <f t="shared" si="12"/>
        <v>0</v>
      </c>
      <c r="X32" s="12">
        <v>0</v>
      </c>
      <c r="Y32" s="12">
        <f t="shared" si="13"/>
        <v>0</v>
      </c>
      <c r="Z32" s="12">
        <f t="shared" si="14"/>
        <v>0</v>
      </c>
      <c r="AA32" s="12">
        <v>0</v>
      </c>
      <c r="AB32" s="12">
        <f t="shared" si="15"/>
        <v>0</v>
      </c>
      <c r="AC32" s="12">
        <f t="shared" si="16"/>
        <v>0</v>
      </c>
      <c r="AD32" s="12">
        <v>0</v>
      </c>
      <c r="AE32" s="12">
        <f t="shared" si="17"/>
        <v>0</v>
      </c>
      <c r="AF32" s="12">
        <f t="shared" si="18"/>
        <v>0</v>
      </c>
      <c r="AG32" s="12">
        <v>0</v>
      </c>
      <c r="AH32" s="12">
        <f t="shared" si="19"/>
        <v>0</v>
      </c>
      <c r="AI32" s="12">
        <f t="shared" si="20"/>
        <v>0</v>
      </c>
      <c r="AJ32" s="10">
        <v>0</v>
      </c>
      <c r="AK32" s="12">
        <f t="shared" si="21"/>
        <v>0</v>
      </c>
      <c r="AL32" s="12">
        <f t="shared" si="22"/>
        <v>0</v>
      </c>
      <c r="AM32" s="28">
        <v>0</v>
      </c>
      <c r="AN32" s="12">
        <f t="shared" si="23"/>
        <v>0</v>
      </c>
      <c r="AO32" s="12">
        <f t="shared" si="24"/>
        <v>0</v>
      </c>
      <c r="AP32" s="28">
        <v>0</v>
      </c>
      <c r="AQ32" s="12">
        <f t="shared" si="25"/>
        <v>0</v>
      </c>
      <c r="AR32" s="12">
        <f t="shared" si="26"/>
        <v>0</v>
      </c>
      <c r="AS32" s="10">
        <v>0</v>
      </c>
      <c r="AT32" s="12">
        <f t="shared" si="27"/>
        <v>0</v>
      </c>
      <c r="AU32" s="12">
        <f t="shared" si="28"/>
        <v>0</v>
      </c>
      <c r="AV32" s="10">
        <v>0</v>
      </c>
      <c r="AW32" s="12">
        <f t="shared" si="29"/>
        <v>0</v>
      </c>
      <c r="AX32" s="12">
        <f t="shared" si="30"/>
        <v>0</v>
      </c>
      <c r="AY32" s="10">
        <v>0</v>
      </c>
      <c r="AZ32" s="12">
        <f t="shared" si="31"/>
        <v>0</v>
      </c>
      <c r="BA32" s="12">
        <f t="shared" si="32"/>
        <v>0</v>
      </c>
      <c r="BB32" s="10">
        <v>0</v>
      </c>
      <c r="BC32" s="12">
        <f t="shared" si="33"/>
        <v>0</v>
      </c>
      <c r="BD32" s="12">
        <f t="shared" si="34"/>
        <v>0</v>
      </c>
      <c r="BE32" s="10">
        <v>0</v>
      </c>
      <c r="BF32" s="12">
        <f t="shared" si="35"/>
        <v>0</v>
      </c>
      <c r="BG32" s="12">
        <f t="shared" si="36"/>
        <v>0</v>
      </c>
      <c r="BH32" s="10">
        <v>0</v>
      </c>
      <c r="BI32" s="12">
        <f t="shared" si="37"/>
        <v>0</v>
      </c>
      <c r="BJ32" s="12">
        <f t="shared" si="38"/>
        <v>0</v>
      </c>
      <c r="BK32" s="10">
        <v>0</v>
      </c>
      <c r="BL32" s="12">
        <f t="shared" si="108"/>
        <v>0</v>
      </c>
      <c r="BM32" s="12">
        <f t="shared" si="39"/>
        <v>0</v>
      </c>
      <c r="BN32" s="10">
        <v>0</v>
      </c>
      <c r="BO32" s="12">
        <f t="shared" si="131"/>
        <v>0</v>
      </c>
      <c r="BP32" s="12">
        <f t="shared" si="40"/>
        <v>0</v>
      </c>
      <c r="BQ32" s="10">
        <v>0</v>
      </c>
      <c r="BR32" s="12">
        <f t="shared" si="132"/>
        <v>0</v>
      </c>
      <c r="BS32" s="12">
        <f t="shared" si="41"/>
        <v>0</v>
      </c>
      <c r="BT32" s="10">
        <v>0</v>
      </c>
      <c r="BU32" s="12">
        <f t="shared" si="133"/>
        <v>0</v>
      </c>
      <c r="BV32" s="12">
        <f t="shared" si="42"/>
        <v>0</v>
      </c>
      <c r="BW32" s="10">
        <v>0</v>
      </c>
      <c r="BX32" s="12">
        <f t="shared" si="109"/>
        <v>0</v>
      </c>
      <c r="BY32" s="12">
        <f t="shared" si="43"/>
        <v>0</v>
      </c>
      <c r="BZ32" s="10">
        <v>0</v>
      </c>
      <c r="CA32" s="12">
        <f t="shared" si="110"/>
        <v>0</v>
      </c>
      <c r="CB32" s="12">
        <f t="shared" si="44"/>
        <v>0</v>
      </c>
      <c r="CC32" s="10">
        <v>0</v>
      </c>
      <c r="CD32" s="12">
        <f t="shared" si="45"/>
        <v>0</v>
      </c>
      <c r="CE32" s="12">
        <f t="shared" si="46"/>
        <v>0</v>
      </c>
      <c r="CF32" s="12">
        <v>0</v>
      </c>
      <c r="CG32" s="12">
        <f t="shared" si="111"/>
        <v>0</v>
      </c>
      <c r="CH32" s="12">
        <f t="shared" si="47"/>
        <v>0</v>
      </c>
      <c r="CI32" s="12">
        <v>0</v>
      </c>
      <c r="CJ32" s="12">
        <f t="shared" si="134"/>
        <v>0</v>
      </c>
      <c r="CK32" s="12">
        <f t="shared" si="48"/>
        <v>0</v>
      </c>
      <c r="CL32" s="12">
        <v>0</v>
      </c>
      <c r="CM32" s="12">
        <f t="shared" si="49"/>
        <v>0</v>
      </c>
      <c r="CN32" s="12">
        <f t="shared" si="50"/>
        <v>0</v>
      </c>
      <c r="CO32" s="12">
        <v>0</v>
      </c>
      <c r="CP32" s="12">
        <f t="shared" si="0"/>
        <v>0</v>
      </c>
      <c r="CQ32" s="12">
        <f t="shared" si="51"/>
        <v>0</v>
      </c>
      <c r="CR32" s="12">
        <v>0</v>
      </c>
      <c r="CS32" s="12">
        <f t="shared" si="52"/>
        <v>0</v>
      </c>
      <c r="CT32" s="12">
        <f t="shared" si="53"/>
        <v>0</v>
      </c>
      <c r="CU32" s="12">
        <v>0</v>
      </c>
      <c r="CV32" s="12">
        <f t="shared" si="54"/>
        <v>0</v>
      </c>
      <c r="CW32" s="12">
        <f t="shared" si="55"/>
        <v>0</v>
      </c>
      <c r="CX32" s="12">
        <v>0</v>
      </c>
      <c r="CY32" s="12">
        <f t="shared" si="56"/>
        <v>0</v>
      </c>
      <c r="CZ32" s="12">
        <f t="shared" si="57"/>
        <v>0</v>
      </c>
      <c r="DA32" s="12">
        <v>0</v>
      </c>
      <c r="DB32" s="12">
        <f t="shared" si="112"/>
        <v>0</v>
      </c>
      <c r="DC32" s="12">
        <f t="shared" si="58"/>
        <v>0</v>
      </c>
      <c r="DD32" s="12">
        <v>0</v>
      </c>
      <c r="DE32" s="12">
        <f t="shared" si="113"/>
        <v>0</v>
      </c>
      <c r="DF32" s="12">
        <f t="shared" si="59"/>
        <v>0</v>
      </c>
      <c r="DG32" s="12">
        <v>0</v>
      </c>
      <c r="DH32" s="12">
        <f t="shared" si="114"/>
        <v>0</v>
      </c>
      <c r="DI32" s="12">
        <f t="shared" si="60"/>
        <v>0</v>
      </c>
      <c r="DJ32" s="12">
        <v>0</v>
      </c>
      <c r="DK32" s="12">
        <f t="shared" si="61"/>
        <v>0</v>
      </c>
      <c r="DL32" s="12">
        <f t="shared" si="62"/>
        <v>0</v>
      </c>
      <c r="DM32" s="12">
        <v>0</v>
      </c>
      <c r="DN32" s="12">
        <f t="shared" si="115"/>
        <v>0</v>
      </c>
      <c r="DO32" s="12">
        <f t="shared" si="63"/>
        <v>0</v>
      </c>
      <c r="DP32" s="12">
        <v>0</v>
      </c>
      <c r="DQ32" s="12">
        <f t="shared" si="116"/>
        <v>0</v>
      </c>
      <c r="DR32" s="12">
        <f t="shared" si="64"/>
        <v>0</v>
      </c>
      <c r="DS32" s="12">
        <v>0</v>
      </c>
      <c r="DT32" s="12">
        <f t="shared" si="117"/>
        <v>0</v>
      </c>
      <c r="DU32" s="12">
        <f t="shared" si="65"/>
        <v>0</v>
      </c>
      <c r="DV32" s="12">
        <v>0</v>
      </c>
      <c r="DW32" s="12">
        <f t="shared" si="118"/>
        <v>0</v>
      </c>
      <c r="DX32" s="12">
        <f t="shared" si="66"/>
        <v>0</v>
      </c>
      <c r="DY32" s="12">
        <v>0</v>
      </c>
      <c r="DZ32" s="12">
        <f t="shared" si="67"/>
        <v>0</v>
      </c>
      <c r="EA32" s="12">
        <f t="shared" si="68"/>
        <v>0</v>
      </c>
      <c r="EB32" s="12">
        <v>0</v>
      </c>
      <c r="EC32" s="12">
        <f t="shared" si="69"/>
        <v>0</v>
      </c>
      <c r="ED32" s="12">
        <f t="shared" si="70"/>
        <v>0</v>
      </c>
      <c r="EE32" s="12">
        <v>0</v>
      </c>
      <c r="EF32" s="12">
        <f t="shared" si="71"/>
        <v>0</v>
      </c>
      <c r="EG32" s="12">
        <f t="shared" si="72"/>
        <v>0</v>
      </c>
      <c r="EH32" s="12">
        <v>0</v>
      </c>
      <c r="EI32" s="12">
        <f t="shared" si="73"/>
        <v>0</v>
      </c>
      <c r="EJ32" s="12">
        <f t="shared" si="74"/>
        <v>0</v>
      </c>
      <c r="EK32" s="12">
        <v>0</v>
      </c>
      <c r="EL32" s="12">
        <f t="shared" si="75"/>
        <v>0</v>
      </c>
      <c r="EM32" s="12">
        <f t="shared" si="76"/>
        <v>0</v>
      </c>
      <c r="EN32" s="12">
        <v>0</v>
      </c>
      <c r="EO32" s="12">
        <f t="shared" si="77"/>
        <v>0</v>
      </c>
      <c r="EP32" s="12">
        <f t="shared" si="78"/>
        <v>0</v>
      </c>
      <c r="EQ32" s="12">
        <v>0</v>
      </c>
      <c r="ER32" s="12">
        <f t="shared" si="135"/>
        <v>0</v>
      </c>
      <c r="ES32" s="12">
        <f t="shared" si="79"/>
        <v>0</v>
      </c>
      <c r="ET32" s="12">
        <v>0</v>
      </c>
      <c r="EU32" s="12">
        <f t="shared" si="80"/>
        <v>0</v>
      </c>
      <c r="EV32" s="12">
        <f t="shared" si="81"/>
        <v>0</v>
      </c>
      <c r="EW32" s="12">
        <v>0</v>
      </c>
      <c r="EX32" s="12">
        <f t="shared" si="119"/>
        <v>0</v>
      </c>
      <c r="EY32" s="12">
        <f t="shared" si="82"/>
        <v>0</v>
      </c>
      <c r="EZ32" s="12">
        <v>0</v>
      </c>
      <c r="FA32" s="12">
        <f t="shared" si="83"/>
        <v>0</v>
      </c>
      <c r="FB32" s="12">
        <f t="shared" si="84"/>
        <v>0</v>
      </c>
      <c r="FC32" s="12">
        <v>0</v>
      </c>
      <c r="FD32" s="12">
        <f t="shared" si="120"/>
        <v>0</v>
      </c>
      <c r="FE32" s="12">
        <f t="shared" si="85"/>
        <v>0</v>
      </c>
      <c r="FF32" s="12">
        <v>0</v>
      </c>
      <c r="FG32" s="12">
        <f t="shared" si="121"/>
        <v>0</v>
      </c>
      <c r="FH32" s="12">
        <f t="shared" si="86"/>
        <v>0</v>
      </c>
      <c r="FI32" s="12">
        <v>0</v>
      </c>
      <c r="FJ32" s="12">
        <f t="shared" si="122"/>
        <v>0</v>
      </c>
      <c r="FK32" s="12">
        <f t="shared" si="87"/>
        <v>0</v>
      </c>
      <c r="FL32" s="12">
        <v>0</v>
      </c>
      <c r="FM32" s="12">
        <f t="shared" si="88"/>
        <v>0</v>
      </c>
      <c r="FN32" s="12">
        <f t="shared" si="89"/>
        <v>0</v>
      </c>
      <c r="FO32" s="12">
        <v>0</v>
      </c>
      <c r="FP32" s="12">
        <f t="shared" si="90"/>
        <v>0</v>
      </c>
      <c r="FQ32" s="12">
        <f t="shared" si="91"/>
        <v>0</v>
      </c>
      <c r="FR32" s="12">
        <v>0</v>
      </c>
      <c r="FS32" s="12">
        <f t="shared" si="92"/>
        <v>0</v>
      </c>
      <c r="FT32" s="12">
        <f t="shared" si="93"/>
        <v>0</v>
      </c>
      <c r="FU32" s="12">
        <v>0</v>
      </c>
      <c r="FV32" s="12">
        <f t="shared" si="123"/>
        <v>0</v>
      </c>
      <c r="FW32" s="12">
        <f t="shared" si="94"/>
        <v>0</v>
      </c>
      <c r="FX32" s="12">
        <v>0</v>
      </c>
      <c r="FY32" s="12">
        <f t="shared" si="136"/>
        <v>0</v>
      </c>
      <c r="FZ32" s="12">
        <f t="shared" si="95"/>
        <v>0</v>
      </c>
      <c r="GA32" s="12">
        <v>0</v>
      </c>
      <c r="GB32" s="12">
        <f t="shared" si="137"/>
        <v>0</v>
      </c>
      <c r="GC32" s="12">
        <f t="shared" si="96"/>
        <v>0</v>
      </c>
      <c r="GD32" s="12">
        <v>0</v>
      </c>
      <c r="GE32" s="12">
        <f t="shared" si="124"/>
        <v>0</v>
      </c>
      <c r="GF32" s="12">
        <f t="shared" si="97"/>
        <v>0</v>
      </c>
      <c r="GG32" s="12">
        <v>0</v>
      </c>
      <c r="GH32" s="12">
        <f t="shared" si="125"/>
        <v>0</v>
      </c>
      <c r="GI32" s="12">
        <f t="shared" si="98"/>
        <v>0</v>
      </c>
      <c r="GJ32" s="12">
        <v>0</v>
      </c>
      <c r="GK32" s="12">
        <f t="shared" si="126"/>
        <v>0</v>
      </c>
      <c r="GL32" s="12">
        <f t="shared" si="99"/>
        <v>0</v>
      </c>
      <c r="GM32" s="12">
        <v>0</v>
      </c>
      <c r="GN32" s="12">
        <f t="shared" si="138"/>
        <v>0</v>
      </c>
      <c r="GO32" s="12">
        <f t="shared" si="100"/>
        <v>0</v>
      </c>
      <c r="GP32" s="12">
        <v>0</v>
      </c>
      <c r="GQ32" s="12">
        <f t="shared" si="139"/>
        <v>0</v>
      </c>
      <c r="GR32" s="12">
        <f t="shared" si="101"/>
        <v>0</v>
      </c>
      <c r="GS32" s="12">
        <v>0</v>
      </c>
      <c r="GT32" s="12">
        <f t="shared" si="140"/>
        <v>0</v>
      </c>
      <c r="GU32" s="12">
        <f t="shared" si="102"/>
        <v>0</v>
      </c>
      <c r="GV32" s="12">
        <v>0</v>
      </c>
      <c r="GW32" s="12">
        <f t="shared" si="127"/>
        <v>0</v>
      </c>
      <c r="GX32" s="12">
        <f t="shared" si="103"/>
        <v>0</v>
      </c>
      <c r="GY32" s="12">
        <v>0</v>
      </c>
      <c r="GZ32" s="12">
        <f t="shared" si="128"/>
        <v>0</v>
      </c>
      <c r="HA32" s="12">
        <f t="shared" si="104"/>
        <v>0</v>
      </c>
      <c r="HB32" s="13">
        <v>0</v>
      </c>
      <c r="HC32" s="12">
        <f t="shared" si="129"/>
        <v>0</v>
      </c>
      <c r="HD32" s="12">
        <f t="shared" si="105"/>
        <v>0</v>
      </c>
      <c r="HE32" s="31">
        <v>0</v>
      </c>
      <c r="HF32" s="12">
        <f t="shared" si="130"/>
        <v>0</v>
      </c>
      <c r="HG32" s="12">
        <f t="shared" si="106"/>
        <v>0</v>
      </c>
      <c r="HH32" s="12">
        <v>0</v>
      </c>
      <c r="HI32" s="12">
        <f t="shared" si="141"/>
        <v>0</v>
      </c>
      <c r="HJ32" s="12">
        <f t="shared" si="107"/>
        <v>0</v>
      </c>
    </row>
    <row r="33" spans="1:218" x14ac:dyDescent="0.35">
      <c r="A33" s="23">
        <v>27</v>
      </c>
      <c r="C33" s="18" t="s">
        <v>63</v>
      </c>
      <c r="D33" s="18" t="s">
        <v>64</v>
      </c>
      <c r="E33" s="18">
        <v>0</v>
      </c>
      <c r="F33" s="9">
        <v>0</v>
      </c>
      <c r="G33" s="9">
        <f t="shared" si="1"/>
        <v>0</v>
      </c>
      <c r="H33" s="9">
        <f t="shared" si="2"/>
        <v>0</v>
      </c>
      <c r="I33" s="9">
        <v>0</v>
      </c>
      <c r="J33" s="9">
        <f t="shared" si="3"/>
        <v>0</v>
      </c>
      <c r="K33" s="9">
        <f t="shared" si="4"/>
        <v>0</v>
      </c>
      <c r="L33" s="12">
        <v>0</v>
      </c>
      <c r="M33" s="12">
        <f t="shared" si="5"/>
        <v>0</v>
      </c>
      <c r="N33" s="12">
        <f t="shared" si="6"/>
        <v>0</v>
      </c>
      <c r="O33" s="12">
        <v>0</v>
      </c>
      <c r="P33" s="12">
        <f t="shared" si="7"/>
        <v>0</v>
      </c>
      <c r="Q33" s="12">
        <f t="shared" si="8"/>
        <v>0</v>
      </c>
      <c r="R33" s="12">
        <v>0</v>
      </c>
      <c r="S33" s="12">
        <f t="shared" si="9"/>
        <v>0</v>
      </c>
      <c r="T33" s="12">
        <f t="shared" si="10"/>
        <v>0</v>
      </c>
      <c r="U33" s="12">
        <v>0</v>
      </c>
      <c r="V33" s="12">
        <f t="shared" si="11"/>
        <v>0</v>
      </c>
      <c r="W33" s="12">
        <f t="shared" si="12"/>
        <v>0</v>
      </c>
      <c r="X33" s="12">
        <v>0</v>
      </c>
      <c r="Y33" s="12">
        <f t="shared" si="13"/>
        <v>0</v>
      </c>
      <c r="Z33" s="12">
        <f t="shared" si="14"/>
        <v>0</v>
      </c>
      <c r="AA33" s="12">
        <v>0</v>
      </c>
      <c r="AB33" s="12">
        <f t="shared" si="15"/>
        <v>0</v>
      </c>
      <c r="AC33" s="12">
        <f t="shared" si="16"/>
        <v>0</v>
      </c>
      <c r="AD33" s="12">
        <v>0</v>
      </c>
      <c r="AE33" s="12">
        <f t="shared" si="17"/>
        <v>0</v>
      </c>
      <c r="AF33" s="12">
        <f t="shared" si="18"/>
        <v>0</v>
      </c>
      <c r="AG33" s="12">
        <v>0</v>
      </c>
      <c r="AH33" s="12">
        <f t="shared" si="19"/>
        <v>0</v>
      </c>
      <c r="AI33" s="12">
        <f t="shared" si="20"/>
        <v>0</v>
      </c>
      <c r="AJ33" s="10">
        <v>0</v>
      </c>
      <c r="AK33" s="12">
        <f t="shared" si="21"/>
        <v>0</v>
      </c>
      <c r="AL33" s="12">
        <f t="shared" si="22"/>
        <v>0</v>
      </c>
      <c r="AM33" s="28">
        <v>0</v>
      </c>
      <c r="AN33" s="12">
        <f t="shared" si="23"/>
        <v>0</v>
      </c>
      <c r="AO33" s="12">
        <f t="shared" si="24"/>
        <v>0</v>
      </c>
      <c r="AP33" s="28">
        <v>0</v>
      </c>
      <c r="AQ33" s="12">
        <f t="shared" si="25"/>
        <v>0</v>
      </c>
      <c r="AR33" s="12">
        <f t="shared" si="26"/>
        <v>0</v>
      </c>
      <c r="AS33" s="10">
        <v>0</v>
      </c>
      <c r="AT33" s="12">
        <f t="shared" si="27"/>
        <v>0</v>
      </c>
      <c r="AU33" s="12">
        <f t="shared" si="28"/>
        <v>0</v>
      </c>
      <c r="AV33" s="10">
        <v>0</v>
      </c>
      <c r="AW33" s="12">
        <f t="shared" si="29"/>
        <v>0</v>
      </c>
      <c r="AX33" s="12">
        <f t="shared" si="30"/>
        <v>0</v>
      </c>
      <c r="AY33" s="10">
        <v>0</v>
      </c>
      <c r="AZ33" s="12">
        <f t="shared" si="31"/>
        <v>0</v>
      </c>
      <c r="BA33" s="12">
        <f t="shared" si="32"/>
        <v>0</v>
      </c>
      <c r="BB33" s="10">
        <v>0</v>
      </c>
      <c r="BC33" s="12">
        <f t="shared" si="33"/>
        <v>0</v>
      </c>
      <c r="BD33" s="12">
        <f t="shared" si="34"/>
        <v>0</v>
      </c>
      <c r="BE33" s="10">
        <v>0</v>
      </c>
      <c r="BF33" s="12">
        <f t="shared" si="35"/>
        <v>0</v>
      </c>
      <c r="BG33" s="12">
        <f t="shared" si="36"/>
        <v>0</v>
      </c>
      <c r="BH33" s="10">
        <v>0</v>
      </c>
      <c r="BI33" s="12">
        <f t="shared" si="37"/>
        <v>0</v>
      </c>
      <c r="BJ33" s="12">
        <f t="shared" si="38"/>
        <v>0</v>
      </c>
      <c r="BK33" s="10">
        <v>0</v>
      </c>
      <c r="BL33" s="12">
        <f t="shared" si="108"/>
        <v>0</v>
      </c>
      <c r="BM33" s="12">
        <f t="shared" si="39"/>
        <v>0</v>
      </c>
      <c r="BN33" s="10">
        <v>0</v>
      </c>
      <c r="BO33" s="12">
        <f t="shared" si="131"/>
        <v>0</v>
      </c>
      <c r="BP33" s="12">
        <f t="shared" si="40"/>
        <v>0</v>
      </c>
      <c r="BQ33" s="10">
        <v>0</v>
      </c>
      <c r="BR33" s="12">
        <f t="shared" si="132"/>
        <v>0</v>
      </c>
      <c r="BS33" s="12">
        <f t="shared" si="41"/>
        <v>0</v>
      </c>
      <c r="BT33" s="10">
        <v>0</v>
      </c>
      <c r="BU33" s="12">
        <f t="shared" si="133"/>
        <v>0</v>
      </c>
      <c r="BV33" s="12">
        <f t="shared" si="42"/>
        <v>0</v>
      </c>
      <c r="BW33" s="10">
        <v>0</v>
      </c>
      <c r="BX33" s="12">
        <f t="shared" si="109"/>
        <v>0</v>
      </c>
      <c r="BY33" s="12">
        <f t="shared" si="43"/>
        <v>0</v>
      </c>
      <c r="BZ33" s="10">
        <v>0</v>
      </c>
      <c r="CA33" s="12">
        <f t="shared" si="110"/>
        <v>0</v>
      </c>
      <c r="CB33" s="12">
        <f t="shared" si="44"/>
        <v>0</v>
      </c>
      <c r="CC33" s="10">
        <v>0</v>
      </c>
      <c r="CD33" s="12">
        <f t="shared" si="45"/>
        <v>0</v>
      </c>
      <c r="CE33" s="12">
        <f t="shared" si="46"/>
        <v>0</v>
      </c>
      <c r="CF33" s="12">
        <v>0</v>
      </c>
      <c r="CG33" s="12">
        <f t="shared" si="111"/>
        <v>0</v>
      </c>
      <c r="CH33" s="12">
        <f t="shared" si="47"/>
        <v>0</v>
      </c>
      <c r="CI33" s="12">
        <v>0</v>
      </c>
      <c r="CJ33" s="12">
        <f t="shared" si="134"/>
        <v>0</v>
      </c>
      <c r="CK33" s="12">
        <f t="shared" si="48"/>
        <v>0</v>
      </c>
      <c r="CL33" s="12">
        <v>0</v>
      </c>
      <c r="CM33" s="12">
        <f t="shared" si="49"/>
        <v>0</v>
      </c>
      <c r="CN33" s="12">
        <f t="shared" si="50"/>
        <v>0</v>
      </c>
      <c r="CO33" s="12">
        <v>0</v>
      </c>
      <c r="CP33" s="12">
        <f t="shared" si="0"/>
        <v>0</v>
      </c>
      <c r="CQ33" s="12">
        <f t="shared" si="51"/>
        <v>0</v>
      </c>
      <c r="CR33" s="12">
        <v>0</v>
      </c>
      <c r="CS33" s="12">
        <f t="shared" si="52"/>
        <v>0</v>
      </c>
      <c r="CT33" s="12">
        <f t="shared" si="53"/>
        <v>0</v>
      </c>
      <c r="CU33" s="12">
        <v>0</v>
      </c>
      <c r="CV33" s="12">
        <f t="shared" si="54"/>
        <v>0</v>
      </c>
      <c r="CW33" s="12">
        <f t="shared" si="55"/>
        <v>0</v>
      </c>
      <c r="CX33" s="12">
        <v>0</v>
      </c>
      <c r="CY33" s="12">
        <f t="shared" si="56"/>
        <v>0</v>
      </c>
      <c r="CZ33" s="12">
        <f t="shared" si="57"/>
        <v>0</v>
      </c>
      <c r="DA33" s="12">
        <v>0</v>
      </c>
      <c r="DB33" s="12">
        <f t="shared" si="112"/>
        <v>0</v>
      </c>
      <c r="DC33" s="12">
        <f t="shared" si="58"/>
        <v>0</v>
      </c>
      <c r="DD33" s="12">
        <v>0</v>
      </c>
      <c r="DE33" s="12">
        <f t="shared" si="113"/>
        <v>0</v>
      </c>
      <c r="DF33" s="12">
        <f t="shared" si="59"/>
        <v>0</v>
      </c>
      <c r="DG33" s="12">
        <v>0</v>
      </c>
      <c r="DH33" s="12">
        <f t="shared" si="114"/>
        <v>0</v>
      </c>
      <c r="DI33" s="12">
        <f t="shared" si="60"/>
        <v>0</v>
      </c>
      <c r="DJ33" s="12">
        <v>0</v>
      </c>
      <c r="DK33" s="12">
        <f t="shared" si="61"/>
        <v>0</v>
      </c>
      <c r="DL33" s="12">
        <f t="shared" si="62"/>
        <v>0</v>
      </c>
      <c r="DM33" s="12">
        <v>0</v>
      </c>
      <c r="DN33" s="12">
        <f t="shared" si="115"/>
        <v>0</v>
      </c>
      <c r="DO33" s="12">
        <f t="shared" si="63"/>
        <v>0</v>
      </c>
      <c r="DP33" s="12">
        <v>0</v>
      </c>
      <c r="DQ33" s="12">
        <f t="shared" si="116"/>
        <v>0</v>
      </c>
      <c r="DR33" s="12">
        <f t="shared" si="64"/>
        <v>0</v>
      </c>
      <c r="DS33" s="12">
        <v>0</v>
      </c>
      <c r="DT33" s="12">
        <f t="shared" si="117"/>
        <v>0</v>
      </c>
      <c r="DU33" s="12">
        <f t="shared" si="65"/>
        <v>0</v>
      </c>
      <c r="DV33" s="12">
        <v>0</v>
      </c>
      <c r="DW33" s="12">
        <f t="shared" si="118"/>
        <v>0</v>
      </c>
      <c r="DX33" s="12">
        <f t="shared" si="66"/>
        <v>0</v>
      </c>
      <c r="DY33" s="12">
        <v>0</v>
      </c>
      <c r="DZ33" s="12">
        <f t="shared" si="67"/>
        <v>0</v>
      </c>
      <c r="EA33" s="12">
        <f t="shared" si="68"/>
        <v>0</v>
      </c>
      <c r="EB33" s="12">
        <v>0</v>
      </c>
      <c r="EC33" s="12">
        <f t="shared" si="69"/>
        <v>0</v>
      </c>
      <c r="ED33" s="12">
        <f t="shared" si="70"/>
        <v>0</v>
      </c>
      <c r="EE33" s="12">
        <v>0</v>
      </c>
      <c r="EF33" s="12">
        <f t="shared" si="71"/>
        <v>0</v>
      </c>
      <c r="EG33" s="12">
        <f t="shared" si="72"/>
        <v>0</v>
      </c>
      <c r="EH33" s="12">
        <v>0</v>
      </c>
      <c r="EI33" s="12">
        <f t="shared" si="73"/>
        <v>0</v>
      </c>
      <c r="EJ33" s="12">
        <f t="shared" si="74"/>
        <v>0</v>
      </c>
      <c r="EK33" s="12">
        <v>0</v>
      </c>
      <c r="EL33" s="12">
        <f t="shared" si="75"/>
        <v>0</v>
      </c>
      <c r="EM33" s="12">
        <f t="shared" si="76"/>
        <v>0</v>
      </c>
      <c r="EN33" s="12">
        <v>0</v>
      </c>
      <c r="EO33" s="12">
        <f t="shared" si="77"/>
        <v>0</v>
      </c>
      <c r="EP33" s="12">
        <f t="shared" si="78"/>
        <v>0</v>
      </c>
      <c r="EQ33" s="12">
        <v>0</v>
      </c>
      <c r="ER33" s="12">
        <f t="shared" si="135"/>
        <v>0</v>
      </c>
      <c r="ES33" s="12">
        <f t="shared" si="79"/>
        <v>0</v>
      </c>
      <c r="ET33" s="12">
        <v>0</v>
      </c>
      <c r="EU33" s="12">
        <f t="shared" si="80"/>
        <v>0</v>
      </c>
      <c r="EV33" s="12">
        <f t="shared" si="81"/>
        <v>0</v>
      </c>
      <c r="EW33" s="12">
        <v>0</v>
      </c>
      <c r="EX33" s="12">
        <f t="shared" si="119"/>
        <v>0</v>
      </c>
      <c r="EY33" s="12">
        <f t="shared" si="82"/>
        <v>0</v>
      </c>
      <c r="EZ33" s="12">
        <v>0</v>
      </c>
      <c r="FA33" s="12">
        <f t="shared" si="83"/>
        <v>0</v>
      </c>
      <c r="FB33" s="12">
        <f t="shared" si="84"/>
        <v>0</v>
      </c>
      <c r="FC33" s="12">
        <v>0</v>
      </c>
      <c r="FD33" s="12">
        <f t="shared" si="120"/>
        <v>0</v>
      </c>
      <c r="FE33" s="12">
        <f t="shared" si="85"/>
        <v>0</v>
      </c>
      <c r="FF33" s="12">
        <v>0</v>
      </c>
      <c r="FG33" s="12">
        <f t="shared" si="121"/>
        <v>0</v>
      </c>
      <c r="FH33" s="12">
        <f t="shared" si="86"/>
        <v>0</v>
      </c>
      <c r="FI33" s="12">
        <v>0</v>
      </c>
      <c r="FJ33" s="12">
        <f t="shared" si="122"/>
        <v>0</v>
      </c>
      <c r="FK33" s="12">
        <f t="shared" si="87"/>
        <v>0</v>
      </c>
      <c r="FL33" s="12">
        <v>0</v>
      </c>
      <c r="FM33" s="12">
        <f t="shared" si="88"/>
        <v>0</v>
      </c>
      <c r="FN33" s="12">
        <f t="shared" si="89"/>
        <v>0</v>
      </c>
      <c r="FO33" s="12">
        <v>0</v>
      </c>
      <c r="FP33" s="12">
        <f t="shared" si="90"/>
        <v>0</v>
      </c>
      <c r="FQ33" s="12">
        <f t="shared" si="91"/>
        <v>0</v>
      </c>
      <c r="FR33" s="12">
        <v>0</v>
      </c>
      <c r="FS33" s="12">
        <f t="shared" si="92"/>
        <v>0</v>
      </c>
      <c r="FT33" s="12">
        <f t="shared" si="93"/>
        <v>0</v>
      </c>
      <c r="FU33" s="12">
        <v>0</v>
      </c>
      <c r="FV33" s="12">
        <f t="shared" si="123"/>
        <v>0</v>
      </c>
      <c r="FW33" s="12">
        <f t="shared" si="94"/>
        <v>0</v>
      </c>
      <c r="FX33" s="12">
        <v>0</v>
      </c>
      <c r="FY33" s="12">
        <f t="shared" si="136"/>
        <v>0</v>
      </c>
      <c r="FZ33" s="12">
        <f t="shared" si="95"/>
        <v>0</v>
      </c>
      <c r="GA33" s="12">
        <v>0</v>
      </c>
      <c r="GB33" s="12">
        <f t="shared" si="137"/>
        <v>0</v>
      </c>
      <c r="GC33" s="12">
        <f t="shared" si="96"/>
        <v>0</v>
      </c>
      <c r="GD33" s="12">
        <v>0</v>
      </c>
      <c r="GE33" s="12">
        <f t="shared" si="124"/>
        <v>0</v>
      </c>
      <c r="GF33" s="12">
        <f t="shared" si="97"/>
        <v>0</v>
      </c>
      <c r="GG33" s="12">
        <v>0</v>
      </c>
      <c r="GH33" s="12">
        <f t="shared" si="125"/>
        <v>0</v>
      </c>
      <c r="GI33" s="12">
        <f t="shared" si="98"/>
        <v>0</v>
      </c>
      <c r="GJ33" s="12">
        <v>0</v>
      </c>
      <c r="GK33" s="12">
        <f t="shared" si="126"/>
        <v>0</v>
      </c>
      <c r="GL33" s="12">
        <f t="shared" si="99"/>
        <v>0</v>
      </c>
      <c r="GM33" s="12">
        <v>0</v>
      </c>
      <c r="GN33" s="12">
        <f t="shared" si="138"/>
        <v>0</v>
      </c>
      <c r="GO33" s="12">
        <f t="shared" si="100"/>
        <v>0</v>
      </c>
      <c r="GP33" s="12">
        <v>0</v>
      </c>
      <c r="GQ33" s="12">
        <f t="shared" si="139"/>
        <v>0</v>
      </c>
      <c r="GR33" s="12">
        <f t="shared" si="101"/>
        <v>0</v>
      </c>
      <c r="GS33" s="12">
        <v>0</v>
      </c>
      <c r="GT33" s="12">
        <f t="shared" si="140"/>
        <v>0</v>
      </c>
      <c r="GU33" s="12">
        <f t="shared" si="102"/>
        <v>0</v>
      </c>
      <c r="GV33" s="12">
        <v>0</v>
      </c>
      <c r="GW33" s="12">
        <f t="shared" si="127"/>
        <v>0</v>
      </c>
      <c r="GX33" s="12">
        <f t="shared" si="103"/>
        <v>0</v>
      </c>
      <c r="GY33" s="12">
        <v>0</v>
      </c>
      <c r="GZ33" s="12">
        <f t="shared" si="128"/>
        <v>0</v>
      </c>
      <c r="HA33" s="12">
        <f t="shared" si="104"/>
        <v>0</v>
      </c>
      <c r="HB33" s="13">
        <v>0</v>
      </c>
      <c r="HC33" s="12">
        <f t="shared" si="129"/>
        <v>0</v>
      </c>
      <c r="HD33" s="12">
        <f t="shared" si="105"/>
        <v>0</v>
      </c>
      <c r="HE33" s="31">
        <v>0</v>
      </c>
      <c r="HF33" s="12">
        <f t="shared" si="130"/>
        <v>0</v>
      </c>
      <c r="HG33" s="12">
        <f t="shared" si="106"/>
        <v>0</v>
      </c>
      <c r="HH33" s="12">
        <v>0</v>
      </c>
      <c r="HI33" s="12">
        <f t="shared" si="141"/>
        <v>0</v>
      </c>
      <c r="HJ33" s="12">
        <f t="shared" si="107"/>
        <v>0</v>
      </c>
    </row>
    <row r="34" spans="1:218" x14ac:dyDescent="0.35">
      <c r="A34" s="23">
        <v>28</v>
      </c>
      <c r="C34" s="21" t="s">
        <v>65</v>
      </c>
      <c r="D34" s="18" t="s">
        <v>66</v>
      </c>
      <c r="E34">
        <v>0</v>
      </c>
      <c r="F34" s="9">
        <v>0</v>
      </c>
      <c r="G34" s="9">
        <f t="shared" si="1"/>
        <v>0</v>
      </c>
      <c r="H34" s="9">
        <f t="shared" si="2"/>
        <v>0</v>
      </c>
      <c r="I34" s="9">
        <v>0</v>
      </c>
      <c r="J34" s="9">
        <f t="shared" si="3"/>
        <v>0</v>
      </c>
      <c r="K34" s="9">
        <f t="shared" si="4"/>
        <v>0</v>
      </c>
      <c r="L34" s="12">
        <v>0</v>
      </c>
      <c r="M34" s="12">
        <f t="shared" si="5"/>
        <v>0</v>
      </c>
      <c r="N34" s="12">
        <f t="shared" si="6"/>
        <v>0</v>
      </c>
      <c r="O34" s="12">
        <v>0</v>
      </c>
      <c r="P34" s="12">
        <f t="shared" si="7"/>
        <v>0</v>
      </c>
      <c r="Q34" s="12">
        <f t="shared" si="8"/>
        <v>0</v>
      </c>
      <c r="R34" s="12">
        <v>0</v>
      </c>
      <c r="S34" s="12">
        <f t="shared" si="9"/>
        <v>0</v>
      </c>
      <c r="T34" s="12">
        <f t="shared" si="10"/>
        <v>0</v>
      </c>
      <c r="U34" s="12">
        <v>0</v>
      </c>
      <c r="V34" s="12">
        <f t="shared" si="11"/>
        <v>0</v>
      </c>
      <c r="W34" s="12">
        <f t="shared" si="12"/>
        <v>0</v>
      </c>
      <c r="X34" s="12">
        <v>0</v>
      </c>
      <c r="Y34" s="12">
        <f t="shared" si="13"/>
        <v>0</v>
      </c>
      <c r="Z34" s="12">
        <f t="shared" si="14"/>
        <v>0</v>
      </c>
      <c r="AA34" s="12">
        <v>0</v>
      </c>
      <c r="AB34" s="12">
        <f t="shared" si="15"/>
        <v>0</v>
      </c>
      <c r="AC34" s="12">
        <f t="shared" si="16"/>
        <v>0</v>
      </c>
      <c r="AD34" s="12">
        <v>0</v>
      </c>
      <c r="AE34" s="12">
        <f t="shared" si="17"/>
        <v>0</v>
      </c>
      <c r="AF34" s="12">
        <f t="shared" si="18"/>
        <v>0</v>
      </c>
      <c r="AG34" s="12">
        <v>0</v>
      </c>
      <c r="AH34" s="12">
        <f t="shared" si="19"/>
        <v>0</v>
      </c>
      <c r="AI34" s="12">
        <f t="shared" si="20"/>
        <v>0</v>
      </c>
      <c r="AJ34" s="10">
        <v>0</v>
      </c>
      <c r="AK34" s="12">
        <f t="shared" si="21"/>
        <v>0</v>
      </c>
      <c r="AL34" s="12">
        <f t="shared" si="22"/>
        <v>0</v>
      </c>
      <c r="AM34" s="28">
        <v>0</v>
      </c>
      <c r="AN34" s="12">
        <f t="shared" si="23"/>
        <v>0</v>
      </c>
      <c r="AO34" s="12">
        <f t="shared" si="24"/>
        <v>0</v>
      </c>
      <c r="AP34" s="28">
        <v>0</v>
      </c>
      <c r="AQ34" s="12">
        <f t="shared" si="25"/>
        <v>0</v>
      </c>
      <c r="AR34" s="12">
        <f t="shared" si="26"/>
        <v>0</v>
      </c>
      <c r="AS34" s="10">
        <v>0</v>
      </c>
      <c r="AT34" s="12">
        <f t="shared" si="27"/>
        <v>0</v>
      </c>
      <c r="AU34" s="12">
        <f t="shared" si="28"/>
        <v>0</v>
      </c>
      <c r="AV34" s="10">
        <v>0</v>
      </c>
      <c r="AW34" s="12">
        <f t="shared" si="29"/>
        <v>0</v>
      </c>
      <c r="AX34" s="12">
        <f t="shared" si="30"/>
        <v>0</v>
      </c>
      <c r="AY34" s="10">
        <v>0</v>
      </c>
      <c r="AZ34" s="12">
        <f t="shared" si="31"/>
        <v>0</v>
      </c>
      <c r="BA34" s="12">
        <f t="shared" si="32"/>
        <v>0</v>
      </c>
      <c r="BB34" s="10">
        <v>0</v>
      </c>
      <c r="BC34" s="12">
        <f t="shared" si="33"/>
        <v>0</v>
      </c>
      <c r="BD34" s="12">
        <f t="shared" si="34"/>
        <v>0</v>
      </c>
      <c r="BE34" s="10">
        <v>0</v>
      </c>
      <c r="BF34" s="12">
        <f t="shared" si="35"/>
        <v>0</v>
      </c>
      <c r="BG34" s="12">
        <f t="shared" si="36"/>
        <v>0</v>
      </c>
      <c r="BH34" s="10">
        <v>0</v>
      </c>
      <c r="BI34" s="12">
        <f t="shared" si="37"/>
        <v>0</v>
      </c>
      <c r="BJ34" s="12">
        <f t="shared" si="38"/>
        <v>0</v>
      </c>
      <c r="BK34" s="10">
        <v>0</v>
      </c>
      <c r="BL34" s="12">
        <f t="shared" si="108"/>
        <v>0</v>
      </c>
      <c r="BM34" s="12">
        <f t="shared" si="39"/>
        <v>0</v>
      </c>
      <c r="BN34" s="10">
        <v>0</v>
      </c>
      <c r="BO34" s="12">
        <f t="shared" si="131"/>
        <v>0</v>
      </c>
      <c r="BP34" s="12">
        <f t="shared" si="40"/>
        <v>0</v>
      </c>
      <c r="BQ34" s="10">
        <v>0</v>
      </c>
      <c r="BR34" s="12">
        <f t="shared" si="132"/>
        <v>0</v>
      </c>
      <c r="BS34" s="12">
        <f t="shared" si="41"/>
        <v>0</v>
      </c>
      <c r="BT34" s="10">
        <v>0</v>
      </c>
      <c r="BU34" s="12">
        <f t="shared" si="133"/>
        <v>0</v>
      </c>
      <c r="BV34" s="12">
        <f t="shared" si="42"/>
        <v>0</v>
      </c>
      <c r="BW34" s="10">
        <v>0</v>
      </c>
      <c r="BX34" s="12">
        <f t="shared" si="109"/>
        <v>0</v>
      </c>
      <c r="BY34" s="12">
        <f t="shared" si="43"/>
        <v>0</v>
      </c>
      <c r="BZ34" s="10">
        <v>0</v>
      </c>
      <c r="CA34" s="12">
        <f t="shared" si="110"/>
        <v>0</v>
      </c>
      <c r="CB34" s="12">
        <f t="shared" si="44"/>
        <v>0</v>
      </c>
      <c r="CC34" s="10">
        <v>0</v>
      </c>
      <c r="CD34" s="12">
        <f t="shared" si="45"/>
        <v>0</v>
      </c>
      <c r="CE34" s="12">
        <f t="shared" si="46"/>
        <v>0</v>
      </c>
      <c r="CF34" s="12">
        <v>0</v>
      </c>
      <c r="CG34" s="12">
        <f t="shared" si="111"/>
        <v>0</v>
      </c>
      <c r="CH34" s="12">
        <f t="shared" si="47"/>
        <v>0</v>
      </c>
      <c r="CI34" s="12">
        <v>0</v>
      </c>
      <c r="CJ34" s="12">
        <f t="shared" si="134"/>
        <v>0</v>
      </c>
      <c r="CK34" s="12">
        <f t="shared" si="48"/>
        <v>0</v>
      </c>
      <c r="CL34" s="12">
        <v>0</v>
      </c>
      <c r="CM34" s="12">
        <f t="shared" si="49"/>
        <v>0</v>
      </c>
      <c r="CN34" s="12">
        <f t="shared" si="50"/>
        <v>0</v>
      </c>
      <c r="CO34" s="12">
        <v>0</v>
      </c>
      <c r="CP34" s="12">
        <f t="shared" si="0"/>
        <v>106.54</v>
      </c>
      <c r="CQ34" s="12">
        <f t="shared" si="51"/>
        <v>70.697921332470671</v>
      </c>
      <c r="CR34" s="12">
        <v>0</v>
      </c>
      <c r="CS34" s="12">
        <f t="shared" si="52"/>
        <v>0</v>
      </c>
      <c r="CT34" s="12">
        <f t="shared" si="53"/>
        <v>0</v>
      </c>
      <c r="CU34" s="12">
        <v>0</v>
      </c>
      <c r="CV34" s="12">
        <f>CU34-$E34</f>
        <v>0</v>
      </c>
      <c r="CW34" s="12">
        <f t="shared" si="55"/>
        <v>0</v>
      </c>
      <c r="CX34" s="12">
        <v>0</v>
      </c>
      <c r="CY34" s="12">
        <f t="shared" si="56"/>
        <v>0</v>
      </c>
      <c r="CZ34" s="12">
        <f t="shared" si="57"/>
        <v>0</v>
      </c>
      <c r="DA34" s="12">
        <v>0</v>
      </c>
      <c r="DB34" s="12">
        <f t="shared" si="112"/>
        <v>0</v>
      </c>
      <c r="DC34" s="12">
        <f t="shared" si="58"/>
        <v>0</v>
      </c>
      <c r="DD34" s="12">
        <v>0</v>
      </c>
      <c r="DE34" s="12">
        <f t="shared" si="113"/>
        <v>0</v>
      </c>
      <c r="DF34" s="12">
        <f t="shared" si="59"/>
        <v>0</v>
      </c>
      <c r="DG34" s="12">
        <v>0</v>
      </c>
      <c r="DH34" s="12">
        <f t="shared" si="114"/>
        <v>0</v>
      </c>
      <c r="DI34" s="12">
        <f t="shared" si="60"/>
        <v>0</v>
      </c>
      <c r="DJ34" s="12">
        <v>0</v>
      </c>
      <c r="DK34" s="12">
        <f t="shared" si="61"/>
        <v>0</v>
      </c>
      <c r="DL34" s="12">
        <f t="shared" si="62"/>
        <v>0</v>
      </c>
      <c r="DM34" s="12">
        <v>0</v>
      </c>
      <c r="DN34" s="12">
        <f t="shared" si="115"/>
        <v>0</v>
      </c>
      <c r="DO34" s="12">
        <f t="shared" si="63"/>
        <v>0</v>
      </c>
      <c r="DP34" s="12">
        <v>0</v>
      </c>
      <c r="DQ34" s="12">
        <f t="shared" si="116"/>
        <v>0</v>
      </c>
      <c r="DR34" s="12">
        <f t="shared" si="64"/>
        <v>0</v>
      </c>
      <c r="DS34" s="12">
        <v>0</v>
      </c>
      <c r="DT34" s="12">
        <f t="shared" si="117"/>
        <v>0</v>
      </c>
      <c r="DU34" s="12">
        <f t="shared" si="65"/>
        <v>0</v>
      </c>
      <c r="DV34" s="12">
        <v>0</v>
      </c>
      <c r="DW34" s="12">
        <f t="shared" si="118"/>
        <v>0</v>
      </c>
      <c r="DX34" s="12">
        <f t="shared" si="66"/>
        <v>0</v>
      </c>
      <c r="DY34" s="12">
        <v>0</v>
      </c>
      <c r="DZ34" s="12">
        <f t="shared" si="67"/>
        <v>0</v>
      </c>
      <c r="EA34" s="12">
        <f t="shared" si="68"/>
        <v>0</v>
      </c>
      <c r="EB34" s="12">
        <v>0</v>
      </c>
      <c r="EC34" s="12">
        <f t="shared" si="69"/>
        <v>0</v>
      </c>
      <c r="ED34" s="12">
        <f t="shared" si="70"/>
        <v>0</v>
      </c>
      <c r="EE34" s="12">
        <v>0</v>
      </c>
      <c r="EF34" s="12">
        <f t="shared" si="71"/>
        <v>0</v>
      </c>
      <c r="EG34" s="12">
        <f t="shared" si="72"/>
        <v>0</v>
      </c>
      <c r="EH34" s="12">
        <v>0</v>
      </c>
      <c r="EI34" s="12">
        <f t="shared" si="73"/>
        <v>0</v>
      </c>
      <c r="EJ34" s="12">
        <f t="shared" si="74"/>
        <v>0</v>
      </c>
      <c r="EK34" s="12">
        <v>0</v>
      </c>
      <c r="EL34" s="12">
        <f>EK34-$E34</f>
        <v>0</v>
      </c>
      <c r="EM34" s="12">
        <f t="shared" si="76"/>
        <v>0</v>
      </c>
      <c r="EN34" s="12">
        <v>0</v>
      </c>
      <c r="EO34" s="12">
        <f t="shared" si="77"/>
        <v>0</v>
      </c>
      <c r="EP34" s="12">
        <f t="shared" si="78"/>
        <v>0</v>
      </c>
      <c r="EQ34" s="12">
        <v>0</v>
      </c>
      <c r="ER34" s="12">
        <f t="shared" si="135"/>
        <v>0</v>
      </c>
      <c r="ES34" s="12">
        <f t="shared" si="79"/>
        <v>0</v>
      </c>
      <c r="ET34" s="12">
        <v>0</v>
      </c>
      <c r="EU34" s="12">
        <f t="shared" si="80"/>
        <v>0</v>
      </c>
      <c r="EV34" s="12">
        <f t="shared" si="81"/>
        <v>0</v>
      </c>
      <c r="EW34" s="12">
        <v>0</v>
      </c>
      <c r="EX34" s="12">
        <f t="shared" si="119"/>
        <v>0</v>
      </c>
      <c r="EY34" s="12">
        <f t="shared" si="82"/>
        <v>0</v>
      </c>
      <c r="EZ34" s="12">
        <v>0</v>
      </c>
      <c r="FA34" s="12">
        <f t="shared" si="83"/>
        <v>0</v>
      </c>
      <c r="FB34" s="12">
        <f t="shared" si="84"/>
        <v>0</v>
      </c>
      <c r="FC34" s="12">
        <v>0</v>
      </c>
      <c r="FD34" s="12">
        <f t="shared" si="120"/>
        <v>0</v>
      </c>
      <c r="FE34" s="12">
        <f t="shared" si="85"/>
        <v>0</v>
      </c>
      <c r="FF34" s="12">
        <v>0</v>
      </c>
      <c r="FG34" s="12">
        <f t="shared" si="121"/>
        <v>0</v>
      </c>
      <c r="FH34" s="12">
        <f t="shared" si="86"/>
        <v>0</v>
      </c>
      <c r="FI34" s="12">
        <v>0</v>
      </c>
      <c r="FJ34" s="12">
        <f t="shared" si="122"/>
        <v>0</v>
      </c>
      <c r="FK34" s="12">
        <f t="shared" si="87"/>
        <v>0</v>
      </c>
      <c r="FL34" s="12">
        <v>0</v>
      </c>
      <c r="FM34" s="12">
        <f t="shared" si="88"/>
        <v>0</v>
      </c>
      <c r="FN34" s="12">
        <f t="shared" si="89"/>
        <v>0</v>
      </c>
      <c r="FO34" s="12">
        <v>0</v>
      </c>
      <c r="FP34" s="12">
        <f t="shared" si="90"/>
        <v>0</v>
      </c>
      <c r="FQ34" s="12">
        <f t="shared" si="91"/>
        <v>0</v>
      </c>
      <c r="FR34" s="12">
        <v>0</v>
      </c>
      <c r="FS34" s="12">
        <f t="shared" si="92"/>
        <v>0</v>
      </c>
      <c r="FT34" s="12">
        <f t="shared" si="93"/>
        <v>0</v>
      </c>
      <c r="FU34" s="12">
        <v>0</v>
      </c>
      <c r="FV34" s="12">
        <f t="shared" si="123"/>
        <v>0</v>
      </c>
      <c r="FW34" s="12">
        <f t="shared" si="94"/>
        <v>0</v>
      </c>
      <c r="FX34" s="12">
        <v>0</v>
      </c>
      <c r="FY34" s="12">
        <f t="shared" si="136"/>
        <v>0</v>
      </c>
      <c r="FZ34" s="12">
        <f t="shared" si="95"/>
        <v>0</v>
      </c>
      <c r="GA34" s="12">
        <v>0</v>
      </c>
      <c r="GB34" s="12">
        <f t="shared" si="137"/>
        <v>0</v>
      </c>
      <c r="GC34" s="12">
        <f t="shared" si="96"/>
        <v>0</v>
      </c>
      <c r="GD34" s="12">
        <v>0</v>
      </c>
      <c r="GE34" s="12">
        <f t="shared" si="124"/>
        <v>0</v>
      </c>
      <c r="GF34" s="12">
        <f t="shared" si="97"/>
        <v>0</v>
      </c>
      <c r="GG34" s="12">
        <v>0</v>
      </c>
      <c r="GH34" s="12">
        <f t="shared" si="125"/>
        <v>0</v>
      </c>
      <c r="GI34" s="12">
        <f t="shared" si="98"/>
        <v>0</v>
      </c>
      <c r="GJ34" s="12">
        <v>0</v>
      </c>
      <c r="GK34" s="12">
        <f t="shared" si="126"/>
        <v>0</v>
      </c>
      <c r="GL34" s="12">
        <f t="shared" si="99"/>
        <v>0</v>
      </c>
      <c r="GM34" s="12">
        <v>0</v>
      </c>
      <c r="GN34" s="12">
        <f t="shared" si="138"/>
        <v>0</v>
      </c>
      <c r="GO34" s="12">
        <f t="shared" si="100"/>
        <v>0</v>
      </c>
      <c r="GP34" s="12">
        <v>0</v>
      </c>
      <c r="GQ34" s="12">
        <f t="shared" si="139"/>
        <v>0</v>
      </c>
      <c r="GR34" s="12">
        <f t="shared" si="101"/>
        <v>0</v>
      </c>
      <c r="GS34" s="12">
        <v>0</v>
      </c>
      <c r="GT34" s="12">
        <f t="shared" si="140"/>
        <v>0</v>
      </c>
      <c r="GU34" s="12">
        <f t="shared" si="102"/>
        <v>0</v>
      </c>
      <c r="GV34" s="12">
        <v>0</v>
      </c>
      <c r="GW34" s="12">
        <f t="shared" si="127"/>
        <v>0</v>
      </c>
      <c r="GX34" s="12">
        <f t="shared" si="103"/>
        <v>0</v>
      </c>
      <c r="GY34" s="12">
        <v>0</v>
      </c>
      <c r="GZ34" s="12">
        <f t="shared" si="128"/>
        <v>0</v>
      </c>
      <c r="HA34" s="12">
        <f t="shared" si="104"/>
        <v>0</v>
      </c>
      <c r="HB34" s="13">
        <v>0</v>
      </c>
      <c r="HC34" s="12">
        <f t="shared" si="129"/>
        <v>0</v>
      </c>
      <c r="HD34" s="12">
        <f t="shared" si="105"/>
        <v>0</v>
      </c>
      <c r="HE34" s="31">
        <v>0</v>
      </c>
      <c r="HF34" s="12">
        <f t="shared" si="130"/>
        <v>0</v>
      </c>
      <c r="HG34" s="12">
        <f t="shared" si="106"/>
        <v>0</v>
      </c>
      <c r="HH34" s="12">
        <v>0</v>
      </c>
      <c r="HI34" s="12">
        <f t="shared" si="141"/>
        <v>0</v>
      </c>
      <c r="HJ34" s="12">
        <f t="shared" si="107"/>
        <v>0</v>
      </c>
    </row>
    <row r="35" spans="1:218" x14ac:dyDescent="0.35">
      <c r="F35" s="23">
        <f>SUM(F7:F34)</f>
        <v>6372.4</v>
      </c>
      <c r="G35" s="23">
        <f>SUM(G7:G34)</f>
        <v>6275.0174999999999</v>
      </c>
      <c r="H35" s="23">
        <f t="shared" ref="H35:BS35" si="142">SUM(H7:H34)</f>
        <v>100</v>
      </c>
      <c r="I35" s="23">
        <f t="shared" si="142"/>
        <v>5719</v>
      </c>
      <c r="J35" s="23">
        <f t="shared" si="142"/>
        <v>5621.6175000000003</v>
      </c>
      <c r="K35" s="23">
        <f t="shared" si="142"/>
        <v>100</v>
      </c>
      <c r="L35" s="23">
        <f t="shared" si="142"/>
        <v>6045.7</v>
      </c>
      <c r="M35" s="23">
        <f t="shared" si="142"/>
        <v>5948.3175000000001</v>
      </c>
      <c r="N35" s="23">
        <f t="shared" si="142"/>
        <v>100</v>
      </c>
      <c r="O35" s="23">
        <f t="shared" si="142"/>
        <v>528.2299999999999</v>
      </c>
      <c r="P35" s="23">
        <f t="shared" si="142"/>
        <v>431.46624999999995</v>
      </c>
      <c r="Q35" s="23">
        <f t="shared" si="142"/>
        <v>100.00000000000001</v>
      </c>
      <c r="R35" s="23">
        <f t="shared" si="142"/>
        <v>552.74</v>
      </c>
      <c r="S35" s="23">
        <f t="shared" si="142"/>
        <v>455.22500000000002</v>
      </c>
      <c r="T35" s="23">
        <f t="shared" si="142"/>
        <v>99.999999999999986</v>
      </c>
      <c r="U35" s="23">
        <f t="shared" si="142"/>
        <v>734.32</v>
      </c>
      <c r="V35" s="23">
        <f t="shared" si="142"/>
        <v>636.80499999999995</v>
      </c>
      <c r="W35" s="23">
        <f t="shared" si="142"/>
        <v>100.00000000000001</v>
      </c>
      <c r="X35" s="23">
        <f t="shared" si="142"/>
        <v>567.76</v>
      </c>
      <c r="Y35" s="23">
        <f t="shared" si="142"/>
        <v>470.245</v>
      </c>
      <c r="Z35" s="23">
        <f t="shared" si="142"/>
        <v>99.999999999999986</v>
      </c>
      <c r="AA35" s="23">
        <f t="shared" si="142"/>
        <v>401.08</v>
      </c>
      <c r="AB35" s="23">
        <f t="shared" si="142"/>
        <v>303.76625000000001</v>
      </c>
      <c r="AC35" s="23">
        <f t="shared" si="142"/>
        <v>100</v>
      </c>
      <c r="AD35" s="23">
        <f t="shared" si="142"/>
        <v>472.30999999999995</v>
      </c>
      <c r="AE35" s="23">
        <f t="shared" si="142"/>
        <v>375.02625</v>
      </c>
      <c r="AF35" s="23">
        <f t="shared" si="142"/>
        <v>100</v>
      </c>
      <c r="AG35" s="23">
        <f t="shared" si="142"/>
        <v>344.19</v>
      </c>
      <c r="AH35" s="23">
        <f t="shared" si="142"/>
        <v>249.59375</v>
      </c>
      <c r="AI35" s="23">
        <f t="shared" si="142"/>
        <v>100</v>
      </c>
      <c r="AJ35" s="23">
        <f t="shared" si="142"/>
        <v>311.38</v>
      </c>
      <c r="AK35" s="23">
        <f t="shared" si="142"/>
        <v>214.58375000000001</v>
      </c>
      <c r="AL35" s="23">
        <f t="shared" si="142"/>
        <v>100</v>
      </c>
      <c r="AM35" s="23">
        <f t="shared" si="142"/>
        <v>308.32</v>
      </c>
      <c r="AN35" s="23">
        <f t="shared" si="142"/>
        <v>211.77375000000001</v>
      </c>
      <c r="AO35" s="23">
        <f t="shared" si="142"/>
        <v>100</v>
      </c>
      <c r="AP35" s="23">
        <f t="shared" si="142"/>
        <v>285.57</v>
      </c>
      <c r="AQ35" s="23">
        <f t="shared" si="142"/>
        <v>188.12625</v>
      </c>
      <c r="AR35" s="23">
        <f t="shared" si="142"/>
        <v>99.999999999999986</v>
      </c>
      <c r="AS35" s="23">
        <f t="shared" si="142"/>
        <v>296.95000000000005</v>
      </c>
      <c r="AT35" s="23">
        <f t="shared" si="142"/>
        <v>199.94625000000002</v>
      </c>
      <c r="AU35" s="23">
        <f t="shared" si="142"/>
        <v>100</v>
      </c>
      <c r="AV35" s="23">
        <f t="shared" si="142"/>
        <v>241.08999999999997</v>
      </c>
      <c r="AW35" s="23">
        <f t="shared" si="142"/>
        <v>145.38749999999999</v>
      </c>
      <c r="AX35" s="23">
        <f t="shared" si="142"/>
        <v>100.00000000000001</v>
      </c>
      <c r="AY35" s="23">
        <f t="shared" si="142"/>
        <v>211.73999999999998</v>
      </c>
      <c r="AZ35" s="23">
        <f t="shared" si="142"/>
        <v>116.98124999999999</v>
      </c>
      <c r="BA35" s="23">
        <f t="shared" si="142"/>
        <v>100</v>
      </c>
      <c r="BB35" s="23">
        <f t="shared" si="142"/>
        <v>194.5</v>
      </c>
      <c r="BC35" s="23">
        <f t="shared" si="142"/>
        <v>100.60875</v>
      </c>
      <c r="BD35" s="23">
        <f t="shared" si="142"/>
        <v>100</v>
      </c>
      <c r="BE35" s="23">
        <f t="shared" si="142"/>
        <v>184.07</v>
      </c>
      <c r="BF35" s="23">
        <f t="shared" si="142"/>
        <v>92.893749999999997</v>
      </c>
      <c r="BG35" s="23">
        <f t="shared" si="142"/>
        <v>100</v>
      </c>
      <c r="BH35" s="23">
        <f t="shared" si="142"/>
        <v>175.35</v>
      </c>
      <c r="BI35" s="23">
        <f t="shared" si="142"/>
        <v>86.40625</v>
      </c>
      <c r="BJ35" s="23">
        <f t="shared" si="142"/>
        <v>100</v>
      </c>
      <c r="BK35" s="23">
        <f t="shared" si="142"/>
        <v>128.84</v>
      </c>
      <c r="BL35" s="23">
        <f t="shared" si="142"/>
        <v>50.693750000000001</v>
      </c>
      <c r="BM35" s="23">
        <f t="shared" si="142"/>
        <v>100.00000000000001</v>
      </c>
      <c r="BN35" s="23">
        <f t="shared" si="142"/>
        <v>119.63999999999999</v>
      </c>
      <c r="BO35" s="23">
        <f t="shared" si="142"/>
        <v>45.832500000000003</v>
      </c>
      <c r="BP35" s="23">
        <f t="shared" si="142"/>
        <v>100</v>
      </c>
      <c r="BQ35" s="23">
        <f t="shared" si="142"/>
        <v>162.84</v>
      </c>
      <c r="BR35" s="23">
        <f t="shared" si="142"/>
        <v>81.271249999999995</v>
      </c>
      <c r="BS35" s="23">
        <f t="shared" si="142"/>
        <v>100</v>
      </c>
      <c r="BT35" s="23">
        <f t="shared" ref="BT35:EE35" si="143">SUM(BT7:BT34)</f>
        <v>150.44</v>
      </c>
      <c r="BU35" s="23">
        <f t="shared" si="143"/>
        <v>74.608749999999986</v>
      </c>
      <c r="BV35" s="23">
        <f t="shared" si="143"/>
        <v>100</v>
      </c>
      <c r="BW35" s="23">
        <f t="shared" si="143"/>
        <v>125.72</v>
      </c>
      <c r="BX35" s="23">
        <f t="shared" si="143"/>
        <v>38.533750000000005</v>
      </c>
      <c r="BY35" s="23">
        <f t="shared" si="143"/>
        <v>99.999999999999986</v>
      </c>
      <c r="BZ35" s="23">
        <f t="shared" si="143"/>
        <v>120.25</v>
      </c>
      <c r="CA35" s="23">
        <f t="shared" si="143"/>
        <v>36.411250000000003</v>
      </c>
      <c r="CB35" s="23">
        <f t="shared" si="143"/>
        <v>100</v>
      </c>
      <c r="CC35" s="23">
        <f t="shared" si="143"/>
        <v>126.5</v>
      </c>
      <c r="CD35" s="23">
        <f t="shared" si="143"/>
        <v>44.097500000000011</v>
      </c>
      <c r="CE35" s="23">
        <f t="shared" si="143"/>
        <v>100</v>
      </c>
      <c r="CF35" s="23">
        <f t="shared" si="143"/>
        <v>120.96000000000001</v>
      </c>
      <c r="CG35" s="23">
        <f t="shared" si="143"/>
        <v>35.871250000000003</v>
      </c>
      <c r="CH35" s="23">
        <f t="shared" si="143"/>
        <v>100</v>
      </c>
      <c r="CI35" s="23">
        <f t="shared" si="143"/>
        <v>107.35</v>
      </c>
      <c r="CJ35" s="23">
        <f t="shared" si="143"/>
        <v>29.736249999999998</v>
      </c>
      <c r="CK35" s="23">
        <f t="shared" si="143"/>
        <v>99.999999999999986</v>
      </c>
      <c r="CL35" s="23">
        <f t="shared" si="143"/>
        <v>115.15999999999998</v>
      </c>
      <c r="CM35" s="23">
        <f t="shared" si="143"/>
        <v>32.848750000000003</v>
      </c>
      <c r="CN35" s="23">
        <f t="shared" si="143"/>
        <v>99.999999999999986</v>
      </c>
      <c r="CO35" s="23">
        <f t="shared" si="143"/>
        <v>106.54</v>
      </c>
      <c r="CP35" s="23">
        <f t="shared" si="143"/>
        <v>150.69750000000002</v>
      </c>
      <c r="CQ35" s="23">
        <f t="shared" si="143"/>
        <v>99.999999999999986</v>
      </c>
      <c r="CR35" s="23">
        <f t="shared" si="143"/>
        <v>128.81</v>
      </c>
      <c r="CS35" s="23">
        <f t="shared" si="143"/>
        <v>36.011250000000004</v>
      </c>
      <c r="CT35" s="23">
        <f t="shared" si="143"/>
        <v>100</v>
      </c>
      <c r="CU35" s="23">
        <f t="shared" si="143"/>
        <v>121.78999999999999</v>
      </c>
      <c r="CV35" s="23">
        <f t="shared" si="143"/>
        <v>32.86</v>
      </c>
      <c r="CW35" s="23">
        <f t="shared" si="143"/>
        <v>100</v>
      </c>
      <c r="CX35" s="23">
        <f t="shared" si="143"/>
        <v>109.71</v>
      </c>
      <c r="CY35" s="23">
        <f t="shared" si="143"/>
        <v>24.89</v>
      </c>
      <c r="CZ35" s="23">
        <f t="shared" si="143"/>
        <v>100</v>
      </c>
      <c r="DA35" s="23">
        <f t="shared" si="143"/>
        <v>106.05999999999999</v>
      </c>
      <c r="DB35" s="23">
        <f t="shared" si="143"/>
        <v>25.987500000000001</v>
      </c>
      <c r="DC35" s="23">
        <f t="shared" si="143"/>
        <v>100</v>
      </c>
      <c r="DD35" s="23">
        <f t="shared" si="143"/>
        <v>98.91</v>
      </c>
      <c r="DE35" s="23">
        <f t="shared" si="143"/>
        <v>22.777500000000003</v>
      </c>
      <c r="DF35" s="23">
        <f t="shared" si="143"/>
        <v>100</v>
      </c>
      <c r="DG35" s="23">
        <f t="shared" si="143"/>
        <v>104.96000000000001</v>
      </c>
      <c r="DH35" s="23">
        <f t="shared" si="143"/>
        <v>25.602499999999999</v>
      </c>
      <c r="DI35" s="23">
        <f t="shared" si="143"/>
        <v>100</v>
      </c>
      <c r="DJ35" s="23">
        <f t="shared" si="143"/>
        <v>114.07</v>
      </c>
      <c r="DK35" s="23">
        <f t="shared" si="143"/>
        <v>25.39875</v>
      </c>
      <c r="DL35" s="23">
        <f t="shared" si="143"/>
        <v>100</v>
      </c>
      <c r="DM35" s="23">
        <f t="shared" si="143"/>
        <v>108.31</v>
      </c>
      <c r="DN35" s="23">
        <f t="shared" si="143"/>
        <v>28.486249999999998</v>
      </c>
      <c r="DO35" s="23">
        <f t="shared" si="143"/>
        <v>100</v>
      </c>
      <c r="DP35" s="23">
        <f t="shared" si="143"/>
        <v>89.259999999999991</v>
      </c>
      <c r="DQ35" s="23">
        <f t="shared" si="143"/>
        <v>14.082500000000001</v>
      </c>
      <c r="DR35" s="23">
        <f t="shared" si="143"/>
        <v>100</v>
      </c>
      <c r="DS35" s="23">
        <f t="shared" si="143"/>
        <v>92.830000000000013</v>
      </c>
      <c r="DT35" s="23">
        <f t="shared" si="143"/>
        <v>14.9125</v>
      </c>
      <c r="DU35" s="23">
        <f t="shared" si="143"/>
        <v>100</v>
      </c>
      <c r="DV35" s="23">
        <f t="shared" si="143"/>
        <v>100.57000000000001</v>
      </c>
      <c r="DW35" s="23">
        <f t="shared" si="143"/>
        <v>16.407499999999999</v>
      </c>
      <c r="DX35" s="23">
        <f t="shared" si="143"/>
        <v>100</v>
      </c>
      <c r="DY35" s="23">
        <f t="shared" si="143"/>
        <v>108.30000000000001</v>
      </c>
      <c r="DZ35" s="23">
        <f t="shared" si="143"/>
        <v>24.38625</v>
      </c>
      <c r="EA35" s="23">
        <f t="shared" si="143"/>
        <v>100</v>
      </c>
      <c r="EB35" s="23">
        <f t="shared" si="143"/>
        <v>99.949999999999989</v>
      </c>
      <c r="EC35" s="23">
        <f t="shared" si="143"/>
        <v>16.231250000000003</v>
      </c>
      <c r="ED35" s="23">
        <f t="shared" si="143"/>
        <v>99.999999999999986</v>
      </c>
      <c r="EE35" s="23">
        <f t="shared" si="143"/>
        <v>103.6</v>
      </c>
      <c r="EF35" s="23">
        <f t="shared" ref="EF35:GQ35" si="144">SUM(EF7:EF34)</f>
        <v>23.385000000000005</v>
      </c>
      <c r="EG35" s="23">
        <f t="shared" si="144"/>
        <v>100</v>
      </c>
      <c r="EH35" s="23">
        <f t="shared" si="144"/>
        <v>106.26</v>
      </c>
      <c r="EI35" s="23">
        <f t="shared" si="144"/>
        <v>21.667500000000004</v>
      </c>
      <c r="EJ35" s="23">
        <f t="shared" si="144"/>
        <v>100</v>
      </c>
      <c r="EK35" s="23">
        <f t="shared" si="144"/>
        <v>103.27999999999999</v>
      </c>
      <c r="EL35" s="23">
        <f t="shared" si="144"/>
        <v>18.83625</v>
      </c>
      <c r="EM35" s="23">
        <f t="shared" si="144"/>
        <v>100</v>
      </c>
      <c r="EN35" s="23">
        <f t="shared" si="144"/>
        <v>93.899999999999991</v>
      </c>
      <c r="EO35" s="23">
        <f t="shared" si="144"/>
        <v>13.940000000000005</v>
      </c>
      <c r="EP35" s="23">
        <f t="shared" si="144"/>
        <v>100</v>
      </c>
      <c r="EQ35" s="23">
        <f t="shared" si="144"/>
        <v>86.239999999999981</v>
      </c>
      <c r="ER35" s="23">
        <f t="shared" si="144"/>
        <v>6.9124999999999988</v>
      </c>
      <c r="ES35" s="23">
        <f t="shared" si="144"/>
        <v>100.00000000000001</v>
      </c>
      <c r="ET35" s="23">
        <f t="shared" si="144"/>
        <v>98.18</v>
      </c>
      <c r="EU35" s="23">
        <f t="shared" si="144"/>
        <v>13.023750000000003</v>
      </c>
      <c r="EV35" s="23">
        <f t="shared" si="144"/>
        <v>100</v>
      </c>
      <c r="EW35" s="23">
        <f t="shared" si="144"/>
        <v>84.039999999999992</v>
      </c>
      <c r="EX35" s="23">
        <f t="shared" si="144"/>
        <v>9.2675000000000001</v>
      </c>
      <c r="EY35" s="23">
        <f t="shared" si="144"/>
        <v>100</v>
      </c>
      <c r="EZ35" s="23">
        <f t="shared" si="144"/>
        <v>90.4</v>
      </c>
      <c r="FA35" s="23">
        <f t="shared" si="144"/>
        <v>9.7050000000000054</v>
      </c>
      <c r="FB35" s="23">
        <f t="shared" si="144"/>
        <v>100</v>
      </c>
      <c r="FC35" s="23">
        <f t="shared" si="144"/>
        <v>79.91</v>
      </c>
      <c r="FD35" s="23">
        <f t="shared" si="144"/>
        <v>6.5375000000000005</v>
      </c>
      <c r="FE35" s="23">
        <f t="shared" si="144"/>
        <v>100</v>
      </c>
      <c r="FF35" s="23">
        <f t="shared" si="144"/>
        <v>80.39</v>
      </c>
      <c r="FG35" s="23">
        <f t="shared" si="144"/>
        <v>5.2975000000000003</v>
      </c>
      <c r="FH35" s="23">
        <f t="shared" si="144"/>
        <v>100</v>
      </c>
      <c r="FI35" s="23">
        <f t="shared" si="144"/>
        <v>74.39</v>
      </c>
      <c r="FJ35" s="23">
        <f t="shared" si="144"/>
        <v>6.3175000000000008</v>
      </c>
      <c r="FK35" s="23">
        <f t="shared" si="144"/>
        <v>100</v>
      </c>
      <c r="FL35" s="23">
        <f t="shared" si="144"/>
        <v>105.08000000000001</v>
      </c>
      <c r="FM35" s="23">
        <f t="shared" si="144"/>
        <v>23.616250000000001</v>
      </c>
      <c r="FN35" s="23">
        <f t="shared" si="144"/>
        <v>100</v>
      </c>
      <c r="FO35" s="23">
        <f t="shared" si="144"/>
        <v>107.32000000000002</v>
      </c>
      <c r="FP35" s="23">
        <f t="shared" si="144"/>
        <v>23.955000000000005</v>
      </c>
      <c r="FQ35" s="23">
        <f t="shared" si="144"/>
        <v>100</v>
      </c>
      <c r="FR35" s="23">
        <f t="shared" si="144"/>
        <v>118.07</v>
      </c>
      <c r="FS35" s="23">
        <f t="shared" si="144"/>
        <v>33.200000000000003</v>
      </c>
      <c r="FT35" s="23">
        <f t="shared" si="144"/>
        <v>100</v>
      </c>
      <c r="FU35" s="23">
        <f t="shared" si="144"/>
        <v>88.899999999999991</v>
      </c>
      <c r="FV35" s="23">
        <f t="shared" si="144"/>
        <v>13.676250000000001</v>
      </c>
      <c r="FW35" s="23">
        <f t="shared" si="144"/>
        <v>100</v>
      </c>
      <c r="FX35" s="23">
        <f t="shared" si="144"/>
        <v>84.420000000000016</v>
      </c>
      <c r="FY35" s="23">
        <f t="shared" si="144"/>
        <v>9.0912500000000005</v>
      </c>
      <c r="FZ35" s="23">
        <f t="shared" si="144"/>
        <v>100</v>
      </c>
      <c r="GA35" s="23">
        <f t="shared" si="144"/>
        <v>73.63</v>
      </c>
      <c r="GB35" s="23">
        <f t="shared" si="144"/>
        <v>4.3625000000000007</v>
      </c>
      <c r="GC35" s="23">
        <f t="shared" si="144"/>
        <v>99.999999999999986</v>
      </c>
      <c r="GD35" s="23">
        <f t="shared" si="144"/>
        <v>74.7</v>
      </c>
      <c r="GE35" s="23">
        <f t="shared" si="144"/>
        <v>3.057500000000001</v>
      </c>
      <c r="GF35" s="23">
        <f t="shared" si="144"/>
        <v>99.999999999999986</v>
      </c>
      <c r="GG35" s="23">
        <f t="shared" si="144"/>
        <v>70.08</v>
      </c>
      <c r="GH35" s="23">
        <f t="shared" si="144"/>
        <v>4.8275000000000006</v>
      </c>
      <c r="GI35" s="23">
        <f t="shared" si="144"/>
        <v>100</v>
      </c>
      <c r="GJ35" s="23">
        <f t="shared" si="144"/>
        <v>70.08</v>
      </c>
      <c r="GK35" s="23">
        <f t="shared" si="144"/>
        <v>4.3975000000000009</v>
      </c>
      <c r="GL35" s="23">
        <f t="shared" si="144"/>
        <v>100</v>
      </c>
      <c r="GM35" s="23">
        <f t="shared" si="144"/>
        <v>65.05</v>
      </c>
      <c r="GN35" s="23">
        <f t="shared" si="144"/>
        <v>2.5375000000000001</v>
      </c>
      <c r="GO35" s="23">
        <f t="shared" si="144"/>
        <v>100</v>
      </c>
      <c r="GP35" s="23">
        <f t="shared" si="144"/>
        <v>56.879999999999995</v>
      </c>
      <c r="GQ35" s="23">
        <f t="shared" si="144"/>
        <v>1.2974999999999999</v>
      </c>
      <c r="GR35" s="23">
        <f t="shared" ref="GR35:HJ35" si="145">SUM(GR7:GR34)</f>
        <v>100</v>
      </c>
      <c r="GS35" s="23">
        <f t="shared" si="145"/>
        <v>43.59</v>
      </c>
      <c r="GT35" s="23">
        <f t="shared" si="145"/>
        <v>2.0637499999999998</v>
      </c>
      <c r="GU35" s="23">
        <f t="shared" si="145"/>
        <v>100</v>
      </c>
      <c r="GV35" s="23">
        <f t="shared" si="145"/>
        <v>44.74</v>
      </c>
      <c r="GW35" s="23">
        <f t="shared" si="145"/>
        <v>5.5175000000000001</v>
      </c>
      <c r="GX35" s="23">
        <f t="shared" si="145"/>
        <v>100</v>
      </c>
      <c r="GY35" s="23">
        <f t="shared" si="145"/>
        <v>58.65</v>
      </c>
      <c r="GZ35" s="23">
        <f t="shared" si="145"/>
        <v>4.3987500000000006</v>
      </c>
      <c r="HA35" s="23">
        <f t="shared" si="145"/>
        <v>100</v>
      </c>
      <c r="HB35" s="23">
        <f t="shared" si="145"/>
        <v>75.199999999999989</v>
      </c>
      <c r="HC35" s="23">
        <f t="shared" si="145"/>
        <v>7.7</v>
      </c>
      <c r="HD35" s="23">
        <f t="shared" si="145"/>
        <v>100</v>
      </c>
      <c r="HE35" s="23">
        <f t="shared" si="145"/>
        <v>56.740000000000009</v>
      </c>
      <c r="HF35" s="23">
        <f t="shared" si="145"/>
        <v>0.68250000000000055</v>
      </c>
      <c r="HG35" s="23">
        <f t="shared" si="145"/>
        <v>100</v>
      </c>
      <c r="HH35" s="23">
        <f t="shared" si="145"/>
        <v>69.56</v>
      </c>
      <c r="HI35" s="23">
        <f t="shared" si="145"/>
        <v>3.9750000000000005</v>
      </c>
      <c r="HJ35" s="23">
        <f t="shared" si="145"/>
        <v>100</v>
      </c>
    </row>
  </sheetData>
  <mergeCells count="2">
    <mergeCell ref="CX3:DJ3"/>
    <mergeCell ref="HE3:H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68D5-A695-41D6-BC3C-BC33BAFD9201}">
  <dimension ref="A1:EX52"/>
  <sheetViews>
    <sheetView tabSelected="1" zoomScale="60" zoomScaleNormal="60" workbookViewId="0">
      <selection activeCell="N56" sqref="N56"/>
    </sheetView>
  </sheetViews>
  <sheetFormatPr defaultRowHeight="14.5" x14ac:dyDescent="0.35"/>
  <cols>
    <col min="2" max="3" width="10.81640625" bestFit="1" customWidth="1"/>
    <col min="4" max="4" width="11.81640625" bestFit="1" customWidth="1"/>
    <col min="5" max="5" width="13.6328125" bestFit="1" customWidth="1"/>
    <col min="6" max="6" width="11.36328125" customWidth="1"/>
    <col min="7" max="7" width="11.36328125" bestFit="1" customWidth="1"/>
    <col min="8" max="8" width="11.36328125" customWidth="1"/>
    <col min="9" max="9" width="11.36328125" bestFit="1" customWidth="1"/>
    <col min="10" max="10" width="11.36328125" customWidth="1"/>
    <col min="11" max="11" width="11.36328125" bestFit="1" customWidth="1"/>
    <col min="12" max="12" width="11.36328125" customWidth="1"/>
    <col min="13" max="13" width="11.36328125" bestFit="1" customWidth="1"/>
    <col min="14" max="14" width="11.36328125" customWidth="1"/>
    <col min="15" max="15" width="11.36328125" bestFit="1" customWidth="1"/>
    <col min="16" max="16" width="11.36328125" customWidth="1"/>
    <col min="17" max="17" width="11.36328125" bestFit="1" customWidth="1"/>
    <col min="18" max="18" width="11.36328125" customWidth="1"/>
    <col min="19" max="19" width="11.36328125" bestFit="1" customWidth="1"/>
    <col min="20" max="20" width="11.36328125" customWidth="1"/>
    <col min="21" max="21" width="11.36328125" bestFit="1" customWidth="1"/>
    <col min="22" max="22" width="11.36328125" customWidth="1"/>
    <col min="23" max="23" width="9" bestFit="1" customWidth="1"/>
    <col min="24" max="24" width="9" customWidth="1"/>
    <col min="25" max="25" width="9" bestFit="1" customWidth="1"/>
    <col min="26" max="26" width="9" customWidth="1"/>
    <col min="27" max="27" width="11.36328125" bestFit="1" customWidth="1"/>
    <col min="28" max="28" width="11.36328125" customWidth="1"/>
    <col min="29" max="29" width="11.36328125" bestFit="1" customWidth="1"/>
    <col min="30" max="30" width="11.36328125" customWidth="1"/>
    <col min="31" max="31" width="11.36328125" bestFit="1" customWidth="1"/>
    <col min="32" max="32" width="11.36328125" customWidth="1"/>
    <col min="33" max="33" width="11.36328125" bestFit="1" customWidth="1"/>
    <col min="34" max="34" width="11.36328125" customWidth="1"/>
    <col min="35" max="35" width="11.36328125" bestFit="1" customWidth="1"/>
    <col min="36" max="36" width="11.36328125" customWidth="1"/>
    <col min="37" max="37" width="11.36328125" bestFit="1" customWidth="1"/>
    <col min="38" max="38" width="11.36328125" customWidth="1"/>
    <col min="39" max="39" width="11.36328125" bestFit="1" customWidth="1"/>
    <col min="40" max="40" width="11.36328125" customWidth="1"/>
    <col min="41" max="41" width="11.36328125" bestFit="1" customWidth="1"/>
    <col min="42" max="42" width="11.36328125" customWidth="1"/>
    <col min="43" max="43" width="11.36328125" bestFit="1" customWidth="1"/>
    <col min="44" max="44" width="11.36328125" customWidth="1"/>
    <col min="45" max="45" width="11.36328125" bestFit="1" customWidth="1"/>
    <col min="46" max="46" width="11.36328125" customWidth="1"/>
    <col min="47" max="47" width="11.36328125" bestFit="1" customWidth="1"/>
    <col min="48" max="48" width="11.36328125" customWidth="1"/>
    <col min="49" max="49" width="11.36328125" bestFit="1" customWidth="1"/>
    <col min="50" max="50" width="11.36328125" customWidth="1"/>
    <col min="51" max="51" width="11.36328125" bestFit="1" customWidth="1"/>
    <col min="52" max="52" width="11.36328125" customWidth="1"/>
    <col min="53" max="53" width="11.36328125" bestFit="1" customWidth="1"/>
    <col min="54" max="54" width="11.36328125" customWidth="1"/>
    <col min="55" max="55" width="11.36328125" bestFit="1" customWidth="1"/>
    <col min="56" max="56" width="11.36328125" customWidth="1"/>
    <col min="57" max="57" width="11.36328125" bestFit="1" customWidth="1"/>
    <col min="58" max="58" width="11.36328125" customWidth="1"/>
    <col min="59" max="59" width="11.36328125" bestFit="1" customWidth="1"/>
    <col min="60" max="60" width="11.36328125" customWidth="1"/>
    <col min="61" max="61" width="11.36328125" bestFit="1" customWidth="1"/>
    <col min="62" max="62" width="11.36328125" customWidth="1"/>
    <col min="63" max="63" width="11.36328125" bestFit="1" customWidth="1"/>
    <col min="64" max="64" width="11.36328125" customWidth="1"/>
    <col min="65" max="65" width="11.36328125" bestFit="1" customWidth="1"/>
    <col min="66" max="66" width="11.36328125" customWidth="1"/>
    <col min="67" max="67" width="11.36328125" bestFit="1" customWidth="1"/>
    <col min="68" max="68" width="11.36328125" customWidth="1"/>
    <col min="69" max="69" width="11.36328125" bestFit="1" customWidth="1"/>
    <col min="70" max="70" width="11.36328125" customWidth="1"/>
    <col min="71" max="71" width="11.36328125" bestFit="1" customWidth="1"/>
    <col min="72" max="72" width="11.36328125" customWidth="1"/>
    <col min="73" max="73" width="11.36328125" bestFit="1" customWidth="1"/>
    <col min="74" max="74" width="11.36328125" customWidth="1"/>
    <col min="75" max="75" width="11.36328125" bestFit="1" customWidth="1"/>
    <col min="76" max="76" width="11.36328125" customWidth="1"/>
    <col min="77" max="77" width="11.36328125" bestFit="1" customWidth="1"/>
    <col min="78" max="78" width="11.36328125" customWidth="1"/>
    <col min="79" max="79" width="11.36328125" bestFit="1" customWidth="1"/>
    <col min="80" max="80" width="11.36328125" customWidth="1"/>
    <col min="81" max="81" width="11.36328125" bestFit="1" customWidth="1"/>
    <col min="82" max="82" width="11.36328125" customWidth="1"/>
    <col min="83" max="83" width="11.36328125" style="17" customWidth="1"/>
    <col min="84" max="86" width="11.36328125" customWidth="1"/>
    <col min="87" max="87" width="11.36328125" bestFit="1" customWidth="1"/>
    <col min="88" max="88" width="11.36328125" customWidth="1"/>
    <col min="89" max="89" width="11.36328125" bestFit="1" customWidth="1"/>
    <col min="90" max="90" width="11.36328125" customWidth="1"/>
    <col min="91" max="91" width="11.36328125" bestFit="1" customWidth="1"/>
    <col min="92" max="92" width="11.36328125" customWidth="1"/>
    <col min="93" max="93" width="11.36328125" bestFit="1" customWidth="1"/>
    <col min="94" max="94" width="11.36328125" customWidth="1"/>
    <col min="95" max="95" width="11.36328125" bestFit="1" customWidth="1"/>
    <col min="96" max="96" width="11.36328125" customWidth="1"/>
    <col min="97" max="97" width="11.36328125" bestFit="1" customWidth="1"/>
    <col min="98" max="98" width="11.36328125" customWidth="1"/>
    <col min="99" max="99" width="11.36328125" bestFit="1" customWidth="1"/>
    <col min="100" max="100" width="11.36328125" customWidth="1"/>
    <col min="101" max="101" width="11.36328125" bestFit="1" customWidth="1"/>
    <col min="102" max="102" width="11.36328125" customWidth="1"/>
    <col min="103" max="103" width="11.36328125" bestFit="1" customWidth="1"/>
    <col min="104" max="104" width="11.36328125" customWidth="1"/>
    <col min="105" max="105" width="11.36328125" bestFit="1" customWidth="1"/>
    <col min="106" max="106" width="11.36328125" customWidth="1"/>
    <col min="107" max="107" width="11.36328125" bestFit="1" customWidth="1"/>
    <col min="108" max="108" width="11.36328125" customWidth="1"/>
    <col min="109" max="109" width="11.36328125" bestFit="1" customWidth="1"/>
    <col min="110" max="110" width="11.36328125" customWidth="1"/>
    <col min="111" max="111" width="11.36328125" bestFit="1" customWidth="1"/>
    <col min="112" max="112" width="11.36328125" customWidth="1"/>
    <col min="113" max="113" width="11.36328125" bestFit="1" customWidth="1"/>
    <col min="114" max="114" width="11.36328125" customWidth="1"/>
    <col min="115" max="115" width="11.36328125" bestFit="1" customWidth="1"/>
    <col min="116" max="116" width="11.36328125" customWidth="1"/>
    <col min="117" max="117" width="11.36328125" bestFit="1" customWidth="1"/>
    <col min="118" max="118" width="11.36328125" customWidth="1"/>
    <col min="119" max="119" width="11.36328125" bestFit="1" customWidth="1"/>
    <col min="120" max="120" width="11.36328125" customWidth="1"/>
    <col min="121" max="121" width="11.36328125" bestFit="1" customWidth="1"/>
    <col min="122" max="122" width="11.36328125" customWidth="1"/>
    <col min="123" max="123" width="11.36328125" bestFit="1" customWidth="1"/>
    <col min="124" max="124" width="11.36328125" customWidth="1"/>
    <col min="125" max="125" width="11.36328125" bestFit="1" customWidth="1"/>
    <col min="126" max="126" width="11.36328125" customWidth="1"/>
    <col min="127" max="127" width="11.36328125" bestFit="1" customWidth="1"/>
    <col min="128" max="128" width="11.36328125" customWidth="1"/>
    <col min="129" max="129" width="11.36328125" bestFit="1" customWidth="1"/>
    <col min="130" max="130" width="11.36328125" customWidth="1"/>
    <col min="131" max="131" width="11.36328125" bestFit="1" customWidth="1"/>
    <col min="132" max="132" width="11.36328125" customWidth="1"/>
    <col min="133" max="133" width="11.36328125" bestFit="1" customWidth="1"/>
    <col min="134" max="134" width="11.36328125" customWidth="1"/>
    <col min="135" max="135" width="11.36328125" bestFit="1" customWidth="1"/>
    <col min="136" max="136" width="11.36328125" customWidth="1"/>
    <col min="137" max="137" width="11.36328125" bestFit="1" customWidth="1"/>
    <col min="138" max="138" width="11.36328125" customWidth="1"/>
    <col min="139" max="139" width="11.36328125" bestFit="1" customWidth="1"/>
    <col min="140" max="140" width="11.36328125" customWidth="1"/>
    <col min="141" max="141" width="11.36328125" bestFit="1" customWidth="1"/>
    <col min="142" max="142" width="11.36328125" customWidth="1"/>
    <col min="143" max="143" width="11.36328125" bestFit="1" customWidth="1"/>
    <col min="144" max="144" width="11.36328125" customWidth="1"/>
    <col min="145" max="145" width="12.36328125" bestFit="1" customWidth="1"/>
    <col min="146" max="146" width="12.36328125" customWidth="1"/>
    <col min="147" max="147" width="12.36328125" bestFit="1" customWidth="1"/>
    <col min="148" max="148" width="12.36328125" customWidth="1"/>
    <col min="149" max="149" width="12.36328125" bestFit="1" customWidth="1"/>
    <col min="150" max="150" width="12.36328125" customWidth="1"/>
    <col min="151" max="151" width="11.36328125" bestFit="1" customWidth="1"/>
    <col min="152" max="152" width="12.90625" bestFit="1" customWidth="1"/>
  </cols>
  <sheetData>
    <row r="1" spans="1:154" x14ac:dyDescent="0.35">
      <c r="C1" s="1">
        <v>44286</v>
      </c>
      <c r="D1" s="1">
        <v>44286</v>
      </c>
      <c r="E1" s="2">
        <v>44286</v>
      </c>
      <c r="F1" s="2"/>
      <c r="G1" s="3">
        <v>44292</v>
      </c>
      <c r="H1" s="3"/>
      <c r="I1" s="3">
        <v>44293</v>
      </c>
      <c r="J1" s="3"/>
      <c r="K1" s="2">
        <v>44294</v>
      </c>
      <c r="L1" s="2"/>
      <c r="M1" s="2">
        <v>44295</v>
      </c>
      <c r="N1" s="2"/>
      <c r="O1" s="2">
        <v>44296</v>
      </c>
      <c r="P1" s="2"/>
      <c r="Q1" s="2">
        <v>44297</v>
      </c>
      <c r="R1" s="2"/>
      <c r="S1" s="2">
        <v>44298</v>
      </c>
      <c r="T1" s="2"/>
      <c r="U1" s="2">
        <v>44299</v>
      </c>
      <c r="V1" s="2"/>
      <c r="W1" s="1">
        <v>44300</v>
      </c>
      <c r="X1" s="1"/>
      <c r="Y1" s="1">
        <v>44300</v>
      </c>
      <c r="Z1" s="1"/>
      <c r="AA1" s="2">
        <v>44300</v>
      </c>
      <c r="AB1" s="2"/>
      <c r="AC1" s="2">
        <v>44301</v>
      </c>
      <c r="AD1" s="2"/>
      <c r="AE1" s="2">
        <v>44302</v>
      </c>
      <c r="AF1" s="2"/>
      <c r="AG1" s="2">
        <v>44303</v>
      </c>
      <c r="AH1" s="2"/>
      <c r="AI1" s="2">
        <v>44304</v>
      </c>
      <c r="AJ1" s="2"/>
      <c r="AK1" s="2">
        <v>44305</v>
      </c>
      <c r="AL1" s="2"/>
      <c r="AM1" s="2">
        <v>44306</v>
      </c>
      <c r="AN1" s="2"/>
      <c r="AO1" s="2">
        <v>44307</v>
      </c>
      <c r="AP1" s="2"/>
      <c r="AQ1" s="2">
        <v>44308</v>
      </c>
      <c r="AR1" s="2"/>
      <c r="AS1" s="2">
        <v>44309</v>
      </c>
      <c r="AT1" s="2"/>
      <c r="AU1" s="2">
        <v>44310</v>
      </c>
      <c r="AV1" s="2"/>
      <c r="AW1" s="2">
        <v>44311</v>
      </c>
      <c r="AX1" s="2"/>
      <c r="AY1" s="2">
        <v>44312</v>
      </c>
      <c r="AZ1" s="2"/>
      <c r="BA1" s="2">
        <v>44313</v>
      </c>
      <c r="BB1" s="2"/>
      <c r="BC1" s="2">
        <v>44314</v>
      </c>
      <c r="BD1" s="2"/>
      <c r="BE1" s="2">
        <v>44315</v>
      </c>
      <c r="BF1" s="2"/>
      <c r="BG1" s="2">
        <v>44316</v>
      </c>
      <c r="BH1" s="2"/>
      <c r="BI1" s="2">
        <v>44317</v>
      </c>
      <c r="BJ1" s="2"/>
      <c r="BK1" s="2">
        <v>44318</v>
      </c>
      <c r="BL1" s="2"/>
      <c r="BM1" s="2">
        <v>44325</v>
      </c>
      <c r="BN1" s="2"/>
      <c r="BO1" s="2">
        <v>44326</v>
      </c>
      <c r="BP1" s="2"/>
      <c r="BQ1" s="2">
        <v>44327</v>
      </c>
      <c r="BR1" s="2"/>
      <c r="BS1" s="2">
        <v>44328</v>
      </c>
      <c r="BT1" s="2"/>
      <c r="BU1" s="2">
        <v>44329</v>
      </c>
      <c r="BV1" s="2"/>
      <c r="BW1" s="2">
        <v>44330</v>
      </c>
      <c r="BX1" s="2"/>
      <c r="BY1" s="2">
        <v>44331</v>
      </c>
      <c r="BZ1" s="2"/>
      <c r="CA1" s="2">
        <v>44332</v>
      </c>
      <c r="CB1" s="2"/>
      <c r="CC1" s="2">
        <v>44333</v>
      </c>
      <c r="CD1" s="2"/>
      <c r="CE1" s="4"/>
      <c r="CF1" s="2"/>
      <c r="CG1" s="2"/>
      <c r="CH1" s="2"/>
      <c r="CI1" s="2">
        <v>44334</v>
      </c>
      <c r="CJ1" s="2"/>
      <c r="CK1" s="2">
        <v>44335</v>
      </c>
      <c r="CL1" s="2"/>
      <c r="CM1" s="2">
        <v>44336</v>
      </c>
      <c r="CN1" s="2"/>
      <c r="CO1" s="2">
        <v>44337</v>
      </c>
      <c r="CP1" s="2"/>
      <c r="CQ1" s="2">
        <v>44338</v>
      </c>
      <c r="CR1" s="2"/>
      <c r="CS1" s="2">
        <v>44339</v>
      </c>
      <c r="CT1" s="2"/>
      <c r="CU1" s="2">
        <v>44340</v>
      </c>
      <c r="CV1" s="2"/>
      <c r="CW1" s="2">
        <v>44341</v>
      </c>
      <c r="CX1" s="2"/>
      <c r="CY1" s="2">
        <v>44342</v>
      </c>
      <c r="CZ1" s="2"/>
      <c r="DA1" s="2">
        <v>44343</v>
      </c>
      <c r="DB1" s="2"/>
      <c r="DC1" s="2">
        <v>44344</v>
      </c>
      <c r="DD1" s="2"/>
      <c r="DE1" s="2">
        <v>44345</v>
      </c>
      <c r="DF1" s="2"/>
      <c r="DG1" s="2">
        <v>44346</v>
      </c>
      <c r="DH1" s="2"/>
      <c r="DI1" s="2">
        <v>44347</v>
      </c>
      <c r="DJ1" s="2"/>
      <c r="DK1" s="2">
        <v>44348</v>
      </c>
      <c r="DL1" s="2"/>
      <c r="DM1" s="2">
        <v>44340</v>
      </c>
      <c r="DN1" s="2"/>
      <c r="DO1" s="2">
        <v>44341</v>
      </c>
      <c r="DP1" s="2"/>
      <c r="DQ1" s="2">
        <v>44342</v>
      </c>
      <c r="DR1" s="2"/>
      <c r="DS1" s="2">
        <v>44343</v>
      </c>
      <c r="DT1" s="2"/>
      <c r="DU1" s="2">
        <v>44344</v>
      </c>
      <c r="DV1" s="2"/>
      <c r="DW1" s="2">
        <v>44345</v>
      </c>
      <c r="DX1" s="2"/>
      <c r="DY1" s="2">
        <v>44346</v>
      </c>
      <c r="DZ1" s="2"/>
      <c r="EA1" s="2">
        <v>44347</v>
      </c>
      <c r="EB1" s="2"/>
      <c r="EC1" s="2">
        <v>44348</v>
      </c>
      <c r="ED1" s="2"/>
      <c r="EE1" s="2">
        <v>44349</v>
      </c>
      <c r="EF1" s="2"/>
      <c r="EG1" s="2">
        <v>44350</v>
      </c>
      <c r="EH1" s="2"/>
      <c r="EI1" s="2">
        <v>44351</v>
      </c>
      <c r="EJ1" s="2"/>
      <c r="EK1" s="2">
        <v>44354</v>
      </c>
      <c r="EL1" s="2"/>
      <c r="EM1" s="2">
        <v>44361</v>
      </c>
      <c r="EN1" s="2"/>
      <c r="EO1" s="2">
        <v>44368</v>
      </c>
      <c r="EP1" s="2"/>
      <c r="EQ1" s="2">
        <v>44375</v>
      </c>
      <c r="ER1" s="2"/>
      <c r="ES1" s="5">
        <v>44404</v>
      </c>
      <c r="ET1" s="2"/>
      <c r="EU1" s="2">
        <v>44425</v>
      </c>
    </row>
    <row r="2" spans="1:154" x14ac:dyDescent="0.35">
      <c r="C2" s="6" t="s">
        <v>0</v>
      </c>
      <c r="D2" s="6" t="s">
        <v>0</v>
      </c>
      <c r="E2" s="7" t="s">
        <v>0</v>
      </c>
      <c r="F2" s="7"/>
      <c r="G2" s="7" t="s">
        <v>0</v>
      </c>
      <c r="H2" s="7"/>
      <c r="I2" s="7" t="s">
        <v>0</v>
      </c>
      <c r="J2" s="7"/>
      <c r="K2" s="7" t="s">
        <v>0</v>
      </c>
      <c r="L2" s="7"/>
      <c r="M2" s="7" t="s">
        <v>0</v>
      </c>
      <c r="N2" s="7"/>
      <c r="O2" s="7" t="s">
        <v>0</v>
      </c>
      <c r="P2" s="7"/>
      <c r="Q2" s="7" t="s">
        <v>0</v>
      </c>
      <c r="R2" s="7"/>
      <c r="S2" s="7" t="s">
        <v>0</v>
      </c>
      <c r="T2" s="7"/>
      <c r="U2" s="7" t="s">
        <v>0</v>
      </c>
      <c r="V2" s="7"/>
      <c r="W2" s="7" t="s">
        <v>0</v>
      </c>
      <c r="X2" s="7"/>
      <c r="Y2" s="7" t="s">
        <v>0</v>
      </c>
      <c r="Z2" s="7"/>
      <c r="AA2" s="7" t="s">
        <v>0</v>
      </c>
      <c r="AB2" s="7"/>
      <c r="AC2" s="7" t="s">
        <v>0</v>
      </c>
      <c r="AD2" s="7"/>
      <c r="AE2" s="7" t="s">
        <v>0</v>
      </c>
      <c r="AF2" s="7"/>
      <c r="AG2" s="7" t="s">
        <v>0</v>
      </c>
      <c r="AH2" s="7"/>
      <c r="AI2" s="7" t="s">
        <v>0</v>
      </c>
      <c r="AJ2" s="7"/>
      <c r="AK2" s="7" t="s">
        <v>0</v>
      </c>
      <c r="AL2" s="7"/>
      <c r="AM2" s="7" t="s">
        <v>0</v>
      </c>
      <c r="AN2" s="7"/>
      <c r="AO2" s="7" t="s">
        <v>0</v>
      </c>
      <c r="AP2" s="7"/>
      <c r="AQ2" s="7" t="s">
        <v>0</v>
      </c>
      <c r="AR2" s="7"/>
      <c r="AS2" s="7" t="s">
        <v>0</v>
      </c>
      <c r="AT2" s="7"/>
      <c r="AU2" s="7" t="s">
        <v>0</v>
      </c>
      <c r="AV2" s="7"/>
      <c r="AW2" s="7" t="s">
        <v>0</v>
      </c>
      <c r="AX2" s="7"/>
      <c r="AY2" s="7" t="s">
        <v>0</v>
      </c>
      <c r="AZ2" s="7"/>
      <c r="BA2" s="7" t="s">
        <v>0</v>
      </c>
      <c r="BB2" s="7"/>
      <c r="BC2" s="7" t="s">
        <v>0</v>
      </c>
      <c r="BD2" s="7"/>
      <c r="BE2" s="7" t="s">
        <v>0</v>
      </c>
      <c r="BF2" s="7"/>
      <c r="BG2" s="7" t="s">
        <v>0</v>
      </c>
      <c r="BH2" s="7"/>
      <c r="BI2" s="7" t="s">
        <v>0</v>
      </c>
      <c r="BJ2" s="7"/>
      <c r="BK2" s="7" t="s">
        <v>0</v>
      </c>
      <c r="BL2" s="7"/>
      <c r="BM2" s="7" t="s">
        <v>0</v>
      </c>
      <c r="BN2" s="7"/>
      <c r="BO2" s="7" t="s">
        <v>0</v>
      </c>
      <c r="BP2" s="7"/>
      <c r="BQ2" s="7" t="s">
        <v>0</v>
      </c>
      <c r="BR2" s="7"/>
      <c r="BS2" s="7" t="s">
        <v>0</v>
      </c>
      <c r="BT2" s="7"/>
      <c r="BU2" s="7" t="s">
        <v>0</v>
      </c>
      <c r="BV2" s="7"/>
      <c r="BW2" s="7" t="s">
        <v>0</v>
      </c>
      <c r="BX2" s="7"/>
      <c r="BY2" s="7" t="s">
        <v>0</v>
      </c>
      <c r="BZ2" s="7"/>
      <c r="CA2" s="7" t="s">
        <v>0</v>
      </c>
      <c r="CB2" s="7"/>
      <c r="CC2" s="7" t="s">
        <v>0</v>
      </c>
      <c r="CD2" s="7"/>
      <c r="CE2" s="8"/>
      <c r="CF2" s="7"/>
      <c r="CG2" s="7"/>
      <c r="CH2" s="7"/>
      <c r="CI2" s="7" t="s">
        <v>0</v>
      </c>
      <c r="CJ2" s="7"/>
      <c r="CK2" s="7" t="s">
        <v>0</v>
      </c>
      <c r="CL2" s="7"/>
      <c r="CM2" s="7" t="s">
        <v>0</v>
      </c>
      <c r="CN2" s="7"/>
      <c r="CO2" s="7" t="s">
        <v>0</v>
      </c>
      <c r="CP2" s="7"/>
      <c r="CQ2" s="7" t="s">
        <v>0</v>
      </c>
      <c r="CR2" s="7"/>
      <c r="CS2" s="7" t="s">
        <v>0</v>
      </c>
      <c r="CT2" s="7"/>
      <c r="CU2" s="7" t="s">
        <v>0</v>
      </c>
      <c r="CV2" s="7"/>
      <c r="CW2" s="7" t="s">
        <v>0</v>
      </c>
      <c r="CX2" s="7"/>
      <c r="CY2" s="7" t="s">
        <v>0</v>
      </c>
      <c r="CZ2" s="7"/>
      <c r="DA2" s="7" t="s">
        <v>0</v>
      </c>
      <c r="DB2" s="7"/>
      <c r="DC2" s="7" t="s">
        <v>0</v>
      </c>
      <c r="DD2" s="7"/>
      <c r="DE2" s="7" t="s">
        <v>0</v>
      </c>
      <c r="DF2" s="7"/>
      <c r="DG2" s="7" t="s">
        <v>0</v>
      </c>
      <c r="DH2" s="7"/>
      <c r="DI2" s="7" t="s">
        <v>0</v>
      </c>
      <c r="DJ2" s="7"/>
      <c r="DK2" s="7" t="s">
        <v>0</v>
      </c>
      <c r="DL2" s="7"/>
      <c r="DM2" s="7" t="s">
        <v>0</v>
      </c>
      <c r="DN2" s="7"/>
      <c r="DO2" s="7" t="s">
        <v>0</v>
      </c>
      <c r="DP2" s="7"/>
      <c r="DQ2" s="7" t="s">
        <v>0</v>
      </c>
      <c r="DR2" s="7"/>
      <c r="DS2" s="7" t="s">
        <v>0</v>
      </c>
      <c r="DT2" s="7"/>
      <c r="DU2" s="7" t="s">
        <v>0</v>
      </c>
      <c r="DV2" s="7"/>
      <c r="DW2" s="7" t="s">
        <v>0</v>
      </c>
      <c r="DX2" s="7"/>
      <c r="DY2" s="7" t="s">
        <v>0</v>
      </c>
      <c r="DZ2" s="7"/>
      <c r="EA2" s="7" t="s">
        <v>0</v>
      </c>
      <c r="EB2" s="7"/>
      <c r="EC2" s="7" t="s">
        <v>0</v>
      </c>
      <c r="ED2" s="7"/>
      <c r="EE2" s="7" t="s">
        <v>0</v>
      </c>
      <c r="EF2" s="7"/>
      <c r="EG2" s="7" t="s">
        <v>0</v>
      </c>
      <c r="EH2" s="7"/>
      <c r="EI2" s="7" t="s">
        <v>0</v>
      </c>
      <c r="EJ2" s="7"/>
      <c r="EK2" s="7" t="s">
        <v>0</v>
      </c>
      <c r="EL2" s="7"/>
      <c r="EM2" s="7" t="s">
        <v>0</v>
      </c>
      <c r="EN2" s="7"/>
      <c r="EO2" s="7" t="s">
        <v>0</v>
      </c>
      <c r="EP2" s="7"/>
      <c r="EQ2" s="7" t="s">
        <v>0</v>
      </c>
      <c r="ER2" s="7"/>
      <c r="ES2" s="7" t="s">
        <v>0</v>
      </c>
      <c r="ET2" s="7"/>
      <c r="EU2" s="7" t="s">
        <v>0</v>
      </c>
    </row>
    <row r="3" spans="1:154" x14ac:dyDescent="0.35">
      <c r="B3" t="s">
        <v>1</v>
      </c>
      <c r="C3" s="9" t="s">
        <v>2</v>
      </c>
      <c r="D3" s="9"/>
      <c r="E3" s="10">
        <v>25.060000000000002</v>
      </c>
      <c r="F3" s="11" t="s">
        <v>3</v>
      </c>
      <c r="G3" s="12">
        <v>24.92</v>
      </c>
      <c r="H3" s="11" t="s">
        <v>3</v>
      </c>
      <c r="I3" s="12">
        <v>24.740000000000002</v>
      </c>
      <c r="J3" s="11" t="s">
        <v>3</v>
      </c>
      <c r="K3" s="12">
        <v>24.54</v>
      </c>
      <c r="L3" s="11" t="s">
        <v>3</v>
      </c>
      <c r="M3" s="12">
        <v>23.51</v>
      </c>
      <c r="N3" s="11" t="s">
        <v>3</v>
      </c>
      <c r="O3" s="12">
        <v>22.900000000000002</v>
      </c>
      <c r="P3" s="11" t="s">
        <v>3</v>
      </c>
      <c r="Q3" s="12">
        <v>24.490000000000002</v>
      </c>
      <c r="R3" s="11" t="s">
        <v>3</v>
      </c>
      <c r="S3" s="12">
        <v>24.91</v>
      </c>
      <c r="T3" s="11" t="s">
        <v>3</v>
      </c>
      <c r="U3" s="12">
        <v>24.89</v>
      </c>
      <c r="V3" s="11" t="s">
        <v>3</v>
      </c>
      <c r="W3" s="9"/>
      <c r="X3" s="11" t="s">
        <v>3</v>
      </c>
      <c r="Y3" s="9"/>
      <c r="Z3" s="11" t="s">
        <v>3</v>
      </c>
      <c r="AA3" s="12">
        <v>24.89</v>
      </c>
      <c r="AB3" s="11" t="s">
        <v>3</v>
      </c>
      <c r="AC3" s="12">
        <v>24.97</v>
      </c>
      <c r="AD3" s="11" t="s">
        <v>3</v>
      </c>
      <c r="AE3" s="12">
        <v>25.42</v>
      </c>
      <c r="AF3" s="11" t="s">
        <v>3</v>
      </c>
      <c r="AG3" s="12">
        <v>24.580000000000002</v>
      </c>
      <c r="AH3" s="11" t="s">
        <v>3</v>
      </c>
      <c r="AI3" s="12">
        <v>24.3</v>
      </c>
      <c r="AJ3" s="11" t="s">
        <v>3</v>
      </c>
      <c r="AK3" s="12">
        <v>24.82</v>
      </c>
      <c r="AL3" s="11" t="s">
        <v>3</v>
      </c>
      <c r="AM3" s="10">
        <v>24.3</v>
      </c>
      <c r="AN3" s="11" t="s">
        <v>3</v>
      </c>
      <c r="AO3" s="10">
        <v>24.79</v>
      </c>
      <c r="AP3" s="11" t="s">
        <v>3</v>
      </c>
      <c r="AQ3" s="10">
        <v>24.150000000000002</v>
      </c>
      <c r="AR3" s="11" t="s">
        <v>3</v>
      </c>
      <c r="AS3" s="10">
        <v>23.92</v>
      </c>
      <c r="AT3" s="11" t="s">
        <v>3</v>
      </c>
      <c r="AU3" s="10">
        <v>22.59</v>
      </c>
      <c r="AV3" s="11" t="s">
        <v>3</v>
      </c>
      <c r="AW3" s="10">
        <v>23.12</v>
      </c>
      <c r="AX3" s="11" t="s">
        <v>3</v>
      </c>
      <c r="AY3" s="10">
        <v>23.17</v>
      </c>
      <c r="AZ3" s="11" t="s">
        <v>3</v>
      </c>
      <c r="BA3" s="12">
        <v>23.900000000000002</v>
      </c>
      <c r="BB3" s="11" t="s">
        <v>3</v>
      </c>
      <c r="BC3" s="12">
        <v>23.6</v>
      </c>
      <c r="BD3" s="11" t="s">
        <v>3</v>
      </c>
      <c r="BE3" s="12">
        <v>23.66</v>
      </c>
      <c r="BF3" s="11" t="s">
        <v>3</v>
      </c>
      <c r="BG3" s="12">
        <v>23.2</v>
      </c>
      <c r="BH3" s="11" t="s">
        <v>3</v>
      </c>
      <c r="BI3" s="12">
        <v>22.48</v>
      </c>
      <c r="BJ3" s="11" t="s">
        <v>3</v>
      </c>
      <c r="BK3" s="12">
        <v>22.37</v>
      </c>
      <c r="BL3" s="11" t="s">
        <v>3</v>
      </c>
      <c r="BM3" s="12">
        <v>22.1</v>
      </c>
      <c r="BN3" s="11" t="s">
        <v>3</v>
      </c>
      <c r="BO3" s="12">
        <v>21.57</v>
      </c>
      <c r="BP3" s="11" t="s">
        <v>3</v>
      </c>
      <c r="BQ3" s="12">
        <v>23.93</v>
      </c>
      <c r="BR3" s="11" t="s">
        <v>3</v>
      </c>
      <c r="BS3" s="12">
        <v>25.04</v>
      </c>
      <c r="BT3" s="11" t="s">
        <v>3</v>
      </c>
      <c r="BU3" s="12">
        <v>23.89</v>
      </c>
      <c r="BV3" s="11" t="s">
        <v>3</v>
      </c>
      <c r="BW3" s="12">
        <v>23.52</v>
      </c>
      <c r="BX3" s="11" t="s">
        <v>3</v>
      </c>
      <c r="BY3" s="12">
        <v>23.47</v>
      </c>
      <c r="BZ3" s="11" t="s">
        <v>3</v>
      </c>
      <c r="CA3" s="10">
        <v>22.22</v>
      </c>
      <c r="CB3" s="11" t="s">
        <v>3</v>
      </c>
      <c r="CC3" s="10">
        <v>21.79</v>
      </c>
      <c r="CD3" s="11" t="s">
        <v>3</v>
      </c>
      <c r="CE3" s="4"/>
      <c r="CF3" s="2"/>
      <c r="CG3" s="2"/>
      <c r="CH3" s="2"/>
      <c r="CI3" s="10">
        <v>23.17</v>
      </c>
      <c r="CJ3" s="11" t="s">
        <v>3</v>
      </c>
      <c r="CK3" s="10">
        <v>24.05</v>
      </c>
      <c r="CL3" s="11" t="s">
        <v>3</v>
      </c>
      <c r="CM3" s="10">
        <v>23.79</v>
      </c>
      <c r="CN3" s="11" t="s">
        <v>3</v>
      </c>
      <c r="CO3" s="10">
        <v>23.86</v>
      </c>
      <c r="CP3" s="11" t="s">
        <v>3</v>
      </c>
      <c r="CQ3" s="10">
        <v>24.34</v>
      </c>
      <c r="CR3" s="11" t="s">
        <v>3</v>
      </c>
      <c r="CS3" s="10">
        <v>22.89</v>
      </c>
      <c r="CT3" s="11" t="s">
        <v>3</v>
      </c>
      <c r="CU3" s="10">
        <v>22.84</v>
      </c>
      <c r="CV3" s="11" t="s">
        <v>3</v>
      </c>
      <c r="CW3" s="10">
        <v>24.18</v>
      </c>
      <c r="CX3" s="11" t="s">
        <v>3</v>
      </c>
      <c r="CY3" s="10">
        <v>24.48</v>
      </c>
      <c r="CZ3" s="11" t="s">
        <v>3</v>
      </c>
      <c r="DA3" s="12">
        <v>24.45</v>
      </c>
      <c r="DB3" s="11" t="s">
        <v>3</v>
      </c>
      <c r="DC3" s="12">
        <v>23.93</v>
      </c>
      <c r="DD3" s="11" t="s">
        <v>3</v>
      </c>
      <c r="DE3" s="12">
        <v>23.43</v>
      </c>
      <c r="DF3" s="11" t="s">
        <v>3</v>
      </c>
      <c r="DG3" s="10">
        <v>21.400000000000002</v>
      </c>
      <c r="DH3" s="11" t="s">
        <v>3</v>
      </c>
      <c r="DI3" s="12">
        <v>20.98</v>
      </c>
      <c r="DJ3" s="11" t="s">
        <v>3</v>
      </c>
      <c r="DK3" s="12">
        <v>21.32</v>
      </c>
      <c r="DL3" s="11" t="s">
        <v>3</v>
      </c>
      <c r="DM3" s="10">
        <v>22.84</v>
      </c>
      <c r="DN3" s="11" t="s">
        <v>3</v>
      </c>
      <c r="DO3" s="10">
        <v>24.18</v>
      </c>
      <c r="DP3" s="11" t="s">
        <v>3</v>
      </c>
      <c r="DQ3" s="10">
        <v>24.48</v>
      </c>
      <c r="DR3" s="11" t="s">
        <v>3</v>
      </c>
      <c r="DS3" s="12">
        <v>24.45</v>
      </c>
      <c r="DT3" s="11" t="s">
        <v>3</v>
      </c>
      <c r="DU3" s="12">
        <v>23.93</v>
      </c>
      <c r="DV3" s="11" t="s">
        <v>3</v>
      </c>
      <c r="DW3" s="12">
        <v>23.43</v>
      </c>
      <c r="DX3" s="11" t="s">
        <v>3</v>
      </c>
      <c r="DY3" s="10">
        <v>21.400000000000002</v>
      </c>
      <c r="DZ3" s="11" t="s">
        <v>3</v>
      </c>
      <c r="EA3" s="12">
        <v>20.98</v>
      </c>
      <c r="EB3" s="11" t="s">
        <v>3</v>
      </c>
      <c r="EC3" s="12">
        <v>21.32</v>
      </c>
      <c r="ED3" s="11" t="s">
        <v>3</v>
      </c>
      <c r="EE3" s="10">
        <v>22.7</v>
      </c>
      <c r="EF3" s="11" t="s">
        <v>3</v>
      </c>
      <c r="EG3" s="12">
        <v>23.36</v>
      </c>
      <c r="EH3" s="11" t="s">
        <v>3</v>
      </c>
      <c r="EI3" s="12">
        <v>23.84</v>
      </c>
      <c r="EJ3" s="11" t="s">
        <v>3</v>
      </c>
      <c r="EK3" s="12">
        <v>24.09</v>
      </c>
      <c r="EL3" s="11" t="s">
        <v>3</v>
      </c>
      <c r="EM3" s="12">
        <v>23.53</v>
      </c>
      <c r="EN3" s="11" t="s">
        <v>3</v>
      </c>
      <c r="EO3" s="12">
        <v>29.07</v>
      </c>
      <c r="EP3" s="11" t="s">
        <v>3</v>
      </c>
      <c r="EQ3" s="13">
        <v>30.56</v>
      </c>
      <c r="ER3" s="11" t="s">
        <v>3</v>
      </c>
      <c r="ES3" s="14">
        <v>28.17</v>
      </c>
      <c r="ET3" s="11" t="s">
        <v>3</v>
      </c>
      <c r="EU3" s="12">
        <v>24.88</v>
      </c>
    </row>
    <row r="4" spans="1:154" x14ac:dyDescent="0.35">
      <c r="C4" s="9" t="s">
        <v>4</v>
      </c>
      <c r="D4" s="9"/>
      <c r="E4" s="10">
        <f>E3*1000000*3.78541</f>
        <v>94862374.600000024</v>
      </c>
      <c r="F4" s="11" t="s">
        <v>5</v>
      </c>
      <c r="G4" s="10">
        <f>G3*1000000*3.78541</f>
        <v>94332417.200000003</v>
      </c>
      <c r="H4" s="11" t="s">
        <v>5</v>
      </c>
      <c r="I4" s="10">
        <f>I3*1000000*3.78541</f>
        <v>93651043.400000021</v>
      </c>
      <c r="J4" s="11" t="s">
        <v>5</v>
      </c>
      <c r="K4" s="10">
        <f>K3*1000000*3.78541</f>
        <v>92893961.400000006</v>
      </c>
      <c r="L4" s="11" t="s">
        <v>5</v>
      </c>
      <c r="M4" s="10">
        <f>M3*1000000*3.78541</f>
        <v>88994989.100000009</v>
      </c>
      <c r="N4" s="11" t="s">
        <v>5</v>
      </c>
      <c r="O4" s="10">
        <f>O3*1000000*3.78541</f>
        <v>86685889.000000015</v>
      </c>
      <c r="P4" s="11" t="s">
        <v>5</v>
      </c>
      <c r="Q4" s="10">
        <f>Q3*1000000*3.78541</f>
        <v>92704690.900000021</v>
      </c>
      <c r="R4" s="11" t="s">
        <v>5</v>
      </c>
      <c r="S4" s="10">
        <f>S3*1000000*3.78541</f>
        <v>94294563.100000009</v>
      </c>
      <c r="T4" s="11" t="s">
        <v>5</v>
      </c>
      <c r="U4" s="10">
        <f>U3*1000000*3.78541</f>
        <v>94218854.900000006</v>
      </c>
      <c r="V4" s="11" t="s">
        <v>5</v>
      </c>
      <c r="W4" s="10">
        <f>W3*1000000*3.78541</f>
        <v>0</v>
      </c>
      <c r="X4" s="11" t="s">
        <v>5</v>
      </c>
      <c r="Y4" s="10">
        <f>Y3*1000000*3.78541</f>
        <v>0</v>
      </c>
      <c r="Z4" s="11" t="s">
        <v>5</v>
      </c>
      <c r="AA4" s="10">
        <f>AA3*1000000*3.78541</f>
        <v>94218854.900000006</v>
      </c>
      <c r="AB4" s="11" t="s">
        <v>5</v>
      </c>
      <c r="AC4" s="10">
        <f>AC3*1000000*3.78541</f>
        <v>94521687.700000003</v>
      </c>
      <c r="AD4" s="11" t="s">
        <v>5</v>
      </c>
      <c r="AE4" s="10">
        <f>AE3*1000000*3.78541</f>
        <v>96225122.200000003</v>
      </c>
      <c r="AF4" s="11" t="s">
        <v>5</v>
      </c>
      <c r="AG4" s="10">
        <f>AG3*1000000*3.78541</f>
        <v>93045377.799999997</v>
      </c>
      <c r="AH4" s="11" t="s">
        <v>5</v>
      </c>
      <c r="AI4" s="10">
        <f>AI3*1000000*3.78541</f>
        <v>91985463</v>
      </c>
      <c r="AJ4" s="11" t="s">
        <v>5</v>
      </c>
      <c r="AK4" s="10">
        <f>AK3*1000000*3.78541</f>
        <v>93953876.200000003</v>
      </c>
      <c r="AL4" s="11" t="s">
        <v>5</v>
      </c>
      <c r="AM4" s="10">
        <f>AM3*1000000*3.78541</f>
        <v>91985463</v>
      </c>
      <c r="AN4" s="11" t="s">
        <v>5</v>
      </c>
      <c r="AO4" s="10">
        <f>AO3*1000000*3.78541</f>
        <v>93840313.900000006</v>
      </c>
      <c r="AP4" s="11" t="s">
        <v>5</v>
      </c>
      <c r="AQ4" s="10">
        <f>AQ3*1000000*3.78541</f>
        <v>91417651.500000015</v>
      </c>
      <c r="AR4" s="11" t="s">
        <v>5</v>
      </c>
      <c r="AS4" s="10">
        <f>AS3*1000000*3.78541</f>
        <v>90547007.200000003</v>
      </c>
      <c r="AT4" s="11" t="s">
        <v>5</v>
      </c>
      <c r="AU4" s="10">
        <f>AU3*1000000*3.78541</f>
        <v>85512411.900000006</v>
      </c>
      <c r="AV4" s="11" t="s">
        <v>5</v>
      </c>
      <c r="AW4" s="10">
        <f>AW3*1000000*3.78541</f>
        <v>87518679.200000003</v>
      </c>
      <c r="AX4" s="11" t="s">
        <v>5</v>
      </c>
      <c r="AY4" s="10">
        <f>AY3*1000000*3.78541</f>
        <v>87707949.700000003</v>
      </c>
      <c r="AZ4" s="11" t="s">
        <v>5</v>
      </c>
      <c r="BA4" s="10">
        <f>BA3*1000000*3.78541</f>
        <v>90471299.000000015</v>
      </c>
      <c r="BB4" s="11" t="s">
        <v>5</v>
      </c>
      <c r="BC4" s="10">
        <f>BC3*1000000*3.78541</f>
        <v>89335676</v>
      </c>
      <c r="BD4" s="11" t="s">
        <v>5</v>
      </c>
      <c r="BE4" s="10">
        <f>BE3*1000000*3.78541</f>
        <v>89562800.600000009</v>
      </c>
      <c r="BF4" s="11" t="s">
        <v>5</v>
      </c>
      <c r="BG4" s="10">
        <f>BG3*1000000*3.78541</f>
        <v>87821512</v>
      </c>
      <c r="BH4" s="11" t="s">
        <v>5</v>
      </c>
      <c r="BI4" s="10">
        <f>BI3*1000000*3.78541</f>
        <v>85096016.799999997</v>
      </c>
      <c r="BJ4" s="11" t="s">
        <v>5</v>
      </c>
      <c r="BK4" s="10">
        <f>BK3*1000000*3.78541</f>
        <v>84679621.700000003</v>
      </c>
      <c r="BL4" s="11" t="s">
        <v>5</v>
      </c>
      <c r="BM4" s="10">
        <f>BM3*1000000*3.78541</f>
        <v>83657561</v>
      </c>
      <c r="BN4" s="11" t="s">
        <v>5</v>
      </c>
      <c r="BO4" s="10">
        <f>BO3*1000000*3.78541</f>
        <v>81651293.700000003</v>
      </c>
      <c r="BP4" s="11" t="s">
        <v>5</v>
      </c>
      <c r="BQ4" s="10">
        <f>BQ3*1000000*3.78541</f>
        <v>90584861.299999997</v>
      </c>
      <c r="BR4" s="11" t="s">
        <v>5</v>
      </c>
      <c r="BS4" s="10">
        <f>BS3*1000000*3.78541</f>
        <v>94786666.400000006</v>
      </c>
      <c r="BT4" s="11" t="s">
        <v>5</v>
      </c>
      <c r="BU4" s="10">
        <f>BU3*1000000*3.78541</f>
        <v>90433444.900000006</v>
      </c>
      <c r="BV4" s="11" t="s">
        <v>5</v>
      </c>
      <c r="BW4" s="10">
        <f>BW3*1000000*3.78541</f>
        <v>89032843.200000003</v>
      </c>
      <c r="BX4" s="11" t="s">
        <v>5</v>
      </c>
      <c r="BY4" s="10">
        <f>BY3*1000000*3.78541</f>
        <v>88843572.700000003</v>
      </c>
      <c r="BZ4" s="11" t="s">
        <v>5</v>
      </c>
      <c r="CA4" s="10">
        <f>CA3*1000000*3.78541</f>
        <v>84111810.200000003</v>
      </c>
      <c r="CB4" s="11" t="s">
        <v>5</v>
      </c>
      <c r="CC4" s="10">
        <f>CC3*1000000*3.78541</f>
        <v>82484083.900000006</v>
      </c>
      <c r="CD4" s="11" t="s">
        <v>5</v>
      </c>
      <c r="CE4" s="4"/>
      <c r="CF4" s="2" t="s">
        <v>6</v>
      </c>
      <c r="CG4" s="2" t="s">
        <v>7</v>
      </c>
      <c r="CH4" s="2" t="s">
        <v>8</v>
      </c>
      <c r="CI4" s="10">
        <f>CI3*1000000*3.78541</f>
        <v>87707949.700000003</v>
      </c>
      <c r="CJ4" s="11" t="s">
        <v>5</v>
      </c>
      <c r="CK4" s="10">
        <f>CK3*1000000*3.78541</f>
        <v>91039110.5</v>
      </c>
      <c r="CL4" s="11" t="s">
        <v>5</v>
      </c>
      <c r="CM4" s="10">
        <f>CM3*1000000*3.78541</f>
        <v>90054903.900000006</v>
      </c>
      <c r="CN4" s="11" t="s">
        <v>5</v>
      </c>
      <c r="CO4" s="10">
        <f>CO3*1000000*3.78541</f>
        <v>90319882.600000009</v>
      </c>
      <c r="CP4" s="11" t="s">
        <v>5</v>
      </c>
      <c r="CQ4" s="10">
        <f>CQ3*1000000*3.78541</f>
        <v>92136879.400000006</v>
      </c>
      <c r="CR4" s="11" t="s">
        <v>5</v>
      </c>
      <c r="CS4" s="10">
        <f>CS3*1000000*3.78541</f>
        <v>86648034.900000006</v>
      </c>
      <c r="CT4" s="11" t="s">
        <v>5</v>
      </c>
      <c r="CU4" s="10">
        <f>CU3*1000000*3.78541</f>
        <v>86458764.400000006</v>
      </c>
      <c r="CV4" s="11" t="s">
        <v>5</v>
      </c>
      <c r="CW4" s="10">
        <f>CW3*1000000*3.78541</f>
        <v>91531213.799999997</v>
      </c>
      <c r="CX4" s="11" t="s">
        <v>5</v>
      </c>
      <c r="CY4" s="10">
        <f>CY3*1000000*3.78541</f>
        <v>92666836.799999997</v>
      </c>
      <c r="CZ4" s="11" t="s">
        <v>5</v>
      </c>
      <c r="DA4" s="10">
        <f>DA3*1000000*3.78541</f>
        <v>92553274.5</v>
      </c>
      <c r="DB4" s="11" t="s">
        <v>5</v>
      </c>
      <c r="DC4" s="10">
        <f>DC3*1000000*3.78541</f>
        <v>90584861.299999997</v>
      </c>
      <c r="DD4" s="11" t="s">
        <v>5</v>
      </c>
      <c r="DE4" s="10">
        <f>DE3*1000000*3.78541</f>
        <v>88692156.299999997</v>
      </c>
      <c r="DF4" s="11" t="s">
        <v>5</v>
      </c>
      <c r="DG4" s="10">
        <f>DG3*1000000*3.78541</f>
        <v>81007774.000000015</v>
      </c>
      <c r="DH4" s="11" t="s">
        <v>5</v>
      </c>
      <c r="DI4" s="10">
        <f>DI3*1000000*3.78541</f>
        <v>79417901.799999997</v>
      </c>
      <c r="DJ4" s="11" t="s">
        <v>5</v>
      </c>
      <c r="DK4" s="10">
        <f>DK3*1000000*3.78541</f>
        <v>80704941.200000003</v>
      </c>
      <c r="DL4" s="11" t="s">
        <v>5</v>
      </c>
      <c r="DM4" s="10">
        <f>DM3*1000000*3.78541</f>
        <v>86458764.400000006</v>
      </c>
      <c r="DN4" s="11" t="s">
        <v>5</v>
      </c>
      <c r="DO4" s="10">
        <f>DO3*1000000*3.78541</f>
        <v>91531213.799999997</v>
      </c>
      <c r="DP4" s="11" t="s">
        <v>5</v>
      </c>
      <c r="DQ4" s="10">
        <f>DQ3*1000000*3.78541</f>
        <v>92666836.799999997</v>
      </c>
      <c r="DR4" s="11" t="s">
        <v>5</v>
      </c>
      <c r="DS4" s="10">
        <f>DS3*1000000*3.78541</f>
        <v>92553274.5</v>
      </c>
      <c r="DT4" s="11" t="s">
        <v>5</v>
      </c>
      <c r="DU4" s="10">
        <f>DU3*1000000*3.78541</f>
        <v>90584861.299999997</v>
      </c>
      <c r="DV4" s="11" t="s">
        <v>5</v>
      </c>
      <c r="DW4" s="10">
        <f>DW3*1000000*3.78541</f>
        <v>88692156.299999997</v>
      </c>
      <c r="DX4" s="11" t="s">
        <v>5</v>
      </c>
      <c r="DY4" s="10">
        <f>DY3*1000000*3.78541</f>
        <v>81007774.000000015</v>
      </c>
      <c r="DZ4" s="11" t="s">
        <v>5</v>
      </c>
      <c r="EA4" s="10">
        <f>EA3*1000000*3.78541</f>
        <v>79417901.799999997</v>
      </c>
      <c r="EB4" s="11" t="s">
        <v>5</v>
      </c>
      <c r="EC4" s="10">
        <f>EC3*1000000*3.78541</f>
        <v>80704941.200000003</v>
      </c>
      <c r="ED4" s="11" t="s">
        <v>5</v>
      </c>
      <c r="EE4" s="10">
        <f>EE3*1000000*3.78541</f>
        <v>85928807</v>
      </c>
      <c r="EF4" s="11" t="s">
        <v>5</v>
      </c>
      <c r="EG4" s="10">
        <f>EG3*1000000*3.78541</f>
        <v>88427177.600000009</v>
      </c>
      <c r="EH4" s="11" t="s">
        <v>5</v>
      </c>
      <c r="EI4" s="10">
        <f t="shared" ref="EI4:EU4" si="0">EI3*1000000*3.78541</f>
        <v>90244174.400000006</v>
      </c>
      <c r="EJ4" s="11" t="s">
        <v>5</v>
      </c>
      <c r="EK4" s="10">
        <f t="shared" si="0"/>
        <v>91190526.900000006</v>
      </c>
      <c r="EL4" s="11" t="s">
        <v>5</v>
      </c>
      <c r="EM4" s="10">
        <f t="shared" si="0"/>
        <v>89070697.299999997</v>
      </c>
      <c r="EN4" s="11" t="s">
        <v>5</v>
      </c>
      <c r="EO4" s="10">
        <f t="shared" si="0"/>
        <v>110041868.7</v>
      </c>
      <c r="EP4" s="11" t="s">
        <v>5</v>
      </c>
      <c r="EQ4" s="10">
        <f t="shared" si="0"/>
        <v>115682129.60000001</v>
      </c>
      <c r="ER4" s="11" t="s">
        <v>5</v>
      </c>
      <c r="ES4" s="10">
        <f t="shared" si="0"/>
        <v>106634999.7</v>
      </c>
      <c r="ET4" s="11" t="s">
        <v>5</v>
      </c>
      <c r="EU4" s="10">
        <f t="shared" si="0"/>
        <v>94181000.799999997</v>
      </c>
    </row>
    <row r="5" spans="1:154" x14ac:dyDescent="0.35">
      <c r="A5" s="15" t="s">
        <v>9</v>
      </c>
      <c r="B5" s="16" t="s">
        <v>10</v>
      </c>
    </row>
    <row r="6" spans="1:154" x14ac:dyDescent="0.35">
      <c r="A6" s="18" t="s">
        <v>11</v>
      </c>
      <c r="B6" s="18" t="s">
        <v>12</v>
      </c>
      <c r="C6" s="9">
        <v>49.018749999999997</v>
      </c>
      <c r="D6" s="9">
        <v>44.21875</v>
      </c>
      <c r="E6" s="12">
        <v>46.618750000000006</v>
      </c>
      <c r="F6" s="12">
        <f t="shared" ref="F6:F33" si="1">E6*E$4</f>
        <v>4422365325.8837519</v>
      </c>
      <c r="G6" s="12">
        <v>0</v>
      </c>
      <c r="H6" s="12">
        <f t="shared" ref="H6:H33" si="2">G6*G$4</f>
        <v>0</v>
      </c>
      <c r="I6" s="12">
        <v>1.0187500000000007</v>
      </c>
      <c r="J6" s="12">
        <f t="shared" ref="J6:J33" si="3">I6*I$4</f>
        <v>95407000.463750094</v>
      </c>
      <c r="K6" s="12">
        <v>1.71875</v>
      </c>
      <c r="L6" s="12">
        <f t="shared" ref="L6:L33" si="4">K6*K$4</f>
        <v>159661496.15625</v>
      </c>
      <c r="M6" s="12">
        <v>1.0187500000000007</v>
      </c>
      <c r="N6" s="12">
        <f t="shared" ref="N6:N33" si="5">M6*M$4</f>
        <v>90663645.14562507</v>
      </c>
      <c r="O6" s="12">
        <v>0</v>
      </c>
      <c r="P6" s="12">
        <f t="shared" ref="P6:P33" si="6">O6*O$4</f>
        <v>0</v>
      </c>
      <c r="Q6" s="12">
        <v>0</v>
      </c>
      <c r="R6" s="12">
        <f t="shared" ref="R6:R33" si="7">Q6*Q$4</f>
        <v>0</v>
      </c>
      <c r="S6" s="12">
        <v>0</v>
      </c>
      <c r="T6" s="12">
        <f t="shared" ref="T6:T33" si="8">S6*S$4</f>
        <v>0</v>
      </c>
      <c r="U6" s="12">
        <v>0</v>
      </c>
      <c r="V6" s="12">
        <f t="shared" ref="V6:V33" si="9">U6*U$4</f>
        <v>0</v>
      </c>
      <c r="W6" s="12">
        <v>0</v>
      </c>
      <c r="X6" s="12">
        <f t="shared" ref="X6:X33" si="10">W6*W$4</f>
        <v>0</v>
      </c>
      <c r="Y6" s="12">
        <v>0</v>
      </c>
      <c r="Z6" s="12">
        <f t="shared" ref="Z6:Z33" si="11">Y6*Y$4</f>
        <v>0</v>
      </c>
      <c r="AA6" s="12">
        <v>0</v>
      </c>
      <c r="AB6" s="12">
        <f t="shared" ref="AB6:AB33" si="12">AA6*AA$4</f>
        <v>0</v>
      </c>
      <c r="AC6" s="12">
        <v>0.25875000000000092</v>
      </c>
      <c r="AD6" s="12">
        <f t="shared" ref="AD6:AD33" si="13">AC6*AC$4</f>
        <v>24457486.692375086</v>
      </c>
      <c r="AE6" s="12">
        <v>0</v>
      </c>
      <c r="AF6" s="12">
        <f t="shared" ref="AF6:AF33" si="14">AE6*AE$4</f>
        <v>0</v>
      </c>
      <c r="AG6" s="12">
        <v>0</v>
      </c>
      <c r="AH6" s="12">
        <f t="shared" ref="AH6:AH33" si="15">AG6*AG$4</f>
        <v>0</v>
      </c>
      <c r="AI6" s="12">
        <v>0</v>
      </c>
      <c r="AJ6" s="12">
        <f t="shared" ref="AJ6:AJ33" si="16">AI6*AI$4</f>
        <v>0</v>
      </c>
      <c r="AK6" s="12">
        <v>0</v>
      </c>
      <c r="AL6" s="12">
        <f t="shared" ref="AL6:AL33" si="17">AK6*AK$4</f>
        <v>0</v>
      </c>
      <c r="AM6" s="12">
        <v>0</v>
      </c>
      <c r="AN6" s="12">
        <f t="shared" ref="AN6:AN33" si="18">AM6*AM$4</f>
        <v>0</v>
      </c>
      <c r="AO6" s="12">
        <v>0</v>
      </c>
      <c r="AP6" s="12">
        <f t="shared" ref="AP6:AP33" si="19">AO6*AO$4</f>
        <v>0</v>
      </c>
      <c r="AQ6" s="12">
        <v>0</v>
      </c>
      <c r="AR6" s="12">
        <f t="shared" ref="AR6:AR33" si="20">AQ6*AQ$4</f>
        <v>0</v>
      </c>
      <c r="AS6" s="12">
        <v>0</v>
      </c>
      <c r="AT6" s="12">
        <f t="shared" ref="AT6:AT33" si="21">AS6*AS$4</f>
        <v>0</v>
      </c>
      <c r="AU6" s="12">
        <v>0</v>
      </c>
      <c r="AV6" s="12">
        <f t="shared" ref="AV6:AV33" si="22">AU6*AU$4</f>
        <v>0</v>
      </c>
      <c r="AW6" s="12">
        <v>0</v>
      </c>
      <c r="AX6" s="12">
        <f t="shared" ref="AX6:AX33" si="23">AW6*AW$4</f>
        <v>0</v>
      </c>
      <c r="AY6" s="12">
        <v>0</v>
      </c>
      <c r="AZ6" s="12">
        <f t="shared" ref="AZ6:AZ33" si="24">AY6*AY$4</f>
        <v>0</v>
      </c>
      <c r="BA6" s="12">
        <v>0</v>
      </c>
      <c r="BB6" s="12">
        <f t="shared" ref="BB6:BB33" si="25">BA6*BA$4</f>
        <v>0</v>
      </c>
      <c r="BC6" s="12">
        <v>0</v>
      </c>
      <c r="BD6" s="12">
        <f t="shared" ref="BD6:BD33" si="26">BC6*BC$4</f>
        <v>0</v>
      </c>
      <c r="BE6" s="12">
        <v>0</v>
      </c>
      <c r="BF6" s="12">
        <f t="shared" ref="BF6:BF33" si="27">BE6*BE$4</f>
        <v>0</v>
      </c>
      <c r="BG6" s="12">
        <v>4.7625000000000028</v>
      </c>
      <c r="BH6" s="12">
        <f t="shared" ref="BH6:BH33" si="28">BG6*BG$4</f>
        <v>418249950.90000027</v>
      </c>
      <c r="BI6" s="12">
        <v>0.25875000000000092</v>
      </c>
      <c r="BJ6" s="12">
        <f t="shared" ref="BJ6:BJ33" si="29">BI6*BI$4</f>
        <v>22018594.347000077</v>
      </c>
      <c r="BK6" s="12">
        <v>0</v>
      </c>
      <c r="BL6" s="12">
        <f t="shared" ref="BL6:BL33" si="30">BK6*BK$4</f>
        <v>0</v>
      </c>
      <c r="BM6" s="12">
        <v>2.3187500000000014</v>
      </c>
      <c r="BN6" s="12">
        <f t="shared" ref="BN6:BN33" si="31">BM6*BM$4</f>
        <v>193980969.56875011</v>
      </c>
      <c r="BO6" s="12">
        <v>1.71875</v>
      </c>
      <c r="BP6" s="12">
        <f t="shared" ref="BP6:BP33" si="32">BO6*BO$4</f>
        <v>140338161.046875</v>
      </c>
      <c r="BQ6" s="12">
        <v>0</v>
      </c>
      <c r="BR6" s="12">
        <f t="shared" ref="BR6:BR33" si="33">BQ6*BQ$4</f>
        <v>0</v>
      </c>
      <c r="BS6" s="12">
        <v>0</v>
      </c>
      <c r="BT6" s="12">
        <f t="shared" ref="BT6:BT33" si="34">BS6*BS$4</f>
        <v>0</v>
      </c>
      <c r="BU6" s="12">
        <v>0</v>
      </c>
      <c r="BV6" s="12">
        <f t="shared" ref="BV6:BV33" si="35">BU6*BU$4</f>
        <v>0</v>
      </c>
      <c r="BW6" s="12">
        <v>6.4187500000000011</v>
      </c>
      <c r="BX6" s="12">
        <f t="shared" ref="BX6:BX33" si="36">BW6*BW$4</f>
        <v>571479562.29000008</v>
      </c>
      <c r="BY6" s="12">
        <v>1.21875</v>
      </c>
      <c r="BZ6" s="12">
        <f t="shared" ref="BZ6:BZ32" si="37">BY6*BY$4</f>
        <v>108278104.22812501</v>
      </c>
      <c r="CA6" s="12">
        <v>0</v>
      </c>
      <c r="CB6" s="12">
        <f t="shared" ref="CB6:CB33" si="38">CA6*CA$4</f>
        <v>0</v>
      </c>
      <c r="CC6" s="12">
        <v>0</v>
      </c>
      <c r="CD6" s="12">
        <f t="shared" ref="CD6:CD33" si="39">CC6*CC$4</f>
        <v>0</v>
      </c>
      <c r="CE6" s="19"/>
      <c r="CF6" s="12">
        <f>SUM(CD6,CB6,BZ6,BX6,BV6,BT6,BR6,BP6,BN6,BL6,BJ6,BH6,AZ6,BB6,BF6,BD6,AX6,AV6,AT6,AR6,AP6,AN6,AL6,AJ6,AH6,AF6,AD6,AB6,Z6,X6,V6,T6,R6,P6,N6,L6,J6,H6,F6)</f>
        <v>6246900296.7225027</v>
      </c>
      <c r="CG6" s="12">
        <f>CF6/10^9</f>
        <v>6.2469002967225027</v>
      </c>
      <c r="CH6" s="12">
        <f>CG6/1000</f>
        <v>6.246900296722503E-3</v>
      </c>
      <c r="CI6" s="12">
        <v>0</v>
      </c>
      <c r="CJ6" s="12">
        <f t="shared" ref="CJ6:CJ33" si="40">CI6*CI$4</f>
        <v>0</v>
      </c>
      <c r="CK6" s="12">
        <v>0</v>
      </c>
      <c r="CL6" s="12">
        <f t="shared" ref="CL6:CL33" si="41">CK6*CK$4</f>
        <v>0</v>
      </c>
      <c r="CM6" s="12">
        <v>0</v>
      </c>
      <c r="CN6" s="12">
        <f t="shared" ref="CN6:CN33" si="42">CM6*CM$4</f>
        <v>0</v>
      </c>
      <c r="CO6" s="12">
        <v>0</v>
      </c>
      <c r="CP6" s="12">
        <f t="shared" ref="CP6:CP33" si="43">CO6*CO$4</f>
        <v>0</v>
      </c>
      <c r="CQ6" s="12">
        <v>0</v>
      </c>
      <c r="CR6" s="12">
        <f t="shared" ref="CR6:CR33" si="44">CQ6*CQ$4</f>
        <v>0</v>
      </c>
      <c r="CS6" s="12">
        <v>0</v>
      </c>
      <c r="CT6" s="12">
        <f t="shared" ref="CT6:CT33" si="45">CS6*CS$4</f>
        <v>0</v>
      </c>
      <c r="CU6" s="12">
        <v>0</v>
      </c>
      <c r="CV6" s="12">
        <f t="shared" ref="CV6:CV33" si="46">CU6*CU$4</f>
        <v>0</v>
      </c>
      <c r="CW6" s="12">
        <v>0</v>
      </c>
      <c r="CX6" s="12">
        <f t="shared" ref="CX6:CX33" si="47">CW6*CW$4</f>
        <v>0</v>
      </c>
      <c r="CY6" s="12">
        <v>0</v>
      </c>
      <c r="CZ6" s="12">
        <f t="shared" ref="CZ6:CZ33" si="48">CY6*CY$4</f>
        <v>0</v>
      </c>
      <c r="DA6" s="12">
        <v>0</v>
      </c>
      <c r="DB6" s="12">
        <f t="shared" ref="DB6:DB33" si="49">DA6*DA$4</f>
        <v>0</v>
      </c>
      <c r="DC6" s="12">
        <v>6.5187500000000007</v>
      </c>
      <c r="DD6" s="12">
        <f t="shared" ref="DD6:DD33" si="50">DC6*DC$4</f>
        <v>590500064.59937501</v>
      </c>
      <c r="DE6" s="12">
        <v>3.5187500000000007</v>
      </c>
      <c r="DF6" s="12">
        <f t="shared" ref="DF6:DF33" si="51">DE6*DE$4</f>
        <v>312085524.98062503</v>
      </c>
      <c r="DG6" s="12">
        <v>0</v>
      </c>
      <c r="DH6" s="12">
        <f t="shared" ref="DH6:DH32" si="52">DG6*DG$4</f>
        <v>0</v>
      </c>
      <c r="DI6" s="12">
        <v>0</v>
      </c>
      <c r="DJ6" s="12">
        <f t="shared" ref="DJ6:DJ33" si="53">DI6*DI$4</f>
        <v>0</v>
      </c>
      <c r="DK6" s="12">
        <v>0</v>
      </c>
      <c r="DL6" s="12">
        <f t="shared" ref="DL6:DL33" si="54">DK6*DK$4</f>
        <v>0</v>
      </c>
      <c r="DM6" s="12">
        <v>0</v>
      </c>
      <c r="DN6" s="12">
        <f t="shared" ref="DN6:DN33" si="55">DM6*DM$4</f>
        <v>0</v>
      </c>
      <c r="DO6" s="12">
        <v>0</v>
      </c>
      <c r="DP6" s="12">
        <f t="shared" ref="DP6:DP33" si="56">DO6*DO$4</f>
        <v>0</v>
      </c>
      <c r="DQ6" s="12">
        <v>0</v>
      </c>
      <c r="DR6" s="12">
        <f t="shared" ref="DR6:DR33" si="57">DQ6*DQ$4</f>
        <v>0</v>
      </c>
      <c r="DS6" s="12">
        <v>0</v>
      </c>
      <c r="DT6" s="12">
        <f t="shared" ref="DT6:DT33" si="58">DS6*DS$4</f>
        <v>0</v>
      </c>
      <c r="DU6" s="12">
        <v>6.5187500000000007</v>
      </c>
      <c r="DV6" s="12">
        <f t="shared" ref="DV6:DV33" si="59">DU6*DU$4</f>
        <v>590500064.59937501</v>
      </c>
      <c r="DW6" s="12">
        <v>3.5187500000000007</v>
      </c>
      <c r="DX6" s="12">
        <f t="shared" ref="DX6:DX33" si="60">DW6*DW$4</f>
        <v>312085524.98062503</v>
      </c>
      <c r="DY6" s="12">
        <v>0</v>
      </c>
      <c r="DZ6" s="12">
        <f t="shared" ref="DZ6:DZ33" si="61">DY6*DY$4</f>
        <v>0</v>
      </c>
      <c r="EA6" s="12">
        <v>0</v>
      </c>
      <c r="EB6" s="12">
        <f t="shared" ref="EB6:EB33" si="62">EA6*EA$4</f>
        <v>0</v>
      </c>
      <c r="EC6" s="12">
        <v>0</v>
      </c>
      <c r="ED6" s="12">
        <f t="shared" ref="ED6:ED33" si="63">EC6*EC$4</f>
        <v>0</v>
      </c>
      <c r="EE6" s="12">
        <v>0</v>
      </c>
      <c r="EF6" s="12">
        <f t="shared" ref="EF6:EF33" si="64">EE6*EE$4</f>
        <v>0</v>
      </c>
      <c r="EG6" s="12">
        <v>0</v>
      </c>
      <c r="EH6" s="12">
        <f t="shared" ref="EH6:EH33" si="65">EG6*EG$4</f>
        <v>0</v>
      </c>
      <c r="EI6" s="12">
        <v>0</v>
      </c>
      <c r="EJ6" s="12">
        <f t="shared" ref="EJ6:EJ33" si="66">EI6*EI$4</f>
        <v>0</v>
      </c>
      <c r="EK6" s="12">
        <v>0</v>
      </c>
      <c r="EL6" s="12">
        <f t="shared" ref="EL6:EL33" si="67">EK6*EK$4</f>
        <v>0</v>
      </c>
      <c r="EM6" s="12">
        <v>0</v>
      </c>
      <c r="EN6" s="12">
        <f t="shared" ref="EN6:EN33" si="68">EM6*EM$4</f>
        <v>0</v>
      </c>
      <c r="EO6" s="12">
        <v>0</v>
      </c>
      <c r="EP6" s="12">
        <f t="shared" ref="EP6:EP33" si="69">EO6*EO$4</f>
        <v>0</v>
      </c>
      <c r="EQ6" s="12">
        <v>0</v>
      </c>
      <c r="ER6" s="12">
        <f t="shared" ref="ER6:ER33" si="70">EQ6*EQ$4</f>
        <v>0</v>
      </c>
      <c r="ES6" s="12">
        <v>0</v>
      </c>
      <c r="ET6" s="12">
        <f t="shared" ref="ET6:ET33" si="71">ES6*ES$4</f>
        <v>0</v>
      </c>
      <c r="EU6" s="12">
        <v>0</v>
      </c>
      <c r="EV6">
        <f>SUM(CF6,CJ6,CL6,CN6,CP6,CR6,CT6,CV6,CX6,CZ6,DB6,DD6,DF6,DH6,DJ6,DL6,DN6,DP6,DR6,DT6,DV6,DX6,DZ6,EB6,ED6,EF6,EH6,EJ6,EL6,EN6,EP6,ER6,ET6)</f>
        <v>8052071475.8825026</v>
      </c>
      <c r="EW6">
        <f>EV6/10^9</f>
        <v>8.0520714758825029</v>
      </c>
      <c r="EX6">
        <f>EW6/1000</f>
        <v>8.0520714758825027E-3</v>
      </c>
    </row>
    <row r="7" spans="1:154" x14ac:dyDescent="0.35">
      <c r="A7" s="18" t="s">
        <v>13</v>
      </c>
      <c r="B7" s="18" t="s">
        <v>14</v>
      </c>
      <c r="C7" s="9">
        <v>372.76249999999999</v>
      </c>
      <c r="D7" s="9">
        <v>421.76249999999999</v>
      </c>
      <c r="E7" s="12">
        <v>397.26249999999999</v>
      </c>
      <c r="F7" s="12">
        <f t="shared" si="1"/>
        <v>37685264089.532509</v>
      </c>
      <c r="G7" s="12">
        <v>59.5625</v>
      </c>
      <c r="H7" s="12">
        <f t="shared" si="2"/>
        <v>5618674599.4750004</v>
      </c>
      <c r="I7" s="12">
        <v>57.162500000000009</v>
      </c>
      <c r="J7" s="12">
        <f t="shared" si="3"/>
        <v>5353327768.3525019</v>
      </c>
      <c r="K7" s="12">
        <v>63.462500000000006</v>
      </c>
      <c r="L7" s="12">
        <f t="shared" si="4"/>
        <v>5895283025.3475008</v>
      </c>
      <c r="M7" s="12">
        <v>71.762500000000003</v>
      </c>
      <c r="N7" s="12">
        <f t="shared" si="5"/>
        <v>6386502905.2887506</v>
      </c>
      <c r="O7" s="12">
        <v>61.962500000000006</v>
      </c>
      <c r="P7" s="12">
        <f t="shared" si="6"/>
        <v>5371274397.1625013</v>
      </c>
      <c r="Q7" s="12">
        <v>44.862499999999997</v>
      </c>
      <c r="R7" s="12">
        <f t="shared" si="7"/>
        <v>4158964195.5012507</v>
      </c>
      <c r="S7" s="12">
        <v>43.262500000000003</v>
      </c>
      <c r="T7" s="12">
        <f t="shared" si="8"/>
        <v>4079418536.1137505</v>
      </c>
      <c r="U7" s="12">
        <v>39.962500000000006</v>
      </c>
      <c r="V7" s="12">
        <f t="shared" si="9"/>
        <v>3765220988.9412508</v>
      </c>
      <c r="W7" s="12">
        <v>33.462500000000006</v>
      </c>
      <c r="X7" s="12">
        <f t="shared" si="10"/>
        <v>0</v>
      </c>
      <c r="Y7" s="12">
        <v>28.862499999999997</v>
      </c>
      <c r="Z7" s="12">
        <f t="shared" si="11"/>
        <v>0</v>
      </c>
      <c r="AA7" s="12">
        <v>31.162500000000009</v>
      </c>
      <c r="AB7" s="12">
        <f t="shared" si="12"/>
        <v>2936095065.8212509</v>
      </c>
      <c r="AC7" s="12">
        <v>15.262500000000003</v>
      </c>
      <c r="AD7" s="12">
        <f t="shared" si="13"/>
        <v>1442637258.5212502</v>
      </c>
      <c r="AE7" s="12">
        <v>11.262500000000003</v>
      </c>
      <c r="AF7" s="12">
        <f t="shared" si="14"/>
        <v>1083735438.7775004</v>
      </c>
      <c r="AG7" s="12">
        <v>7.3625000000000043</v>
      </c>
      <c r="AH7" s="12">
        <f t="shared" si="15"/>
        <v>685046594.05250037</v>
      </c>
      <c r="AI7" s="12">
        <v>3.5625</v>
      </c>
      <c r="AJ7" s="12">
        <f t="shared" si="16"/>
        <v>327698211.9375</v>
      </c>
      <c r="AK7" s="12">
        <v>1.6625000000000014</v>
      </c>
      <c r="AL7" s="12">
        <f t="shared" si="17"/>
        <v>156198319.18250012</v>
      </c>
      <c r="AM7" s="12">
        <v>0</v>
      </c>
      <c r="AN7" s="12">
        <f t="shared" si="18"/>
        <v>0</v>
      </c>
      <c r="AO7" s="12">
        <v>0</v>
      </c>
      <c r="AP7" s="12">
        <f t="shared" si="19"/>
        <v>0</v>
      </c>
      <c r="AQ7" s="12">
        <v>0</v>
      </c>
      <c r="AR7" s="12">
        <f t="shared" si="20"/>
        <v>0</v>
      </c>
      <c r="AS7" s="12">
        <v>0</v>
      </c>
      <c r="AT7" s="12">
        <f t="shared" si="21"/>
        <v>0</v>
      </c>
      <c r="AU7" s="12">
        <v>0</v>
      </c>
      <c r="AV7" s="12">
        <f t="shared" si="22"/>
        <v>0</v>
      </c>
      <c r="AW7" s="12">
        <v>0</v>
      </c>
      <c r="AX7" s="12">
        <f t="shared" si="23"/>
        <v>0</v>
      </c>
      <c r="AY7" s="12">
        <v>3.8625000000000043</v>
      </c>
      <c r="AZ7" s="12">
        <f t="shared" si="24"/>
        <v>338771955.71625036</v>
      </c>
      <c r="BA7" s="12">
        <v>0</v>
      </c>
      <c r="BB7" s="12">
        <f t="shared" si="25"/>
        <v>0</v>
      </c>
      <c r="BC7" s="12">
        <v>0</v>
      </c>
      <c r="BD7" s="12">
        <f t="shared" si="26"/>
        <v>0</v>
      </c>
      <c r="BE7" s="12">
        <v>2.5625</v>
      </c>
      <c r="BF7" s="12">
        <f t="shared" si="27"/>
        <v>229504676.53750002</v>
      </c>
      <c r="BG7" s="12">
        <v>0</v>
      </c>
      <c r="BH7" s="12">
        <f t="shared" si="28"/>
        <v>0</v>
      </c>
      <c r="BI7" s="12">
        <v>14.662500000000001</v>
      </c>
      <c r="BJ7" s="12">
        <f t="shared" si="29"/>
        <v>1247720346.3300002</v>
      </c>
      <c r="BK7" s="12">
        <v>13.5625</v>
      </c>
      <c r="BL7" s="12">
        <f t="shared" si="30"/>
        <v>1148467369.3062501</v>
      </c>
      <c r="BM7" s="12">
        <v>0</v>
      </c>
      <c r="BN7" s="12">
        <f t="shared" si="31"/>
        <v>0</v>
      </c>
      <c r="BO7" s="12">
        <v>0</v>
      </c>
      <c r="BP7" s="12">
        <f t="shared" si="32"/>
        <v>0</v>
      </c>
      <c r="BQ7" s="12">
        <v>0</v>
      </c>
      <c r="BR7" s="12">
        <f t="shared" si="33"/>
        <v>0</v>
      </c>
      <c r="BS7" s="12">
        <v>7.5625</v>
      </c>
      <c r="BT7" s="12">
        <f t="shared" si="34"/>
        <v>716824164.6500001</v>
      </c>
      <c r="BU7" s="12">
        <v>1.2625000000000028</v>
      </c>
      <c r="BV7" s="12">
        <f t="shared" si="35"/>
        <v>114172224.18625027</v>
      </c>
      <c r="BW7" s="12">
        <v>1.8625000000000043</v>
      </c>
      <c r="BX7" s="12">
        <f t="shared" si="36"/>
        <v>165823670.4600004</v>
      </c>
      <c r="BY7" s="12">
        <v>6.3625000000000043</v>
      </c>
      <c r="BZ7" s="12">
        <f t="shared" si="37"/>
        <v>565267231.3037504</v>
      </c>
      <c r="CA7" s="12">
        <v>5.1625000000000014</v>
      </c>
      <c r="CB7" s="12">
        <f t="shared" si="38"/>
        <v>434227220.15750015</v>
      </c>
      <c r="CC7" s="12">
        <v>3.8625000000000043</v>
      </c>
      <c r="CD7" s="12">
        <f t="shared" si="39"/>
        <v>318594774.06375039</v>
      </c>
      <c r="CE7" s="19"/>
      <c r="CF7" s="12">
        <f t="shared" ref="CF7:CF33" si="72">SUM(CD7,CB7,BZ7,BX7,BV7,BT7,BR7,BP7,BN7,BL7,BJ7,BH7,AZ7,BB7,BF7,BD7,AX7,AV7,AT7,AR7,AP7,AN7,AL7,AJ7,AH7,AF7,AD7,AB7,Z7,X7,V7,T7,R7,P7,N7,L7,J7,H7,F7)</f>
        <v>90224715026.718781</v>
      </c>
      <c r="CG7" s="12">
        <f t="shared" ref="CG7:CG33" si="73">CF7/10^9</f>
        <v>90.224715026718783</v>
      </c>
      <c r="CH7" s="12">
        <f t="shared" ref="CH7:CH33" si="74">CG7/1000</f>
        <v>9.0224715026718777E-2</v>
      </c>
      <c r="CI7" s="12">
        <v>0</v>
      </c>
      <c r="CJ7" s="12">
        <f t="shared" si="40"/>
        <v>0</v>
      </c>
      <c r="CK7" s="12">
        <v>0.46250000000000568</v>
      </c>
      <c r="CL7" s="12">
        <f t="shared" si="41"/>
        <v>42105588.606250517</v>
      </c>
      <c r="CM7" s="12">
        <v>0</v>
      </c>
      <c r="CN7" s="12">
        <f t="shared" si="42"/>
        <v>0</v>
      </c>
      <c r="CO7" s="12">
        <v>0.96250000000000568</v>
      </c>
      <c r="CP7" s="12">
        <f t="shared" si="43"/>
        <v>86932887.002500519</v>
      </c>
      <c r="CQ7" s="12">
        <v>0</v>
      </c>
      <c r="CR7" s="12">
        <f t="shared" si="44"/>
        <v>0</v>
      </c>
      <c r="CS7" s="12">
        <v>0</v>
      </c>
      <c r="CT7" s="12">
        <f t="shared" si="45"/>
        <v>0</v>
      </c>
      <c r="CU7" s="12">
        <v>0</v>
      </c>
      <c r="CV7" s="12">
        <f t="shared" si="46"/>
        <v>0</v>
      </c>
      <c r="CW7" s="12">
        <v>15.762500000000003</v>
      </c>
      <c r="CX7" s="12">
        <f t="shared" si="47"/>
        <v>1442760757.5225003</v>
      </c>
      <c r="CY7" s="12">
        <v>18.862500000000004</v>
      </c>
      <c r="CZ7" s="12">
        <f t="shared" si="48"/>
        <v>1747928209.1400003</v>
      </c>
      <c r="DA7" s="12">
        <v>24.262500000000003</v>
      </c>
      <c r="DB7" s="12">
        <f t="shared" si="49"/>
        <v>2245573822.5562501</v>
      </c>
      <c r="DC7" s="12">
        <v>0</v>
      </c>
      <c r="DD7" s="12">
        <f t="shared" si="50"/>
        <v>0</v>
      </c>
      <c r="DE7" s="12">
        <v>0</v>
      </c>
      <c r="DF7" s="12">
        <f t="shared" si="51"/>
        <v>0</v>
      </c>
      <c r="DG7" s="12">
        <v>0</v>
      </c>
      <c r="DH7" s="12">
        <f t="shared" si="52"/>
        <v>0</v>
      </c>
      <c r="DI7" s="12">
        <v>0</v>
      </c>
      <c r="DJ7" s="12">
        <f t="shared" si="53"/>
        <v>0</v>
      </c>
      <c r="DK7" s="12">
        <v>0</v>
      </c>
      <c r="DL7" s="12">
        <f t="shared" si="54"/>
        <v>0</v>
      </c>
      <c r="DM7" s="12">
        <v>0</v>
      </c>
      <c r="DN7" s="12">
        <f t="shared" si="55"/>
        <v>0</v>
      </c>
      <c r="DO7" s="12">
        <v>15.762500000000003</v>
      </c>
      <c r="DP7" s="12">
        <f t="shared" si="56"/>
        <v>1442760757.5225003</v>
      </c>
      <c r="DQ7" s="12">
        <v>18.862500000000004</v>
      </c>
      <c r="DR7" s="12">
        <f t="shared" si="57"/>
        <v>1747928209.1400003</v>
      </c>
      <c r="DS7" s="12">
        <v>24.262500000000003</v>
      </c>
      <c r="DT7" s="12">
        <f t="shared" si="58"/>
        <v>2245573822.5562501</v>
      </c>
      <c r="DU7" s="12">
        <v>0</v>
      </c>
      <c r="DV7" s="12">
        <f t="shared" si="59"/>
        <v>0</v>
      </c>
      <c r="DW7" s="12">
        <v>0</v>
      </c>
      <c r="DX7" s="12">
        <f t="shared" si="60"/>
        <v>0</v>
      </c>
      <c r="DY7" s="12">
        <v>0</v>
      </c>
      <c r="DZ7" s="12">
        <f t="shared" si="61"/>
        <v>0</v>
      </c>
      <c r="EA7" s="12">
        <v>0</v>
      </c>
      <c r="EB7" s="12">
        <f t="shared" si="62"/>
        <v>0</v>
      </c>
      <c r="EC7" s="12">
        <v>0</v>
      </c>
      <c r="ED7" s="12">
        <f t="shared" si="63"/>
        <v>0</v>
      </c>
      <c r="EE7" s="12">
        <v>0</v>
      </c>
      <c r="EF7" s="12">
        <f t="shared" si="64"/>
        <v>0</v>
      </c>
      <c r="EG7" s="12">
        <v>0</v>
      </c>
      <c r="EH7" s="12">
        <f t="shared" si="65"/>
        <v>0</v>
      </c>
      <c r="EI7" s="12">
        <v>0</v>
      </c>
      <c r="EJ7" s="12">
        <f t="shared" si="66"/>
        <v>0</v>
      </c>
      <c r="EK7" s="12">
        <v>0</v>
      </c>
      <c r="EL7" s="12">
        <f t="shared" si="67"/>
        <v>0</v>
      </c>
      <c r="EM7" s="12">
        <v>0</v>
      </c>
      <c r="EN7" s="12">
        <f t="shared" si="68"/>
        <v>0</v>
      </c>
      <c r="EO7" s="12">
        <v>0</v>
      </c>
      <c r="EP7" s="12">
        <f t="shared" si="69"/>
        <v>0</v>
      </c>
      <c r="EQ7" s="12">
        <v>0</v>
      </c>
      <c r="ER7" s="12">
        <f t="shared" si="70"/>
        <v>0</v>
      </c>
      <c r="ES7" s="12">
        <v>0</v>
      </c>
      <c r="ET7" s="12">
        <f t="shared" si="71"/>
        <v>0</v>
      </c>
      <c r="EU7" s="12">
        <v>0</v>
      </c>
      <c r="EV7">
        <f t="shared" ref="EV7:EV33" si="75">SUM(CF7,CJ7,CL7,CN7,CP7,CR7,CT7,CV7,CX7,CZ7,DB7,DD7,DF7,DH7,DJ7,DL7,DN7,DP7,DR7,DT7,DV7,DX7,DZ7,EB7,ED7,EF7,EH7,EJ7,EL7,EN7,EP7,ER7,ET7)</f>
        <v>101226279080.76503</v>
      </c>
      <c r="EW7">
        <f t="shared" ref="EW7:EW33" si="76">EV7/10^9</f>
        <v>101.22627908076502</v>
      </c>
      <c r="EX7">
        <f t="shared" ref="EX7:EX32" si="77">EW7/1000</f>
        <v>0.10122627908076502</v>
      </c>
    </row>
    <row r="8" spans="1:154" x14ac:dyDescent="0.35">
      <c r="A8" s="18" t="s">
        <v>15</v>
      </c>
      <c r="B8" s="18" t="s">
        <v>16</v>
      </c>
      <c r="C8" s="9">
        <v>212.85499999999999</v>
      </c>
      <c r="D8" s="9">
        <v>186.85499999999999</v>
      </c>
      <c r="E8" s="12">
        <v>199.85499999999999</v>
      </c>
      <c r="F8" s="12">
        <f t="shared" si="1"/>
        <v>18958719875.683002</v>
      </c>
      <c r="G8" s="12">
        <v>4.0449999999999999</v>
      </c>
      <c r="H8" s="12">
        <f t="shared" si="2"/>
        <v>381574627.574</v>
      </c>
      <c r="I8" s="12">
        <v>3.0250000000000004</v>
      </c>
      <c r="J8" s="12">
        <f t="shared" si="3"/>
        <v>283294406.28500009</v>
      </c>
      <c r="K8" s="12">
        <v>7.6550000000000011</v>
      </c>
      <c r="L8" s="12">
        <f t="shared" si="4"/>
        <v>711103274.5170002</v>
      </c>
      <c r="M8" s="12">
        <v>3.6150000000000002</v>
      </c>
      <c r="N8" s="12">
        <f t="shared" si="5"/>
        <v>321716885.59650004</v>
      </c>
      <c r="O8" s="12">
        <v>3.0150000000000006</v>
      </c>
      <c r="P8" s="12">
        <f t="shared" si="6"/>
        <v>261357955.3350001</v>
      </c>
      <c r="Q8" s="12">
        <v>0.38500000000000068</v>
      </c>
      <c r="R8" s="12">
        <f t="shared" si="7"/>
        <v>35691305.996500067</v>
      </c>
      <c r="S8" s="12">
        <v>-0.27499999999999947</v>
      </c>
      <c r="T8" s="12">
        <f t="shared" si="8"/>
        <v>-25931004.852499951</v>
      </c>
      <c r="U8" s="12">
        <v>0.35500000000000043</v>
      </c>
      <c r="V8" s="12">
        <f t="shared" si="9"/>
        <v>33447693.489500042</v>
      </c>
      <c r="W8" s="12">
        <v>0.84500000000000064</v>
      </c>
      <c r="X8" s="12">
        <f t="shared" si="10"/>
        <v>0</v>
      </c>
      <c r="Y8" s="12">
        <v>-0.18499999999999961</v>
      </c>
      <c r="Z8" s="12">
        <f t="shared" si="11"/>
        <v>0</v>
      </c>
      <c r="AA8" s="12">
        <v>0.33000000000000007</v>
      </c>
      <c r="AB8" s="12">
        <f t="shared" si="12"/>
        <v>31092222.11700001</v>
      </c>
      <c r="AC8" s="12">
        <v>0.70500000000000007</v>
      </c>
      <c r="AD8" s="12">
        <f t="shared" si="13"/>
        <v>66637789.82850001</v>
      </c>
      <c r="AE8" s="12">
        <v>0</v>
      </c>
      <c r="AF8" s="12">
        <f t="shared" si="14"/>
        <v>0</v>
      </c>
      <c r="AG8" s="12">
        <v>0.45500000000000007</v>
      </c>
      <c r="AH8" s="12">
        <f t="shared" si="15"/>
        <v>42335646.899000004</v>
      </c>
      <c r="AI8" s="12">
        <v>0.66500000000000004</v>
      </c>
      <c r="AJ8" s="12">
        <f t="shared" si="16"/>
        <v>61170332.895000003</v>
      </c>
      <c r="AK8" s="12">
        <v>0.54500000000000082</v>
      </c>
      <c r="AL8" s="12">
        <f t="shared" si="17"/>
        <v>51204862.529000081</v>
      </c>
      <c r="AM8" s="12">
        <v>-0.54499999999999993</v>
      </c>
      <c r="AN8" s="12">
        <f t="shared" si="18"/>
        <v>-50132077.334999993</v>
      </c>
      <c r="AO8" s="12">
        <v>0</v>
      </c>
      <c r="AP8" s="12">
        <f t="shared" si="19"/>
        <v>0</v>
      </c>
      <c r="AQ8" s="12">
        <v>0</v>
      </c>
      <c r="AR8" s="12">
        <f t="shared" si="20"/>
        <v>0</v>
      </c>
      <c r="AS8" s="12">
        <v>0</v>
      </c>
      <c r="AT8" s="12">
        <f t="shared" si="21"/>
        <v>0</v>
      </c>
      <c r="AU8" s="12">
        <v>0.61500000000000021</v>
      </c>
      <c r="AV8" s="12">
        <f t="shared" si="22"/>
        <v>52590133.31850002</v>
      </c>
      <c r="AW8" s="12">
        <v>0</v>
      </c>
      <c r="AX8" s="12">
        <f t="shared" si="23"/>
        <v>0</v>
      </c>
      <c r="AY8" s="12">
        <v>0.49500000000000011</v>
      </c>
      <c r="AZ8" s="12">
        <f t="shared" si="24"/>
        <v>43415435.101500012</v>
      </c>
      <c r="BA8" s="12">
        <v>0</v>
      </c>
      <c r="BB8" s="12">
        <f t="shared" si="25"/>
        <v>0</v>
      </c>
      <c r="BC8" s="12">
        <v>0</v>
      </c>
      <c r="BD8" s="12">
        <f t="shared" si="26"/>
        <v>0</v>
      </c>
      <c r="BE8" s="12">
        <v>0</v>
      </c>
      <c r="BF8" s="12">
        <f t="shared" si="27"/>
        <v>0</v>
      </c>
      <c r="BG8" s="12">
        <v>0</v>
      </c>
      <c r="BH8" s="12">
        <f t="shared" si="28"/>
        <v>0</v>
      </c>
      <c r="BI8" s="12">
        <v>0.57500000000000018</v>
      </c>
      <c r="BJ8" s="12">
        <f t="shared" si="29"/>
        <v>48930209.660000011</v>
      </c>
      <c r="BK8" s="12">
        <v>0.4350000000000005</v>
      </c>
      <c r="BL8" s="12">
        <f t="shared" si="30"/>
        <v>36835635.439500041</v>
      </c>
      <c r="BM8" s="12">
        <v>0.625</v>
      </c>
      <c r="BN8" s="12">
        <f t="shared" si="31"/>
        <v>52285975.625</v>
      </c>
      <c r="BO8" s="12">
        <v>0</v>
      </c>
      <c r="BP8" s="12">
        <f t="shared" si="32"/>
        <v>0</v>
      </c>
      <c r="BQ8" s="12">
        <v>6.5000000000000391E-2</v>
      </c>
      <c r="BR8" s="12">
        <f t="shared" si="33"/>
        <v>5888015.9845000356</v>
      </c>
      <c r="BS8" s="12">
        <v>1.0850000000000009</v>
      </c>
      <c r="BT8" s="12">
        <f t="shared" si="34"/>
        <v>102843533.04400009</v>
      </c>
      <c r="BU8" s="12">
        <v>2.4050000000000002</v>
      </c>
      <c r="BV8" s="12">
        <f t="shared" si="35"/>
        <v>217492434.98450005</v>
      </c>
      <c r="BW8" s="12">
        <v>0</v>
      </c>
      <c r="BX8" s="12">
        <f t="shared" si="36"/>
        <v>0</v>
      </c>
      <c r="BY8" s="12">
        <v>2.3450000000000006</v>
      </c>
      <c r="BZ8" s="12">
        <f t="shared" si="37"/>
        <v>208338177.98150006</v>
      </c>
      <c r="CA8" s="12">
        <v>0.65500000000000025</v>
      </c>
      <c r="CB8" s="12">
        <f t="shared" si="38"/>
        <v>55093235.681000024</v>
      </c>
      <c r="CC8" s="12">
        <v>1.6350000000000007</v>
      </c>
      <c r="CD8" s="12">
        <f t="shared" si="39"/>
        <v>134861477.17650005</v>
      </c>
      <c r="CE8" s="19"/>
      <c r="CF8" s="12">
        <f t="shared" si="72"/>
        <v>22121858060.554005</v>
      </c>
      <c r="CG8" s="12">
        <f t="shared" si="73"/>
        <v>22.121858060554004</v>
      </c>
      <c r="CH8" s="12">
        <f t="shared" si="74"/>
        <v>2.2121858060554004E-2</v>
      </c>
      <c r="CI8" s="12">
        <v>0</v>
      </c>
      <c r="CJ8" s="12">
        <f t="shared" si="40"/>
        <v>0</v>
      </c>
      <c r="CK8" s="12">
        <v>1.5750000000000002</v>
      </c>
      <c r="CL8" s="12">
        <f t="shared" si="41"/>
        <v>143386599.03750002</v>
      </c>
      <c r="CM8" s="12">
        <v>0.47500000000000053</v>
      </c>
      <c r="CN8" s="12">
        <f t="shared" si="42"/>
        <v>42776079.352500051</v>
      </c>
      <c r="CO8" s="12">
        <v>0</v>
      </c>
      <c r="CP8" s="12">
        <f t="shared" si="43"/>
        <v>0</v>
      </c>
      <c r="CQ8" s="12">
        <v>0.57500000000000018</v>
      </c>
      <c r="CR8" s="12">
        <f t="shared" si="44"/>
        <v>52978705.655000016</v>
      </c>
      <c r="CS8" s="12">
        <v>0.73500000000000032</v>
      </c>
      <c r="CT8" s="12">
        <f t="shared" si="45"/>
        <v>63686305.651500031</v>
      </c>
      <c r="CU8" s="12">
        <v>0.82500000000000018</v>
      </c>
      <c r="CV8" s="12">
        <f t="shared" si="46"/>
        <v>71328480.630000025</v>
      </c>
      <c r="CW8" s="12">
        <v>1.8250000000000002</v>
      </c>
      <c r="CX8" s="12">
        <f t="shared" si="47"/>
        <v>167044465.185</v>
      </c>
      <c r="CY8" s="12">
        <v>0</v>
      </c>
      <c r="CZ8" s="12">
        <f t="shared" si="48"/>
        <v>0</v>
      </c>
      <c r="DA8" s="12">
        <v>0.22500000000000053</v>
      </c>
      <c r="DB8" s="12">
        <f t="shared" si="49"/>
        <v>20824486.762500048</v>
      </c>
      <c r="DC8" s="12">
        <v>0.81500000000000039</v>
      </c>
      <c r="DD8" s="12">
        <f t="shared" si="50"/>
        <v>73826661.95950003</v>
      </c>
      <c r="DE8" s="12">
        <v>0</v>
      </c>
      <c r="DF8" s="12">
        <f t="shared" si="51"/>
        <v>0</v>
      </c>
      <c r="DG8" s="12">
        <v>0</v>
      </c>
      <c r="DH8" s="12">
        <f t="shared" si="52"/>
        <v>0</v>
      </c>
      <c r="DI8" s="12">
        <v>0.63500000000000068</v>
      </c>
      <c r="DJ8" s="12">
        <f t="shared" si="53"/>
        <v>50430367.643000051</v>
      </c>
      <c r="DK8" s="12">
        <v>0.52500000000000036</v>
      </c>
      <c r="DL8" s="12">
        <f t="shared" si="54"/>
        <v>42370094.130000032</v>
      </c>
      <c r="DM8" s="12">
        <v>0.82500000000000018</v>
      </c>
      <c r="DN8" s="12">
        <f t="shared" si="55"/>
        <v>71328480.630000025</v>
      </c>
      <c r="DO8" s="12">
        <v>1.8250000000000002</v>
      </c>
      <c r="DP8" s="12">
        <f t="shared" si="56"/>
        <v>167044465.185</v>
      </c>
      <c r="DQ8" s="12">
        <v>0</v>
      </c>
      <c r="DR8" s="12">
        <f t="shared" si="57"/>
        <v>0</v>
      </c>
      <c r="DS8" s="12">
        <v>0.22500000000000053</v>
      </c>
      <c r="DT8" s="12">
        <f t="shared" si="58"/>
        <v>20824486.762500048</v>
      </c>
      <c r="DU8" s="12">
        <v>0.81500000000000039</v>
      </c>
      <c r="DV8" s="12">
        <f t="shared" si="59"/>
        <v>73826661.95950003</v>
      </c>
      <c r="DW8" s="12">
        <v>0</v>
      </c>
      <c r="DX8" s="12">
        <f t="shared" si="60"/>
        <v>0</v>
      </c>
      <c r="DY8" s="12">
        <v>0</v>
      </c>
      <c r="DZ8" s="12">
        <f t="shared" si="61"/>
        <v>0</v>
      </c>
      <c r="EA8" s="12">
        <v>0.63500000000000068</v>
      </c>
      <c r="EB8" s="12">
        <f t="shared" si="62"/>
        <v>50430367.643000051</v>
      </c>
      <c r="EC8" s="12">
        <v>0.52500000000000036</v>
      </c>
      <c r="ED8" s="12">
        <f t="shared" si="63"/>
        <v>42370094.130000032</v>
      </c>
      <c r="EE8" s="12">
        <v>0.38500000000000068</v>
      </c>
      <c r="EF8" s="12">
        <f t="shared" si="64"/>
        <v>33082590.695000056</v>
      </c>
      <c r="EG8" s="12">
        <v>0</v>
      </c>
      <c r="EH8" s="12">
        <f t="shared" si="65"/>
        <v>0</v>
      </c>
      <c r="EI8" s="12">
        <v>0</v>
      </c>
      <c r="EJ8" s="12">
        <f t="shared" si="66"/>
        <v>0</v>
      </c>
      <c r="EK8" s="12">
        <v>0</v>
      </c>
      <c r="EL8" s="12">
        <f t="shared" si="67"/>
        <v>0</v>
      </c>
      <c r="EM8" s="12">
        <v>1.1150000000000002</v>
      </c>
      <c r="EN8" s="12">
        <f t="shared" si="68"/>
        <v>99313827.489500016</v>
      </c>
      <c r="EO8" s="12">
        <v>0.58500000000000085</v>
      </c>
      <c r="EP8" s="12">
        <f t="shared" si="69"/>
        <v>64374493.189500093</v>
      </c>
      <c r="EQ8" s="12">
        <v>1.6050000000000004</v>
      </c>
      <c r="ER8" s="12">
        <f t="shared" si="70"/>
        <v>185669818.00800008</v>
      </c>
      <c r="ES8" s="12">
        <v>0.63500000000000068</v>
      </c>
      <c r="ET8" s="12">
        <f t="shared" si="71"/>
        <v>67713224.809500068</v>
      </c>
      <c r="EU8" s="12">
        <v>0</v>
      </c>
      <c r="EV8">
        <f t="shared" si="75"/>
        <v>23726488817.062012</v>
      </c>
      <c r="EW8">
        <f t="shared" si="76"/>
        <v>23.726488817062013</v>
      </c>
      <c r="EX8">
        <f t="shared" si="77"/>
        <v>2.3726488817062012E-2</v>
      </c>
    </row>
    <row r="9" spans="1:154" x14ac:dyDescent="0.35">
      <c r="A9" s="18" t="s">
        <v>17</v>
      </c>
      <c r="B9" s="18" t="s">
        <v>18</v>
      </c>
      <c r="C9" s="9">
        <v>10.5</v>
      </c>
      <c r="D9" s="9">
        <v>10.5</v>
      </c>
      <c r="E9" s="12">
        <v>10.5</v>
      </c>
      <c r="F9" s="12">
        <f t="shared" si="1"/>
        <v>996054933.30000019</v>
      </c>
      <c r="G9" s="12">
        <v>0</v>
      </c>
      <c r="H9" s="12">
        <f t="shared" si="2"/>
        <v>0</v>
      </c>
      <c r="I9" s="12">
        <v>0</v>
      </c>
      <c r="J9" s="12">
        <f t="shared" si="3"/>
        <v>0</v>
      </c>
      <c r="K9" s="12">
        <v>0</v>
      </c>
      <c r="L9" s="12">
        <f t="shared" si="4"/>
        <v>0</v>
      </c>
      <c r="M9" s="12">
        <v>0</v>
      </c>
      <c r="N9" s="12">
        <f t="shared" si="5"/>
        <v>0</v>
      </c>
      <c r="O9" s="12">
        <v>0</v>
      </c>
      <c r="P9" s="12">
        <f t="shared" si="6"/>
        <v>0</v>
      </c>
      <c r="Q9" s="12">
        <v>0</v>
      </c>
      <c r="R9" s="12">
        <f t="shared" si="7"/>
        <v>0</v>
      </c>
      <c r="S9" s="12">
        <v>0</v>
      </c>
      <c r="T9" s="12">
        <f t="shared" si="8"/>
        <v>0</v>
      </c>
      <c r="U9" s="12">
        <v>0</v>
      </c>
      <c r="V9" s="12">
        <f t="shared" si="9"/>
        <v>0</v>
      </c>
      <c r="W9" s="12">
        <v>0</v>
      </c>
      <c r="X9" s="12">
        <f t="shared" si="10"/>
        <v>0</v>
      </c>
      <c r="Y9" s="12">
        <v>0</v>
      </c>
      <c r="Z9" s="12">
        <f t="shared" si="11"/>
        <v>0</v>
      </c>
      <c r="AA9" s="12">
        <v>0</v>
      </c>
      <c r="AB9" s="12">
        <f t="shared" si="12"/>
        <v>0</v>
      </c>
      <c r="AC9" s="12">
        <v>0</v>
      </c>
      <c r="AD9" s="12">
        <f t="shared" si="13"/>
        <v>0</v>
      </c>
      <c r="AE9" s="12">
        <v>0</v>
      </c>
      <c r="AF9" s="12">
        <f t="shared" si="14"/>
        <v>0</v>
      </c>
      <c r="AG9" s="12">
        <v>0</v>
      </c>
      <c r="AH9" s="12">
        <f t="shared" si="15"/>
        <v>0</v>
      </c>
      <c r="AI9" s="12">
        <v>0</v>
      </c>
      <c r="AJ9" s="12">
        <f t="shared" si="16"/>
        <v>0</v>
      </c>
      <c r="AK9" s="12">
        <v>0</v>
      </c>
      <c r="AL9" s="12">
        <f t="shared" si="17"/>
        <v>0</v>
      </c>
      <c r="AM9" s="12">
        <v>0</v>
      </c>
      <c r="AN9" s="12">
        <f t="shared" si="18"/>
        <v>0</v>
      </c>
      <c r="AO9" s="12">
        <v>0</v>
      </c>
      <c r="AP9" s="12">
        <f t="shared" si="19"/>
        <v>0</v>
      </c>
      <c r="AQ9" s="12">
        <v>0</v>
      </c>
      <c r="AR9" s="12">
        <f t="shared" si="20"/>
        <v>0</v>
      </c>
      <c r="AS9" s="12">
        <v>0</v>
      </c>
      <c r="AT9" s="12">
        <f t="shared" si="21"/>
        <v>0</v>
      </c>
      <c r="AU9" s="12">
        <v>0</v>
      </c>
      <c r="AV9" s="12">
        <f t="shared" si="22"/>
        <v>0</v>
      </c>
      <c r="AW9" s="12">
        <v>0</v>
      </c>
      <c r="AX9" s="12">
        <f t="shared" si="23"/>
        <v>0</v>
      </c>
      <c r="AY9" s="12">
        <v>0</v>
      </c>
      <c r="AZ9" s="12">
        <f t="shared" si="24"/>
        <v>0</v>
      </c>
      <c r="BA9" s="12">
        <v>0</v>
      </c>
      <c r="BB9" s="12">
        <f t="shared" si="25"/>
        <v>0</v>
      </c>
      <c r="BC9" s="12">
        <v>0</v>
      </c>
      <c r="BD9" s="12">
        <f t="shared" si="26"/>
        <v>0</v>
      </c>
      <c r="BE9" s="12">
        <v>0</v>
      </c>
      <c r="BF9" s="12">
        <f t="shared" si="27"/>
        <v>0</v>
      </c>
      <c r="BG9" s="12">
        <v>0</v>
      </c>
      <c r="BH9" s="12">
        <f t="shared" si="28"/>
        <v>0</v>
      </c>
      <c r="BI9" s="12">
        <v>0</v>
      </c>
      <c r="BJ9" s="12">
        <f t="shared" si="29"/>
        <v>0</v>
      </c>
      <c r="BK9" s="12">
        <v>0</v>
      </c>
      <c r="BL9" s="12">
        <f t="shared" si="30"/>
        <v>0</v>
      </c>
      <c r="BM9" s="12">
        <v>0</v>
      </c>
      <c r="BN9" s="12">
        <f t="shared" si="31"/>
        <v>0</v>
      </c>
      <c r="BO9" s="12">
        <v>0</v>
      </c>
      <c r="BP9" s="12">
        <f t="shared" si="32"/>
        <v>0</v>
      </c>
      <c r="BQ9" s="12">
        <v>0</v>
      </c>
      <c r="BR9" s="12">
        <f t="shared" si="33"/>
        <v>0</v>
      </c>
      <c r="BS9" s="12">
        <v>0</v>
      </c>
      <c r="BT9" s="12">
        <f t="shared" si="34"/>
        <v>0</v>
      </c>
      <c r="BU9" s="12">
        <v>0</v>
      </c>
      <c r="BV9" s="12">
        <f t="shared" si="35"/>
        <v>0</v>
      </c>
      <c r="BW9" s="12">
        <v>0</v>
      </c>
      <c r="BX9" s="12">
        <f t="shared" si="36"/>
        <v>0</v>
      </c>
      <c r="BY9" s="12">
        <v>0</v>
      </c>
      <c r="BZ9" s="12">
        <f t="shared" si="37"/>
        <v>0</v>
      </c>
      <c r="CA9" s="12">
        <v>0</v>
      </c>
      <c r="CB9" s="12">
        <f t="shared" si="38"/>
        <v>0</v>
      </c>
      <c r="CC9" s="12">
        <v>0</v>
      </c>
      <c r="CD9" s="12">
        <f t="shared" si="39"/>
        <v>0</v>
      </c>
      <c r="CE9" s="19"/>
      <c r="CF9" s="12">
        <f t="shared" si="72"/>
        <v>996054933.30000019</v>
      </c>
      <c r="CG9" s="12">
        <f t="shared" si="73"/>
        <v>0.99605493330000017</v>
      </c>
      <c r="CH9" s="12">
        <f t="shared" si="74"/>
        <v>9.9605493330000012E-4</v>
      </c>
      <c r="CI9" s="12">
        <v>0</v>
      </c>
      <c r="CJ9" s="12">
        <f t="shared" si="40"/>
        <v>0</v>
      </c>
      <c r="CK9" s="12">
        <v>0</v>
      </c>
      <c r="CL9" s="12">
        <f t="shared" si="41"/>
        <v>0</v>
      </c>
      <c r="CM9" s="12">
        <v>0</v>
      </c>
      <c r="CN9" s="12">
        <f t="shared" si="42"/>
        <v>0</v>
      </c>
      <c r="CO9" s="12">
        <v>0</v>
      </c>
      <c r="CP9" s="12">
        <f t="shared" si="43"/>
        <v>0</v>
      </c>
      <c r="CQ9" s="12">
        <v>0</v>
      </c>
      <c r="CR9" s="12">
        <f t="shared" si="44"/>
        <v>0</v>
      </c>
      <c r="CS9" s="12">
        <v>0</v>
      </c>
      <c r="CT9" s="12">
        <f t="shared" si="45"/>
        <v>0</v>
      </c>
      <c r="CU9" s="12">
        <v>0</v>
      </c>
      <c r="CV9" s="12">
        <f t="shared" si="46"/>
        <v>0</v>
      </c>
      <c r="CW9" s="12">
        <v>0</v>
      </c>
      <c r="CX9" s="12">
        <f t="shared" si="47"/>
        <v>0</v>
      </c>
      <c r="CY9" s="12">
        <v>0</v>
      </c>
      <c r="CZ9" s="12">
        <f t="shared" si="48"/>
        <v>0</v>
      </c>
      <c r="DA9" s="12">
        <v>0</v>
      </c>
      <c r="DB9" s="12">
        <f t="shared" si="49"/>
        <v>0</v>
      </c>
      <c r="DC9" s="12">
        <v>0</v>
      </c>
      <c r="DD9" s="12">
        <f t="shared" si="50"/>
        <v>0</v>
      </c>
      <c r="DE9" s="12">
        <v>0</v>
      </c>
      <c r="DF9" s="12">
        <f t="shared" si="51"/>
        <v>0</v>
      </c>
      <c r="DG9" s="12">
        <v>0</v>
      </c>
      <c r="DH9" s="12">
        <f t="shared" si="52"/>
        <v>0</v>
      </c>
      <c r="DI9" s="12">
        <v>0</v>
      </c>
      <c r="DJ9" s="12">
        <f t="shared" si="53"/>
        <v>0</v>
      </c>
      <c r="DK9" s="12">
        <v>0</v>
      </c>
      <c r="DL9" s="12">
        <f t="shared" si="54"/>
        <v>0</v>
      </c>
      <c r="DM9" s="12">
        <v>0</v>
      </c>
      <c r="DN9" s="12">
        <f t="shared" si="55"/>
        <v>0</v>
      </c>
      <c r="DO9" s="12">
        <v>0</v>
      </c>
      <c r="DP9" s="12">
        <f t="shared" si="56"/>
        <v>0</v>
      </c>
      <c r="DQ9" s="12">
        <v>0</v>
      </c>
      <c r="DR9" s="12">
        <f t="shared" si="57"/>
        <v>0</v>
      </c>
      <c r="DS9" s="12">
        <v>0</v>
      </c>
      <c r="DT9" s="12">
        <f t="shared" si="58"/>
        <v>0</v>
      </c>
      <c r="DU9" s="12">
        <v>0</v>
      </c>
      <c r="DV9" s="12">
        <f t="shared" si="59"/>
        <v>0</v>
      </c>
      <c r="DW9" s="12">
        <v>0</v>
      </c>
      <c r="DX9" s="12">
        <f t="shared" si="60"/>
        <v>0</v>
      </c>
      <c r="DY9" s="12">
        <v>0</v>
      </c>
      <c r="DZ9" s="12">
        <f t="shared" si="61"/>
        <v>0</v>
      </c>
      <c r="EA9" s="12">
        <v>0</v>
      </c>
      <c r="EB9" s="12">
        <f t="shared" si="62"/>
        <v>0</v>
      </c>
      <c r="EC9" s="12">
        <v>0</v>
      </c>
      <c r="ED9" s="12">
        <f t="shared" si="63"/>
        <v>0</v>
      </c>
      <c r="EE9" s="12">
        <v>0</v>
      </c>
      <c r="EF9" s="12">
        <f t="shared" si="64"/>
        <v>0</v>
      </c>
      <c r="EG9" s="12">
        <v>0</v>
      </c>
      <c r="EH9" s="12">
        <f t="shared" si="65"/>
        <v>0</v>
      </c>
      <c r="EI9" s="12">
        <v>0</v>
      </c>
      <c r="EJ9" s="12">
        <f t="shared" si="66"/>
        <v>0</v>
      </c>
      <c r="EK9" s="12">
        <v>0</v>
      </c>
      <c r="EL9" s="12">
        <f t="shared" si="67"/>
        <v>0</v>
      </c>
      <c r="EM9" s="12">
        <v>0</v>
      </c>
      <c r="EN9" s="12">
        <f t="shared" si="68"/>
        <v>0</v>
      </c>
      <c r="EO9" s="12">
        <v>0</v>
      </c>
      <c r="EP9" s="12">
        <f t="shared" si="69"/>
        <v>0</v>
      </c>
      <c r="EQ9" s="12">
        <v>0</v>
      </c>
      <c r="ER9" s="12">
        <f t="shared" si="70"/>
        <v>0</v>
      </c>
      <c r="ES9" s="12">
        <v>0</v>
      </c>
      <c r="ET9" s="12">
        <f t="shared" si="71"/>
        <v>0</v>
      </c>
      <c r="EU9" s="12">
        <v>0</v>
      </c>
      <c r="EV9">
        <f t="shared" si="75"/>
        <v>996054933.30000019</v>
      </c>
      <c r="EW9">
        <f t="shared" si="76"/>
        <v>0.99605493330000017</v>
      </c>
      <c r="EX9">
        <f t="shared" si="77"/>
        <v>9.9605493330000012E-4</v>
      </c>
    </row>
    <row r="10" spans="1:154" x14ac:dyDescent="0.35">
      <c r="A10" s="18" t="s">
        <v>19</v>
      </c>
      <c r="B10" s="18" t="s">
        <v>20</v>
      </c>
      <c r="C10" s="9">
        <v>238.98750000000001</v>
      </c>
      <c r="D10" s="9">
        <v>236.98750000000001</v>
      </c>
      <c r="E10" s="12">
        <v>237.98750000000001</v>
      </c>
      <c r="F10" s="12">
        <f t="shared" si="1"/>
        <v>22576059375.117508</v>
      </c>
      <c r="G10" s="12">
        <v>19.587499999999999</v>
      </c>
      <c r="H10" s="12">
        <f t="shared" si="2"/>
        <v>1847736221.905</v>
      </c>
      <c r="I10" s="12">
        <v>15.387499999999996</v>
      </c>
      <c r="J10" s="12">
        <f t="shared" si="3"/>
        <v>1441055430.3174999</v>
      </c>
      <c r="K10" s="12">
        <v>19.1875</v>
      </c>
      <c r="L10" s="12">
        <f t="shared" si="4"/>
        <v>1782402884.3625002</v>
      </c>
      <c r="M10" s="12">
        <v>14.787499999999994</v>
      </c>
      <c r="N10" s="12">
        <f t="shared" si="5"/>
        <v>1316013401.3162496</v>
      </c>
      <c r="O10" s="12">
        <v>12.487499999999997</v>
      </c>
      <c r="P10" s="12">
        <f t="shared" si="6"/>
        <v>1082490038.8875</v>
      </c>
      <c r="Q10" s="12">
        <v>8.9874999999999972</v>
      </c>
      <c r="R10" s="12">
        <f t="shared" si="7"/>
        <v>833183409.46374989</v>
      </c>
      <c r="S10" s="12">
        <v>5.8874999999999957</v>
      </c>
      <c r="T10" s="12">
        <f t="shared" si="8"/>
        <v>555159240.25124967</v>
      </c>
      <c r="U10" s="12">
        <v>9.4874999999999972</v>
      </c>
      <c r="V10" s="12">
        <f t="shared" si="9"/>
        <v>893901385.86374974</v>
      </c>
      <c r="W10" s="12">
        <v>6.3874999999999957</v>
      </c>
      <c r="X10" s="12">
        <f t="shared" si="10"/>
        <v>0</v>
      </c>
      <c r="Y10" s="12">
        <v>5.6874999999999964</v>
      </c>
      <c r="Z10" s="12">
        <f t="shared" si="11"/>
        <v>0</v>
      </c>
      <c r="AA10" s="12">
        <v>6.0374999999999943</v>
      </c>
      <c r="AB10" s="12">
        <f t="shared" si="12"/>
        <v>568846336.45874953</v>
      </c>
      <c r="AC10" s="12">
        <v>0</v>
      </c>
      <c r="AD10" s="12">
        <f t="shared" si="13"/>
        <v>0</v>
      </c>
      <c r="AE10" s="12">
        <v>0</v>
      </c>
      <c r="AF10" s="12">
        <f t="shared" si="14"/>
        <v>0</v>
      </c>
      <c r="AG10" s="12">
        <v>0</v>
      </c>
      <c r="AH10" s="12">
        <f t="shared" si="15"/>
        <v>0</v>
      </c>
      <c r="AI10" s="12">
        <v>0</v>
      </c>
      <c r="AJ10" s="12">
        <f t="shared" si="16"/>
        <v>0</v>
      </c>
      <c r="AK10" s="12">
        <v>0</v>
      </c>
      <c r="AL10" s="12">
        <f t="shared" si="17"/>
        <v>0</v>
      </c>
      <c r="AM10" s="12">
        <v>0</v>
      </c>
      <c r="AN10" s="12">
        <f t="shared" si="18"/>
        <v>0</v>
      </c>
      <c r="AO10" s="12">
        <v>0</v>
      </c>
      <c r="AP10" s="12">
        <f t="shared" si="19"/>
        <v>0</v>
      </c>
      <c r="AQ10" s="12">
        <v>0</v>
      </c>
      <c r="AR10" s="12">
        <f t="shared" si="20"/>
        <v>0</v>
      </c>
      <c r="AS10" s="12">
        <v>0</v>
      </c>
      <c r="AT10" s="12">
        <f t="shared" si="21"/>
        <v>0</v>
      </c>
      <c r="AU10" s="12">
        <v>0</v>
      </c>
      <c r="AV10" s="12">
        <f t="shared" si="22"/>
        <v>0</v>
      </c>
      <c r="AW10" s="12">
        <v>0</v>
      </c>
      <c r="AX10" s="12">
        <f t="shared" si="23"/>
        <v>0</v>
      </c>
      <c r="AY10" s="12">
        <v>0</v>
      </c>
      <c r="AZ10" s="12">
        <f t="shared" si="24"/>
        <v>0</v>
      </c>
      <c r="BA10" s="12">
        <v>0</v>
      </c>
      <c r="BB10" s="12">
        <f t="shared" si="25"/>
        <v>0</v>
      </c>
      <c r="BC10" s="12">
        <v>0</v>
      </c>
      <c r="BD10" s="12">
        <f t="shared" si="26"/>
        <v>0</v>
      </c>
      <c r="BE10" s="12">
        <v>0</v>
      </c>
      <c r="BF10" s="12">
        <f t="shared" si="27"/>
        <v>0</v>
      </c>
      <c r="BG10" s="12">
        <v>0</v>
      </c>
      <c r="BH10" s="12">
        <f t="shared" si="28"/>
        <v>0</v>
      </c>
      <c r="BI10" s="12">
        <v>0</v>
      </c>
      <c r="BJ10" s="12">
        <f t="shared" si="29"/>
        <v>0</v>
      </c>
      <c r="BK10" s="12">
        <v>0</v>
      </c>
      <c r="BL10" s="12">
        <f t="shared" si="30"/>
        <v>0</v>
      </c>
      <c r="BM10" s="12">
        <v>0</v>
      </c>
      <c r="BN10" s="12">
        <f t="shared" si="31"/>
        <v>0</v>
      </c>
      <c r="BO10" s="12">
        <v>0</v>
      </c>
      <c r="BP10" s="12">
        <f t="shared" si="32"/>
        <v>0</v>
      </c>
      <c r="BQ10" s="12">
        <v>0</v>
      </c>
      <c r="BR10" s="12">
        <f t="shared" si="33"/>
        <v>0</v>
      </c>
      <c r="BS10" s="12">
        <v>0</v>
      </c>
      <c r="BT10" s="12">
        <f t="shared" si="34"/>
        <v>0</v>
      </c>
      <c r="BU10" s="12">
        <v>0</v>
      </c>
      <c r="BV10" s="12">
        <f t="shared" si="35"/>
        <v>0</v>
      </c>
      <c r="BW10" s="12">
        <v>0</v>
      </c>
      <c r="BX10" s="12">
        <f t="shared" si="36"/>
        <v>0</v>
      </c>
      <c r="BY10" s="12">
        <v>0</v>
      </c>
      <c r="BZ10" s="12">
        <f t="shared" si="37"/>
        <v>0</v>
      </c>
      <c r="CA10" s="12">
        <v>0</v>
      </c>
      <c r="CB10" s="12">
        <f t="shared" si="38"/>
        <v>0</v>
      </c>
      <c r="CC10" s="12">
        <v>0</v>
      </c>
      <c r="CD10" s="12">
        <f t="shared" si="39"/>
        <v>0</v>
      </c>
      <c r="CE10" s="19"/>
      <c r="CF10" s="12">
        <f t="shared" si="72"/>
        <v>32896847723.943756</v>
      </c>
      <c r="CG10" s="12">
        <f t="shared" si="73"/>
        <v>32.896847723943758</v>
      </c>
      <c r="CH10" s="12">
        <f t="shared" si="74"/>
        <v>3.2896847723943759E-2</v>
      </c>
      <c r="CI10" s="12">
        <v>0</v>
      </c>
      <c r="CJ10" s="12">
        <f t="shared" si="40"/>
        <v>0</v>
      </c>
      <c r="CK10" s="12">
        <v>0</v>
      </c>
      <c r="CL10" s="12">
        <f t="shared" si="41"/>
        <v>0</v>
      </c>
      <c r="CM10" s="12">
        <v>0</v>
      </c>
      <c r="CN10" s="12">
        <f t="shared" si="42"/>
        <v>0</v>
      </c>
      <c r="CO10" s="12">
        <v>0</v>
      </c>
      <c r="CP10" s="12">
        <f t="shared" si="43"/>
        <v>0</v>
      </c>
      <c r="CQ10" s="12">
        <v>0</v>
      </c>
      <c r="CR10" s="12">
        <f t="shared" si="44"/>
        <v>0</v>
      </c>
      <c r="CS10" s="12">
        <v>0</v>
      </c>
      <c r="CT10" s="12">
        <f t="shared" si="45"/>
        <v>0</v>
      </c>
      <c r="CU10" s="12">
        <v>0</v>
      </c>
      <c r="CV10" s="12">
        <f t="shared" si="46"/>
        <v>0</v>
      </c>
      <c r="CW10" s="12">
        <v>0</v>
      </c>
      <c r="CX10" s="12">
        <f t="shared" si="47"/>
        <v>0</v>
      </c>
      <c r="CY10" s="12">
        <v>0</v>
      </c>
      <c r="CZ10" s="12">
        <f t="shared" si="48"/>
        <v>0</v>
      </c>
      <c r="DA10" s="12">
        <v>0</v>
      </c>
      <c r="DB10" s="12">
        <f t="shared" si="49"/>
        <v>0</v>
      </c>
      <c r="DC10" s="12">
        <v>0</v>
      </c>
      <c r="DD10" s="12">
        <f t="shared" si="50"/>
        <v>0</v>
      </c>
      <c r="DE10" s="12">
        <v>0</v>
      </c>
      <c r="DF10" s="12">
        <f t="shared" si="51"/>
        <v>0</v>
      </c>
      <c r="DG10" s="12">
        <v>0</v>
      </c>
      <c r="DH10" s="12">
        <f t="shared" si="52"/>
        <v>0</v>
      </c>
      <c r="DI10" s="12">
        <v>0</v>
      </c>
      <c r="DJ10" s="12">
        <f t="shared" si="53"/>
        <v>0</v>
      </c>
      <c r="DK10" s="12">
        <v>0</v>
      </c>
      <c r="DL10" s="12">
        <f t="shared" si="54"/>
        <v>0</v>
      </c>
      <c r="DM10" s="12">
        <v>0</v>
      </c>
      <c r="DN10" s="12">
        <f t="shared" si="55"/>
        <v>0</v>
      </c>
      <c r="DO10" s="12">
        <v>0</v>
      </c>
      <c r="DP10" s="12">
        <f t="shared" si="56"/>
        <v>0</v>
      </c>
      <c r="DQ10" s="12">
        <v>0</v>
      </c>
      <c r="DR10" s="12">
        <f t="shared" si="57"/>
        <v>0</v>
      </c>
      <c r="DS10" s="12">
        <v>0</v>
      </c>
      <c r="DT10" s="12">
        <f t="shared" si="58"/>
        <v>0</v>
      </c>
      <c r="DU10" s="12">
        <v>0</v>
      </c>
      <c r="DV10" s="12">
        <f t="shared" si="59"/>
        <v>0</v>
      </c>
      <c r="DW10" s="12">
        <v>0</v>
      </c>
      <c r="DX10" s="12">
        <f t="shared" si="60"/>
        <v>0</v>
      </c>
      <c r="DY10" s="12">
        <v>0</v>
      </c>
      <c r="DZ10" s="12">
        <f t="shared" si="61"/>
        <v>0</v>
      </c>
      <c r="EA10" s="12">
        <v>0</v>
      </c>
      <c r="EB10" s="12">
        <f t="shared" si="62"/>
        <v>0</v>
      </c>
      <c r="EC10" s="12">
        <v>0</v>
      </c>
      <c r="ED10" s="12">
        <f t="shared" si="63"/>
        <v>0</v>
      </c>
      <c r="EE10" s="12">
        <v>0</v>
      </c>
      <c r="EF10" s="12">
        <f t="shared" si="64"/>
        <v>0</v>
      </c>
      <c r="EG10" s="12">
        <v>0</v>
      </c>
      <c r="EH10" s="12">
        <f t="shared" si="65"/>
        <v>0</v>
      </c>
      <c r="EI10" s="12">
        <v>0</v>
      </c>
      <c r="EJ10" s="12">
        <f t="shared" si="66"/>
        <v>0</v>
      </c>
      <c r="EK10" s="12">
        <v>0</v>
      </c>
      <c r="EL10" s="12">
        <f t="shared" si="67"/>
        <v>0</v>
      </c>
      <c r="EM10" s="12">
        <v>0</v>
      </c>
      <c r="EN10" s="12">
        <f t="shared" si="68"/>
        <v>0</v>
      </c>
      <c r="EO10" s="12">
        <v>0</v>
      </c>
      <c r="EP10" s="12">
        <f t="shared" si="69"/>
        <v>0</v>
      </c>
      <c r="EQ10" s="12">
        <v>0</v>
      </c>
      <c r="ER10" s="12">
        <f t="shared" si="70"/>
        <v>0</v>
      </c>
      <c r="ES10" s="12">
        <v>0</v>
      </c>
      <c r="ET10" s="12">
        <f t="shared" si="71"/>
        <v>0</v>
      </c>
      <c r="EU10" s="12">
        <v>0</v>
      </c>
      <c r="EV10">
        <f t="shared" si="75"/>
        <v>32896847723.943756</v>
      </c>
      <c r="EW10">
        <f t="shared" si="76"/>
        <v>32.896847723943758</v>
      </c>
      <c r="EX10">
        <f t="shared" si="77"/>
        <v>3.2896847723943759E-2</v>
      </c>
    </row>
    <row r="11" spans="1:154" x14ac:dyDescent="0.35">
      <c r="A11" s="18" t="s">
        <v>21</v>
      </c>
      <c r="B11" s="18" t="s">
        <v>22</v>
      </c>
      <c r="C11" s="9">
        <v>153</v>
      </c>
      <c r="D11" s="9">
        <v>138</v>
      </c>
      <c r="E11" s="12">
        <v>145.5</v>
      </c>
      <c r="F11" s="12">
        <f t="shared" si="1"/>
        <v>13802475504.300003</v>
      </c>
      <c r="G11" s="12">
        <v>4.32</v>
      </c>
      <c r="H11" s="12">
        <f t="shared" si="2"/>
        <v>407516042.30400002</v>
      </c>
      <c r="I11" s="12">
        <v>1.94</v>
      </c>
      <c r="J11" s="12">
        <f t="shared" si="3"/>
        <v>181683024.19600004</v>
      </c>
      <c r="K11" s="12">
        <v>7.61</v>
      </c>
      <c r="L11" s="12">
        <f t="shared" si="4"/>
        <v>706923046.25400007</v>
      </c>
      <c r="M11" s="12">
        <v>3.4</v>
      </c>
      <c r="N11" s="12">
        <f t="shared" si="5"/>
        <v>302582962.94</v>
      </c>
      <c r="O11" s="12">
        <v>1.59</v>
      </c>
      <c r="P11" s="12">
        <f t="shared" si="6"/>
        <v>137830563.51000002</v>
      </c>
      <c r="Q11" s="12">
        <v>2.14</v>
      </c>
      <c r="R11" s="12">
        <f t="shared" si="7"/>
        <v>198388038.52600005</v>
      </c>
      <c r="S11" s="12">
        <v>0</v>
      </c>
      <c r="T11" s="12">
        <f t="shared" si="8"/>
        <v>0</v>
      </c>
      <c r="U11" s="12">
        <v>0</v>
      </c>
      <c r="V11" s="12">
        <f t="shared" si="9"/>
        <v>0</v>
      </c>
      <c r="W11" s="12">
        <v>0</v>
      </c>
      <c r="X11" s="12">
        <f t="shared" si="10"/>
        <v>0</v>
      </c>
      <c r="Y11" s="12">
        <v>0</v>
      </c>
      <c r="Z11" s="12">
        <f t="shared" si="11"/>
        <v>0</v>
      </c>
      <c r="AA11" s="12">
        <v>0</v>
      </c>
      <c r="AB11" s="12">
        <f t="shared" si="12"/>
        <v>0</v>
      </c>
      <c r="AC11" s="12">
        <v>6.3</v>
      </c>
      <c r="AD11" s="12">
        <f t="shared" si="13"/>
        <v>595486632.50999999</v>
      </c>
      <c r="AE11" s="12">
        <v>0</v>
      </c>
      <c r="AF11" s="12">
        <f t="shared" si="14"/>
        <v>0</v>
      </c>
      <c r="AG11" s="12">
        <v>0</v>
      </c>
      <c r="AH11" s="12">
        <f t="shared" si="15"/>
        <v>0</v>
      </c>
      <c r="AI11" s="12">
        <v>0</v>
      </c>
      <c r="AJ11" s="12">
        <f t="shared" si="16"/>
        <v>0</v>
      </c>
      <c r="AK11" s="12">
        <v>0</v>
      </c>
      <c r="AL11" s="12">
        <f t="shared" si="17"/>
        <v>0</v>
      </c>
      <c r="AM11" s="12">
        <v>0</v>
      </c>
      <c r="AN11" s="12">
        <f t="shared" si="18"/>
        <v>0</v>
      </c>
      <c r="AO11" s="12">
        <v>0</v>
      </c>
      <c r="AP11" s="12">
        <f t="shared" si="19"/>
        <v>0</v>
      </c>
      <c r="AQ11" s="12">
        <v>0</v>
      </c>
      <c r="AR11" s="12">
        <f t="shared" si="20"/>
        <v>0</v>
      </c>
      <c r="AS11" s="12">
        <v>0</v>
      </c>
      <c r="AT11" s="12">
        <f t="shared" si="21"/>
        <v>0</v>
      </c>
      <c r="AU11" s="12">
        <v>0</v>
      </c>
      <c r="AV11" s="12">
        <f t="shared" si="22"/>
        <v>0</v>
      </c>
      <c r="AW11" s="12">
        <v>0</v>
      </c>
      <c r="AX11" s="12">
        <f t="shared" si="23"/>
        <v>0</v>
      </c>
      <c r="AY11" s="12">
        <v>0</v>
      </c>
      <c r="AZ11" s="12">
        <f t="shared" si="24"/>
        <v>0</v>
      </c>
      <c r="BA11" s="12">
        <v>0</v>
      </c>
      <c r="BB11" s="12">
        <f t="shared" si="25"/>
        <v>0</v>
      </c>
      <c r="BC11" s="12">
        <v>0</v>
      </c>
      <c r="BD11" s="12">
        <f t="shared" si="26"/>
        <v>0</v>
      </c>
      <c r="BE11" s="12">
        <v>0</v>
      </c>
      <c r="BF11" s="12">
        <f t="shared" si="27"/>
        <v>0</v>
      </c>
      <c r="BG11" s="12">
        <v>0</v>
      </c>
      <c r="BH11" s="12">
        <f t="shared" si="28"/>
        <v>0</v>
      </c>
      <c r="BI11" s="12">
        <v>0</v>
      </c>
      <c r="BJ11" s="12">
        <f t="shared" si="29"/>
        <v>0</v>
      </c>
      <c r="BK11" s="12">
        <v>0</v>
      </c>
      <c r="BL11" s="12">
        <f t="shared" si="30"/>
        <v>0</v>
      </c>
      <c r="BM11" s="12">
        <v>0</v>
      </c>
      <c r="BN11" s="12">
        <f t="shared" si="31"/>
        <v>0</v>
      </c>
      <c r="BO11" s="12">
        <v>0</v>
      </c>
      <c r="BP11" s="12">
        <f t="shared" si="32"/>
        <v>0</v>
      </c>
      <c r="BQ11" s="12">
        <v>0</v>
      </c>
      <c r="BR11" s="12">
        <f t="shared" si="33"/>
        <v>0</v>
      </c>
      <c r="BS11" s="12">
        <v>0</v>
      </c>
      <c r="BT11" s="12">
        <f t="shared" si="34"/>
        <v>0</v>
      </c>
      <c r="BU11" s="12">
        <v>0</v>
      </c>
      <c r="BV11" s="12">
        <f t="shared" si="35"/>
        <v>0</v>
      </c>
      <c r="BW11" s="12">
        <v>2.61</v>
      </c>
      <c r="BX11" s="12">
        <f t="shared" si="36"/>
        <v>232375720.752</v>
      </c>
      <c r="BY11" s="12">
        <v>0</v>
      </c>
      <c r="BZ11" s="12">
        <f t="shared" si="37"/>
        <v>0</v>
      </c>
      <c r="CA11" s="12">
        <v>0</v>
      </c>
      <c r="CB11" s="12">
        <f t="shared" si="38"/>
        <v>0</v>
      </c>
      <c r="CC11" s="12">
        <v>0</v>
      </c>
      <c r="CD11" s="12">
        <f t="shared" si="39"/>
        <v>0</v>
      </c>
      <c r="CE11" s="19"/>
      <c r="CF11" s="12">
        <f t="shared" si="72"/>
        <v>16565261535.292004</v>
      </c>
      <c r="CG11" s="12">
        <f t="shared" si="73"/>
        <v>16.565261535292002</v>
      </c>
      <c r="CH11" s="12">
        <f t="shared" si="74"/>
        <v>1.6565261535292003E-2</v>
      </c>
      <c r="CI11" s="12">
        <v>0</v>
      </c>
      <c r="CJ11" s="12">
        <f t="shared" si="40"/>
        <v>0</v>
      </c>
      <c r="CK11" s="12">
        <v>0</v>
      </c>
      <c r="CL11" s="12">
        <f t="shared" si="41"/>
        <v>0</v>
      </c>
      <c r="CM11" s="12">
        <v>0</v>
      </c>
      <c r="CN11" s="12">
        <f t="shared" si="42"/>
        <v>0</v>
      </c>
      <c r="CO11" s="12">
        <v>0</v>
      </c>
      <c r="CP11" s="12">
        <f t="shared" si="43"/>
        <v>0</v>
      </c>
      <c r="CQ11" s="12">
        <v>0</v>
      </c>
      <c r="CR11" s="12">
        <f t="shared" si="44"/>
        <v>0</v>
      </c>
      <c r="CS11" s="12">
        <v>0</v>
      </c>
      <c r="CT11" s="12">
        <f t="shared" si="45"/>
        <v>0</v>
      </c>
      <c r="CU11" s="12">
        <v>0</v>
      </c>
      <c r="CV11" s="12">
        <f t="shared" si="46"/>
        <v>0</v>
      </c>
      <c r="CW11" s="12">
        <v>0</v>
      </c>
      <c r="CX11" s="12">
        <f t="shared" si="47"/>
        <v>0</v>
      </c>
      <c r="CY11" s="12">
        <v>0</v>
      </c>
      <c r="CZ11" s="12">
        <f t="shared" si="48"/>
        <v>0</v>
      </c>
      <c r="DA11" s="12">
        <v>0</v>
      </c>
      <c r="DB11" s="12">
        <f t="shared" si="49"/>
        <v>0</v>
      </c>
      <c r="DC11" s="12">
        <v>0</v>
      </c>
      <c r="DD11" s="12">
        <f t="shared" si="50"/>
        <v>0</v>
      </c>
      <c r="DE11" s="12">
        <v>0</v>
      </c>
      <c r="DF11" s="12">
        <f t="shared" si="51"/>
        <v>0</v>
      </c>
      <c r="DG11" s="12">
        <v>0</v>
      </c>
      <c r="DH11" s="12">
        <f t="shared" si="52"/>
        <v>0</v>
      </c>
      <c r="DI11" s="12">
        <v>0</v>
      </c>
      <c r="DJ11" s="12">
        <f t="shared" si="53"/>
        <v>0</v>
      </c>
      <c r="DK11" s="12">
        <v>0</v>
      </c>
      <c r="DL11" s="12">
        <f t="shared" si="54"/>
        <v>0</v>
      </c>
      <c r="DM11" s="12">
        <v>0</v>
      </c>
      <c r="DN11" s="12">
        <f t="shared" si="55"/>
        <v>0</v>
      </c>
      <c r="DO11" s="12">
        <v>0</v>
      </c>
      <c r="DP11" s="12">
        <f t="shared" si="56"/>
        <v>0</v>
      </c>
      <c r="DQ11" s="12">
        <v>0</v>
      </c>
      <c r="DR11" s="12">
        <f t="shared" si="57"/>
        <v>0</v>
      </c>
      <c r="DS11" s="12">
        <v>0</v>
      </c>
      <c r="DT11" s="12">
        <f t="shared" si="58"/>
        <v>0</v>
      </c>
      <c r="DU11" s="12">
        <v>0</v>
      </c>
      <c r="DV11" s="12">
        <f t="shared" si="59"/>
        <v>0</v>
      </c>
      <c r="DW11" s="12">
        <v>0</v>
      </c>
      <c r="DX11" s="12">
        <f t="shared" si="60"/>
        <v>0</v>
      </c>
      <c r="DY11" s="12">
        <v>0</v>
      </c>
      <c r="DZ11" s="12">
        <f t="shared" si="61"/>
        <v>0</v>
      </c>
      <c r="EA11" s="12">
        <v>0</v>
      </c>
      <c r="EB11" s="12">
        <f t="shared" si="62"/>
        <v>0</v>
      </c>
      <c r="EC11" s="12">
        <v>0</v>
      </c>
      <c r="ED11" s="12">
        <f t="shared" si="63"/>
        <v>0</v>
      </c>
      <c r="EE11" s="12">
        <v>0</v>
      </c>
      <c r="EF11" s="12">
        <f t="shared" si="64"/>
        <v>0</v>
      </c>
      <c r="EG11" s="12">
        <v>0</v>
      </c>
      <c r="EH11" s="12">
        <f t="shared" si="65"/>
        <v>0</v>
      </c>
      <c r="EI11" s="12">
        <v>0</v>
      </c>
      <c r="EJ11" s="12">
        <f t="shared" si="66"/>
        <v>0</v>
      </c>
      <c r="EK11" s="12">
        <v>0</v>
      </c>
      <c r="EL11" s="12">
        <f t="shared" si="67"/>
        <v>0</v>
      </c>
      <c r="EM11" s="12">
        <v>0</v>
      </c>
      <c r="EN11" s="12">
        <f t="shared" si="68"/>
        <v>0</v>
      </c>
      <c r="EO11" s="12">
        <v>0</v>
      </c>
      <c r="EP11" s="12">
        <f t="shared" si="69"/>
        <v>0</v>
      </c>
      <c r="EQ11" s="12">
        <v>0</v>
      </c>
      <c r="ER11" s="12">
        <f t="shared" si="70"/>
        <v>0</v>
      </c>
      <c r="ES11" s="12">
        <v>0</v>
      </c>
      <c r="ET11" s="12">
        <f t="shared" si="71"/>
        <v>0</v>
      </c>
      <c r="EU11" s="12">
        <v>0</v>
      </c>
      <c r="EV11">
        <f t="shared" si="75"/>
        <v>16565261535.292004</v>
      </c>
      <c r="EW11">
        <f t="shared" si="76"/>
        <v>16.565261535292002</v>
      </c>
      <c r="EX11">
        <f t="shared" si="77"/>
        <v>1.6565261535292003E-2</v>
      </c>
    </row>
    <row r="12" spans="1:154" x14ac:dyDescent="0.35">
      <c r="A12" s="18" t="s">
        <v>23</v>
      </c>
      <c r="B12" s="18" t="s">
        <v>24</v>
      </c>
      <c r="C12" s="9">
        <v>0</v>
      </c>
      <c r="D12" s="9">
        <v>0</v>
      </c>
      <c r="E12" s="12">
        <v>0</v>
      </c>
      <c r="F12" s="12">
        <f t="shared" si="1"/>
        <v>0</v>
      </c>
      <c r="G12" s="12">
        <v>0</v>
      </c>
      <c r="H12" s="12">
        <f t="shared" si="2"/>
        <v>0</v>
      </c>
      <c r="I12" s="12">
        <v>0</v>
      </c>
      <c r="J12" s="12">
        <f t="shared" si="3"/>
        <v>0</v>
      </c>
      <c r="K12" s="12">
        <v>0</v>
      </c>
      <c r="L12" s="12">
        <f t="shared" si="4"/>
        <v>0</v>
      </c>
      <c r="M12" s="12">
        <v>0</v>
      </c>
      <c r="N12" s="12">
        <f t="shared" si="5"/>
        <v>0</v>
      </c>
      <c r="O12" s="12">
        <v>0</v>
      </c>
      <c r="P12" s="12">
        <f t="shared" si="6"/>
        <v>0</v>
      </c>
      <c r="Q12" s="12">
        <v>0</v>
      </c>
      <c r="R12" s="12">
        <f t="shared" si="7"/>
        <v>0</v>
      </c>
      <c r="S12" s="12">
        <v>0</v>
      </c>
      <c r="T12" s="12">
        <f t="shared" si="8"/>
        <v>0</v>
      </c>
      <c r="U12" s="12">
        <v>0</v>
      </c>
      <c r="V12" s="12">
        <f t="shared" si="9"/>
        <v>0</v>
      </c>
      <c r="W12" s="12">
        <v>0</v>
      </c>
      <c r="X12" s="12">
        <f t="shared" si="10"/>
        <v>0</v>
      </c>
      <c r="Y12" s="12">
        <v>0</v>
      </c>
      <c r="Z12" s="12">
        <f t="shared" si="11"/>
        <v>0</v>
      </c>
      <c r="AA12" s="12">
        <v>0</v>
      </c>
      <c r="AB12" s="12">
        <f t="shared" si="12"/>
        <v>0</v>
      </c>
      <c r="AC12" s="12">
        <v>0</v>
      </c>
      <c r="AD12" s="12">
        <f t="shared" si="13"/>
        <v>0</v>
      </c>
      <c r="AE12" s="12">
        <v>0</v>
      </c>
      <c r="AF12" s="12">
        <f t="shared" si="14"/>
        <v>0</v>
      </c>
      <c r="AG12" s="12">
        <v>0</v>
      </c>
      <c r="AH12" s="12">
        <f t="shared" si="15"/>
        <v>0</v>
      </c>
      <c r="AI12" s="12">
        <v>0</v>
      </c>
      <c r="AJ12" s="12">
        <f t="shared" si="16"/>
        <v>0</v>
      </c>
      <c r="AK12" s="12">
        <v>0</v>
      </c>
      <c r="AL12" s="12">
        <f t="shared" si="17"/>
        <v>0</v>
      </c>
      <c r="AM12" s="12">
        <v>0</v>
      </c>
      <c r="AN12" s="12">
        <f t="shared" si="18"/>
        <v>0</v>
      </c>
      <c r="AO12" s="12">
        <v>0</v>
      </c>
      <c r="AP12" s="12">
        <f t="shared" si="19"/>
        <v>0</v>
      </c>
      <c r="AQ12" s="12">
        <v>0</v>
      </c>
      <c r="AR12" s="12">
        <f t="shared" si="20"/>
        <v>0</v>
      </c>
      <c r="AS12" s="12">
        <v>0</v>
      </c>
      <c r="AT12" s="12">
        <f t="shared" si="21"/>
        <v>0</v>
      </c>
      <c r="AU12" s="12">
        <v>0</v>
      </c>
      <c r="AV12" s="12">
        <f t="shared" si="22"/>
        <v>0</v>
      </c>
      <c r="AW12" s="12">
        <v>0</v>
      </c>
      <c r="AX12" s="12">
        <f t="shared" si="23"/>
        <v>0</v>
      </c>
      <c r="AY12" s="12">
        <v>0</v>
      </c>
      <c r="AZ12" s="12">
        <f t="shared" si="24"/>
        <v>0</v>
      </c>
      <c r="BA12" s="12">
        <v>0</v>
      </c>
      <c r="BB12" s="12">
        <f t="shared" si="25"/>
        <v>0</v>
      </c>
      <c r="BC12" s="12">
        <v>0</v>
      </c>
      <c r="BD12" s="12">
        <f t="shared" si="26"/>
        <v>0</v>
      </c>
      <c r="BE12" s="12">
        <v>0</v>
      </c>
      <c r="BF12" s="12">
        <f t="shared" si="27"/>
        <v>0</v>
      </c>
      <c r="BG12" s="12">
        <v>1.1050000000000002</v>
      </c>
      <c r="BH12" s="12">
        <f t="shared" si="28"/>
        <v>97042770.76000002</v>
      </c>
      <c r="BI12" s="12">
        <v>0</v>
      </c>
      <c r="BJ12" s="12">
        <f t="shared" si="29"/>
        <v>0</v>
      </c>
      <c r="BK12" s="12">
        <v>0</v>
      </c>
      <c r="BL12" s="12">
        <f t="shared" si="30"/>
        <v>0</v>
      </c>
      <c r="BM12" s="12">
        <v>0</v>
      </c>
      <c r="BN12" s="12">
        <f t="shared" si="31"/>
        <v>0</v>
      </c>
      <c r="BO12" s="12">
        <v>0</v>
      </c>
      <c r="BP12" s="12">
        <f t="shared" si="32"/>
        <v>0</v>
      </c>
      <c r="BQ12" s="12">
        <v>0</v>
      </c>
      <c r="BR12" s="12">
        <f t="shared" si="33"/>
        <v>0</v>
      </c>
      <c r="BS12" s="12">
        <v>0</v>
      </c>
      <c r="BT12" s="12">
        <f t="shared" si="34"/>
        <v>0</v>
      </c>
      <c r="BU12" s="12">
        <v>0</v>
      </c>
      <c r="BV12" s="12">
        <f t="shared" si="35"/>
        <v>0</v>
      </c>
      <c r="BW12" s="12">
        <v>0</v>
      </c>
      <c r="BX12" s="12">
        <f t="shared" si="36"/>
        <v>0</v>
      </c>
      <c r="BY12" s="12">
        <v>0</v>
      </c>
      <c r="BZ12" s="12">
        <f t="shared" si="37"/>
        <v>0</v>
      </c>
      <c r="CA12" s="12">
        <v>0</v>
      </c>
      <c r="CB12" s="12">
        <f t="shared" si="38"/>
        <v>0</v>
      </c>
      <c r="CC12" s="12">
        <v>0</v>
      </c>
      <c r="CD12" s="12">
        <f t="shared" si="39"/>
        <v>0</v>
      </c>
      <c r="CE12" s="19"/>
      <c r="CF12" s="12">
        <f t="shared" si="72"/>
        <v>97042770.76000002</v>
      </c>
      <c r="CG12" s="12">
        <f t="shared" si="73"/>
        <v>9.7042770760000022E-2</v>
      </c>
      <c r="CH12" s="12">
        <f t="shared" si="74"/>
        <v>9.7042770760000024E-5</v>
      </c>
      <c r="CI12" s="12">
        <v>0</v>
      </c>
      <c r="CJ12" s="12">
        <f t="shared" si="40"/>
        <v>0</v>
      </c>
      <c r="CK12" s="12">
        <v>0</v>
      </c>
      <c r="CL12" s="12">
        <f t="shared" si="41"/>
        <v>0</v>
      </c>
      <c r="CM12" s="12">
        <v>0</v>
      </c>
      <c r="CN12" s="12">
        <f t="shared" si="42"/>
        <v>0</v>
      </c>
      <c r="CO12" s="12">
        <v>0</v>
      </c>
      <c r="CP12" s="12">
        <f t="shared" si="43"/>
        <v>0</v>
      </c>
      <c r="CQ12" s="12">
        <v>0</v>
      </c>
      <c r="CR12" s="12">
        <f t="shared" si="44"/>
        <v>0</v>
      </c>
      <c r="CS12" s="12">
        <v>0</v>
      </c>
      <c r="CT12" s="12">
        <f t="shared" si="45"/>
        <v>0</v>
      </c>
      <c r="CU12" s="12">
        <v>0</v>
      </c>
      <c r="CV12" s="12">
        <f t="shared" si="46"/>
        <v>0</v>
      </c>
      <c r="CW12" s="12">
        <v>0</v>
      </c>
      <c r="CX12" s="12">
        <f t="shared" si="47"/>
        <v>0</v>
      </c>
      <c r="CY12" s="12">
        <v>0</v>
      </c>
      <c r="CZ12" s="12">
        <f t="shared" si="48"/>
        <v>0</v>
      </c>
      <c r="DA12" s="12">
        <v>0</v>
      </c>
      <c r="DB12" s="12">
        <f t="shared" si="49"/>
        <v>0</v>
      </c>
      <c r="DC12" s="12">
        <v>0</v>
      </c>
      <c r="DD12" s="12">
        <f t="shared" si="50"/>
        <v>0</v>
      </c>
      <c r="DE12" s="12">
        <v>0</v>
      </c>
      <c r="DF12" s="12">
        <f t="shared" si="51"/>
        <v>0</v>
      </c>
      <c r="DG12" s="12">
        <v>0</v>
      </c>
      <c r="DH12" s="12">
        <f t="shared" si="52"/>
        <v>0</v>
      </c>
      <c r="DI12" s="12">
        <v>0</v>
      </c>
      <c r="DJ12" s="12">
        <f t="shared" si="53"/>
        <v>0</v>
      </c>
      <c r="DK12" s="12">
        <v>0</v>
      </c>
      <c r="DL12" s="12">
        <f t="shared" si="54"/>
        <v>0</v>
      </c>
      <c r="DM12" s="12">
        <v>0</v>
      </c>
      <c r="DN12" s="12">
        <f t="shared" si="55"/>
        <v>0</v>
      </c>
      <c r="DO12" s="12">
        <v>0</v>
      </c>
      <c r="DP12" s="12">
        <f t="shared" si="56"/>
        <v>0</v>
      </c>
      <c r="DQ12" s="12">
        <v>0</v>
      </c>
      <c r="DR12" s="12">
        <f t="shared" si="57"/>
        <v>0</v>
      </c>
      <c r="DS12" s="12">
        <v>0</v>
      </c>
      <c r="DT12" s="12">
        <f t="shared" si="58"/>
        <v>0</v>
      </c>
      <c r="DU12" s="12">
        <v>0</v>
      </c>
      <c r="DV12" s="12">
        <f t="shared" si="59"/>
        <v>0</v>
      </c>
      <c r="DW12" s="12">
        <v>0</v>
      </c>
      <c r="DX12" s="12">
        <f t="shared" si="60"/>
        <v>0</v>
      </c>
      <c r="DY12" s="12">
        <v>0</v>
      </c>
      <c r="DZ12" s="12">
        <f t="shared" si="61"/>
        <v>0</v>
      </c>
      <c r="EA12" s="12">
        <v>0</v>
      </c>
      <c r="EB12" s="12">
        <f t="shared" si="62"/>
        <v>0</v>
      </c>
      <c r="EC12" s="12">
        <v>0</v>
      </c>
      <c r="ED12" s="12">
        <f t="shared" si="63"/>
        <v>0</v>
      </c>
      <c r="EE12" s="12">
        <v>0</v>
      </c>
      <c r="EF12" s="12">
        <f t="shared" si="64"/>
        <v>0</v>
      </c>
      <c r="EG12" s="12">
        <v>0</v>
      </c>
      <c r="EH12" s="12">
        <f t="shared" si="65"/>
        <v>0</v>
      </c>
      <c r="EI12" s="12">
        <v>0</v>
      </c>
      <c r="EJ12" s="12">
        <f t="shared" si="66"/>
        <v>0</v>
      </c>
      <c r="EK12" s="12">
        <v>0</v>
      </c>
      <c r="EL12" s="12">
        <f t="shared" si="67"/>
        <v>0</v>
      </c>
      <c r="EM12" s="12">
        <v>0</v>
      </c>
      <c r="EN12" s="12">
        <f t="shared" si="68"/>
        <v>0</v>
      </c>
      <c r="EO12" s="12">
        <v>0</v>
      </c>
      <c r="EP12" s="12">
        <f t="shared" si="69"/>
        <v>0</v>
      </c>
      <c r="EQ12" s="12">
        <v>0</v>
      </c>
      <c r="ER12" s="12">
        <f t="shared" si="70"/>
        <v>0</v>
      </c>
      <c r="ES12" s="12">
        <v>0</v>
      </c>
      <c r="ET12" s="12">
        <f t="shared" si="71"/>
        <v>0</v>
      </c>
      <c r="EU12" s="12">
        <v>0</v>
      </c>
      <c r="EV12">
        <f t="shared" si="75"/>
        <v>97042770.76000002</v>
      </c>
      <c r="EW12">
        <f t="shared" si="76"/>
        <v>9.7042770760000022E-2</v>
      </c>
      <c r="EX12">
        <f t="shared" si="77"/>
        <v>9.7042770760000024E-5</v>
      </c>
    </row>
    <row r="13" spans="1:154" x14ac:dyDescent="0.35">
      <c r="A13" s="18" t="s">
        <v>25</v>
      </c>
      <c r="B13" s="18" t="s">
        <v>26</v>
      </c>
      <c r="C13" s="9">
        <v>81.034999999999997</v>
      </c>
      <c r="D13" s="9">
        <v>70.935000000000002</v>
      </c>
      <c r="E13" s="12">
        <v>75.984999999999999</v>
      </c>
      <c r="F13" s="12">
        <f t="shared" si="1"/>
        <v>7208117533.9810019</v>
      </c>
      <c r="G13" s="12">
        <v>6.5150000000000006</v>
      </c>
      <c r="H13" s="12">
        <f t="shared" si="2"/>
        <v>614575698.05800009</v>
      </c>
      <c r="I13" s="12">
        <v>7.1350000000000007</v>
      </c>
      <c r="J13" s="12">
        <f t="shared" si="3"/>
        <v>668200194.65900016</v>
      </c>
      <c r="K13" s="12">
        <v>6.9850000000000003</v>
      </c>
      <c r="L13" s="12">
        <f t="shared" si="4"/>
        <v>648864320.37900007</v>
      </c>
      <c r="M13" s="12">
        <v>5.915</v>
      </c>
      <c r="N13" s="12">
        <f t="shared" si="5"/>
        <v>526405360.52650005</v>
      </c>
      <c r="O13" s="12">
        <v>4.9650000000000007</v>
      </c>
      <c r="P13" s="12">
        <f t="shared" si="6"/>
        <v>430395438.88500011</v>
      </c>
      <c r="Q13" s="12">
        <v>5.8450000000000006</v>
      </c>
      <c r="R13" s="12">
        <f t="shared" si="7"/>
        <v>541858918.31050014</v>
      </c>
      <c r="S13" s="12">
        <v>3.8150000000000004</v>
      </c>
      <c r="T13" s="12">
        <f t="shared" si="8"/>
        <v>359733758.22650009</v>
      </c>
      <c r="U13" s="12">
        <v>4.0550000000000006</v>
      </c>
      <c r="V13" s="12">
        <f t="shared" si="9"/>
        <v>382057456.6195001</v>
      </c>
      <c r="W13" s="12">
        <v>3.5449999999999999</v>
      </c>
      <c r="X13" s="12">
        <f t="shared" si="10"/>
        <v>0</v>
      </c>
      <c r="Y13" s="12">
        <v>3.7250000000000005</v>
      </c>
      <c r="Z13" s="12">
        <f t="shared" si="11"/>
        <v>0</v>
      </c>
      <c r="AA13" s="12">
        <v>3.6350000000000007</v>
      </c>
      <c r="AB13" s="12">
        <f t="shared" si="12"/>
        <v>342485537.56150007</v>
      </c>
      <c r="AC13" s="12">
        <v>3.1950000000000003</v>
      </c>
      <c r="AD13" s="12">
        <f t="shared" si="13"/>
        <v>301996792.20150006</v>
      </c>
      <c r="AE13" s="12">
        <v>1.9750000000000003</v>
      </c>
      <c r="AF13" s="12">
        <f t="shared" si="14"/>
        <v>190044616.34500003</v>
      </c>
      <c r="AG13" s="12">
        <v>2.5650000000000004</v>
      </c>
      <c r="AH13" s="12">
        <f t="shared" si="15"/>
        <v>238661394.05700004</v>
      </c>
      <c r="AI13" s="12">
        <v>2.835</v>
      </c>
      <c r="AJ13" s="12">
        <f t="shared" si="16"/>
        <v>260778787.60499999</v>
      </c>
      <c r="AK13" s="12">
        <v>2.7549999999999999</v>
      </c>
      <c r="AL13" s="12">
        <f t="shared" si="17"/>
        <v>258842928.93099999</v>
      </c>
      <c r="AM13" s="12">
        <v>2.3550000000000004</v>
      </c>
      <c r="AN13" s="12">
        <f t="shared" si="18"/>
        <v>216625765.36500004</v>
      </c>
      <c r="AO13" s="12">
        <v>2.2750000000000004</v>
      </c>
      <c r="AP13" s="12">
        <f t="shared" si="19"/>
        <v>213486714.12250003</v>
      </c>
      <c r="AQ13" s="12">
        <v>2.7549999999999999</v>
      </c>
      <c r="AR13" s="12">
        <f t="shared" si="20"/>
        <v>251855629.88250002</v>
      </c>
      <c r="AS13" s="12">
        <v>1.6450000000000002</v>
      </c>
      <c r="AT13" s="12">
        <f t="shared" si="21"/>
        <v>148949826.84400004</v>
      </c>
      <c r="AU13" s="12">
        <v>1.5850000000000002</v>
      </c>
      <c r="AV13" s="12">
        <f t="shared" si="22"/>
        <v>135537172.86150002</v>
      </c>
      <c r="AW13" s="12">
        <v>1.7649999999999999</v>
      </c>
      <c r="AX13" s="12">
        <f t="shared" si="23"/>
        <v>154470468.78799999</v>
      </c>
      <c r="AY13" s="12">
        <v>1.8550000000000002</v>
      </c>
      <c r="AZ13" s="12">
        <f t="shared" si="24"/>
        <v>162698246.69350001</v>
      </c>
      <c r="BA13" s="12">
        <v>2.5949999999999998</v>
      </c>
      <c r="BB13" s="12">
        <f t="shared" si="25"/>
        <v>234773020.90500003</v>
      </c>
      <c r="BC13" s="12">
        <v>1.4650000000000001</v>
      </c>
      <c r="BD13" s="12">
        <f t="shared" si="26"/>
        <v>130876765.34</v>
      </c>
      <c r="BE13" s="12">
        <v>1.8150000000000002</v>
      </c>
      <c r="BF13" s="12">
        <f t="shared" si="27"/>
        <v>162556483.08900002</v>
      </c>
      <c r="BG13" s="12">
        <v>0</v>
      </c>
      <c r="BH13" s="12">
        <f t="shared" si="28"/>
        <v>0</v>
      </c>
      <c r="BI13" s="12">
        <v>2.2450000000000001</v>
      </c>
      <c r="BJ13" s="12">
        <f t="shared" si="29"/>
        <v>191040557.71599999</v>
      </c>
      <c r="BK13" s="12">
        <v>2.5049999999999999</v>
      </c>
      <c r="BL13" s="12">
        <f t="shared" si="30"/>
        <v>212122452.3585</v>
      </c>
      <c r="BM13" s="12">
        <v>2.1749999999999998</v>
      </c>
      <c r="BN13" s="12">
        <f t="shared" si="31"/>
        <v>181955195.17499998</v>
      </c>
      <c r="BO13" s="12">
        <v>2.5149999999999997</v>
      </c>
      <c r="BP13" s="12">
        <f t="shared" si="32"/>
        <v>205353003.65549999</v>
      </c>
      <c r="BQ13" s="12">
        <v>2.3849999999999998</v>
      </c>
      <c r="BR13" s="12">
        <f t="shared" si="33"/>
        <v>216044894.20049998</v>
      </c>
      <c r="BS13" s="12">
        <v>2.2949999999999999</v>
      </c>
      <c r="BT13" s="12">
        <f t="shared" si="34"/>
        <v>217535399.38800001</v>
      </c>
      <c r="BU13" s="12">
        <v>0</v>
      </c>
      <c r="BV13" s="12">
        <f t="shared" si="35"/>
        <v>0</v>
      </c>
      <c r="BW13" s="12">
        <v>0</v>
      </c>
      <c r="BX13" s="12">
        <f t="shared" si="36"/>
        <v>0</v>
      </c>
      <c r="BY13" s="12">
        <v>0</v>
      </c>
      <c r="BZ13" s="12">
        <f t="shared" si="37"/>
        <v>0</v>
      </c>
      <c r="CA13" s="12">
        <v>1.9450000000000001</v>
      </c>
      <c r="CB13" s="12">
        <f t="shared" si="38"/>
        <v>163597470.83900002</v>
      </c>
      <c r="CC13" s="12">
        <v>1.925</v>
      </c>
      <c r="CD13" s="12">
        <f t="shared" si="39"/>
        <v>158781861.50750002</v>
      </c>
      <c r="CE13" s="19"/>
      <c r="CF13" s="12">
        <f t="shared" si="72"/>
        <v>16331279665.077003</v>
      </c>
      <c r="CG13" s="12">
        <f t="shared" si="73"/>
        <v>16.331279665077002</v>
      </c>
      <c r="CH13" s="12">
        <f t="shared" si="74"/>
        <v>1.6331279665077001E-2</v>
      </c>
      <c r="CI13" s="12">
        <v>1.6650000000000003</v>
      </c>
      <c r="CJ13" s="12">
        <f t="shared" si="40"/>
        <v>146033736.25050002</v>
      </c>
      <c r="CK13" s="12">
        <v>2.0049999999999999</v>
      </c>
      <c r="CL13" s="12">
        <f t="shared" si="41"/>
        <v>182533416.55249998</v>
      </c>
      <c r="CM13" s="12">
        <v>1.8350000000000002</v>
      </c>
      <c r="CN13" s="12">
        <f t="shared" si="42"/>
        <v>165250748.65650004</v>
      </c>
      <c r="CO13" s="12">
        <v>1.5850000000000002</v>
      </c>
      <c r="CP13" s="12">
        <f t="shared" si="43"/>
        <v>143157013.92100003</v>
      </c>
      <c r="CQ13" s="12">
        <v>1.4650000000000001</v>
      </c>
      <c r="CR13" s="12">
        <f t="shared" si="44"/>
        <v>134980528.32100001</v>
      </c>
      <c r="CS13" s="12">
        <v>1.2550000000000001</v>
      </c>
      <c r="CT13" s="12">
        <f t="shared" si="45"/>
        <v>108743283.79950002</v>
      </c>
      <c r="CU13" s="12">
        <v>2.4249999999999998</v>
      </c>
      <c r="CV13" s="12">
        <f t="shared" si="46"/>
        <v>209662503.66999999</v>
      </c>
      <c r="CW13" s="12">
        <v>1.615</v>
      </c>
      <c r="CX13" s="12">
        <f t="shared" si="47"/>
        <v>147822910.287</v>
      </c>
      <c r="CY13" s="12">
        <v>1.905</v>
      </c>
      <c r="CZ13" s="12">
        <f t="shared" si="48"/>
        <v>176530324.104</v>
      </c>
      <c r="DA13" s="12">
        <v>2.0650000000000004</v>
      </c>
      <c r="DB13" s="12">
        <f t="shared" si="49"/>
        <v>191122511.84250003</v>
      </c>
      <c r="DC13" s="12">
        <v>1.7550000000000001</v>
      </c>
      <c r="DD13" s="12">
        <f t="shared" si="50"/>
        <v>158976431.58149999</v>
      </c>
      <c r="DE13" s="12">
        <v>1.9650000000000001</v>
      </c>
      <c r="DF13" s="12">
        <f t="shared" si="51"/>
        <v>174280087.1295</v>
      </c>
      <c r="DG13" s="12">
        <v>2.2050000000000001</v>
      </c>
      <c r="DH13" s="12">
        <f t="shared" si="52"/>
        <v>178622141.67000005</v>
      </c>
      <c r="DI13" s="12">
        <v>1.905</v>
      </c>
      <c r="DJ13" s="12">
        <f t="shared" si="53"/>
        <v>151291102.92899999</v>
      </c>
      <c r="DK13" s="12">
        <v>2.3849999999999998</v>
      </c>
      <c r="DL13" s="12">
        <f t="shared" si="54"/>
        <v>192481284.76199999</v>
      </c>
      <c r="DM13" s="12">
        <v>2.4249999999999998</v>
      </c>
      <c r="DN13" s="12">
        <f t="shared" si="55"/>
        <v>209662503.66999999</v>
      </c>
      <c r="DO13" s="12">
        <v>1.615</v>
      </c>
      <c r="DP13" s="12">
        <f t="shared" si="56"/>
        <v>147822910.287</v>
      </c>
      <c r="DQ13" s="12">
        <v>1.905</v>
      </c>
      <c r="DR13" s="12">
        <f t="shared" si="57"/>
        <v>176530324.104</v>
      </c>
      <c r="DS13" s="12">
        <v>2.0650000000000004</v>
      </c>
      <c r="DT13" s="12">
        <f t="shared" si="58"/>
        <v>191122511.84250003</v>
      </c>
      <c r="DU13" s="12">
        <v>1.7550000000000001</v>
      </c>
      <c r="DV13" s="12">
        <f t="shared" si="59"/>
        <v>158976431.58149999</v>
      </c>
      <c r="DW13" s="12">
        <v>1.9650000000000001</v>
      </c>
      <c r="DX13" s="12">
        <f t="shared" si="60"/>
        <v>174280087.1295</v>
      </c>
      <c r="DY13" s="12">
        <v>2.2050000000000001</v>
      </c>
      <c r="DZ13" s="12">
        <f t="shared" si="61"/>
        <v>178622141.67000005</v>
      </c>
      <c r="EA13" s="12">
        <v>1.905</v>
      </c>
      <c r="EB13" s="12">
        <f t="shared" si="62"/>
        <v>151291102.92899999</v>
      </c>
      <c r="EC13" s="12">
        <v>2.3849999999999998</v>
      </c>
      <c r="ED13" s="12">
        <f t="shared" si="63"/>
        <v>192481284.76199999</v>
      </c>
      <c r="EE13" s="12">
        <v>1.655</v>
      </c>
      <c r="EF13" s="12">
        <f t="shared" si="64"/>
        <v>142212175.58500001</v>
      </c>
      <c r="EG13" s="12">
        <v>0</v>
      </c>
      <c r="EH13" s="12">
        <f t="shared" si="65"/>
        <v>0</v>
      </c>
      <c r="EI13" s="12">
        <v>0</v>
      </c>
      <c r="EJ13" s="12">
        <f t="shared" si="66"/>
        <v>0</v>
      </c>
      <c r="EK13" s="12">
        <v>0</v>
      </c>
      <c r="EL13" s="12">
        <f t="shared" si="67"/>
        <v>0</v>
      </c>
      <c r="EM13" s="12">
        <v>1.3150000000000002</v>
      </c>
      <c r="EN13" s="12">
        <f t="shared" si="68"/>
        <v>117127966.94950001</v>
      </c>
      <c r="EO13" s="12">
        <v>0</v>
      </c>
      <c r="EP13" s="12">
        <f t="shared" si="69"/>
        <v>0</v>
      </c>
      <c r="EQ13" s="12">
        <v>0</v>
      </c>
      <c r="ER13" s="12">
        <f t="shared" si="70"/>
        <v>0</v>
      </c>
      <c r="ES13" s="12">
        <v>0</v>
      </c>
      <c r="ET13" s="12">
        <f t="shared" si="71"/>
        <v>0</v>
      </c>
      <c r="EU13" s="12">
        <v>3.9750000000000005</v>
      </c>
      <c r="EV13">
        <f t="shared" si="75"/>
        <v>20632897131.063499</v>
      </c>
      <c r="EW13">
        <f t="shared" si="76"/>
        <v>20.632897131063501</v>
      </c>
      <c r="EX13">
        <f t="shared" si="77"/>
        <v>2.0632897131063501E-2</v>
      </c>
    </row>
    <row r="14" spans="1:154" x14ac:dyDescent="0.35">
      <c r="A14" s="18" t="s">
        <v>27</v>
      </c>
      <c r="B14" s="18" t="s">
        <v>28</v>
      </c>
      <c r="C14" s="9">
        <v>0</v>
      </c>
      <c r="D14" s="9">
        <v>0</v>
      </c>
      <c r="E14" s="12">
        <v>0</v>
      </c>
      <c r="F14" s="12">
        <f t="shared" si="1"/>
        <v>0</v>
      </c>
      <c r="G14" s="12">
        <v>0</v>
      </c>
      <c r="H14" s="12">
        <f t="shared" si="2"/>
        <v>0</v>
      </c>
      <c r="I14" s="12">
        <v>0</v>
      </c>
      <c r="J14" s="12">
        <f t="shared" si="3"/>
        <v>0</v>
      </c>
      <c r="K14" s="12">
        <v>0</v>
      </c>
      <c r="L14" s="12">
        <f t="shared" si="4"/>
        <v>0</v>
      </c>
      <c r="M14" s="12">
        <v>0</v>
      </c>
      <c r="N14" s="12">
        <f t="shared" si="5"/>
        <v>0</v>
      </c>
      <c r="O14" s="12">
        <v>0</v>
      </c>
      <c r="P14" s="12">
        <f t="shared" si="6"/>
        <v>0</v>
      </c>
      <c r="Q14" s="12">
        <v>0</v>
      </c>
      <c r="R14" s="12">
        <f t="shared" si="7"/>
        <v>0</v>
      </c>
      <c r="S14" s="12">
        <v>0</v>
      </c>
      <c r="T14" s="12">
        <f t="shared" si="8"/>
        <v>0</v>
      </c>
      <c r="U14" s="12">
        <v>0</v>
      </c>
      <c r="V14" s="12">
        <f t="shared" si="9"/>
        <v>0</v>
      </c>
      <c r="W14" s="12">
        <v>0</v>
      </c>
      <c r="X14" s="12">
        <f t="shared" si="10"/>
        <v>0</v>
      </c>
      <c r="Y14" s="12">
        <v>0</v>
      </c>
      <c r="Z14" s="12">
        <f t="shared" si="11"/>
        <v>0</v>
      </c>
      <c r="AA14" s="12">
        <v>0</v>
      </c>
      <c r="AB14" s="12">
        <f t="shared" si="12"/>
        <v>0</v>
      </c>
      <c r="AC14" s="12">
        <v>0</v>
      </c>
      <c r="AD14" s="12">
        <f t="shared" si="13"/>
        <v>0</v>
      </c>
      <c r="AE14" s="12">
        <v>0</v>
      </c>
      <c r="AF14" s="12">
        <f t="shared" si="14"/>
        <v>0</v>
      </c>
      <c r="AG14" s="12">
        <v>0</v>
      </c>
      <c r="AH14" s="12">
        <f t="shared" si="15"/>
        <v>0</v>
      </c>
      <c r="AI14" s="12">
        <v>0</v>
      </c>
      <c r="AJ14" s="12">
        <f t="shared" si="16"/>
        <v>0</v>
      </c>
      <c r="AK14" s="12">
        <v>0</v>
      </c>
      <c r="AL14" s="12">
        <f t="shared" si="17"/>
        <v>0</v>
      </c>
      <c r="AM14" s="12">
        <v>0</v>
      </c>
      <c r="AN14" s="12">
        <f t="shared" si="18"/>
        <v>0</v>
      </c>
      <c r="AO14" s="12">
        <v>0</v>
      </c>
      <c r="AP14" s="12">
        <f t="shared" si="19"/>
        <v>0</v>
      </c>
      <c r="AQ14" s="12">
        <v>0</v>
      </c>
      <c r="AR14" s="12">
        <f t="shared" si="20"/>
        <v>0</v>
      </c>
      <c r="AS14" s="12">
        <v>0</v>
      </c>
      <c r="AT14" s="12">
        <f t="shared" si="21"/>
        <v>0</v>
      </c>
      <c r="AU14" s="12">
        <v>0</v>
      </c>
      <c r="AV14" s="12">
        <f t="shared" si="22"/>
        <v>0</v>
      </c>
      <c r="AW14" s="12">
        <v>0</v>
      </c>
      <c r="AX14" s="12">
        <f t="shared" si="23"/>
        <v>0</v>
      </c>
      <c r="AY14" s="12">
        <v>0</v>
      </c>
      <c r="AZ14" s="12">
        <f t="shared" si="24"/>
        <v>0</v>
      </c>
      <c r="BA14" s="12">
        <v>0</v>
      </c>
      <c r="BB14" s="12">
        <f t="shared" si="25"/>
        <v>0</v>
      </c>
      <c r="BC14" s="12">
        <v>0</v>
      </c>
      <c r="BD14" s="12">
        <f t="shared" si="26"/>
        <v>0</v>
      </c>
      <c r="BE14" s="12">
        <v>0</v>
      </c>
      <c r="BF14" s="12">
        <f t="shared" si="27"/>
        <v>0</v>
      </c>
      <c r="BG14" s="12">
        <v>0</v>
      </c>
      <c r="BH14" s="12">
        <f t="shared" si="28"/>
        <v>0</v>
      </c>
      <c r="BI14" s="12">
        <v>0</v>
      </c>
      <c r="BJ14" s="12">
        <f t="shared" si="29"/>
        <v>0</v>
      </c>
      <c r="BK14" s="12">
        <v>0</v>
      </c>
      <c r="BL14" s="12">
        <f t="shared" si="30"/>
        <v>0</v>
      </c>
      <c r="BM14" s="12">
        <v>0</v>
      </c>
      <c r="BN14" s="12">
        <f t="shared" si="31"/>
        <v>0</v>
      </c>
      <c r="BO14" s="12">
        <v>0</v>
      </c>
      <c r="BP14" s="12">
        <f t="shared" si="32"/>
        <v>0</v>
      </c>
      <c r="BQ14" s="12">
        <v>0</v>
      </c>
      <c r="BR14" s="12">
        <f t="shared" si="33"/>
        <v>0</v>
      </c>
      <c r="BS14" s="12">
        <v>0</v>
      </c>
      <c r="BT14" s="12">
        <f t="shared" si="34"/>
        <v>0</v>
      </c>
      <c r="BU14" s="12">
        <v>0</v>
      </c>
      <c r="BV14" s="12">
        <f t="shared" si="35"/>
        <v>0</v>
      </c>
      <c r="BW14" s="12">
        <v>0</v>
      </c>
      <c r="BX14" s="12">
        <f t="shared" si="36"/>
        <v>0</v>
      </c>
      <c r="BY14" s="12">
        <v>0</v>
      </c>
      <c r="BZ14" s="12">
        <f t="shared" si="37"/>
        <v>0</v>
      </c>
      <c r="CA14" s="12">
        <v>0</v>
      </c>
      <c r="CB14" s="12">
        <f t="shared" si="38"/>
        <v>0</v>
      </c>
      <c r="CC14" s="12">
        <v>0</v>
      </c>
      <c r="CD14" s="12">
        <f t="shared" si="39"/>
        <v>0</v>
      </c>
      <c r="CE14" s="19"/>
      <c r="CF14" s="12">
        <f t="shared" si="72"/>
        <v>0</v>
      </c>
      <c r="CG14" s="12">
        <f t="shared" si="73"/>
        <v>0</v>
      </c>
      <c r="CH14" s="12">
        <f t="shared" si="74"/>
        <v>0</v>
      </c>
      <c r="CI14" s="12">
        <v>0</v>
      </c>
      <c r="CJ14" s="12">
        <f t="shared" si="40"/>
        <v>0</v>
      </c>
      <c r="CK14" s="12">
        <v>0</v>
      </c>
      <c r="CL14" s="12">
        <f t="shared" si="41"/>
        <v>0</v>
      </c>
      <c r="CM14" s="12">
        <v>0</v>
      </c>
      <c r="CN14" s="12">
        <f t="shared" si="42"/>
        <v>0</v>
      </c>
      <c r="CO14" s="12">
        <v>0</v>
      </c>
      <c r="CP14" s="12">
        <f t="shared" si="43"/>
        <v>0</v>
      </c>
      <c r="CQ14" s="12">
        <v>0</v>
      </c>
      <c r="CR14" s="12">
        <f t="shared" si="44"/>
        <v>0</v>
      </c>
      <c r="CS14" s="12">
        <v>0</v>
      </c>
      <c r="CT14" s="12">
        <f t="shared" si="45"/>
        <v>0</v>
      </c>
      <c r="CU14" s="12">
        <v>0</v>
      </c>
      <c r="CV14" s="12">
        <f t="shared" si="46"/>
        <v>0</v>
      </c>
      <c r="CW14" s="12">
        <v>0</v>
      </c>
      <c r="CX14" s="12">
        <f t="shared" si="47"/>
        <v>0</v>
      </c>
      <c r="CY14" s="12">
        <v>0</v>
      </c>
      <c r="CZ14" s="12">
        <f t="shared" si="48"/>
        <v>0</v>
      </c>
      <c r="DA14" s="12">
        <v>0</v>
      </c>
      <c r="DB14" s="12">
        <f t="shared" si="49"/>
        <v>0</v>
      </c>
      <c r="DC14" s="12">
        <v>0</v>
      </c>
      <c r="DD14" s="12">
        <f t="shared" si="50"/>
        <v>0</v>
      </c>
      <c r="DE14" s="12">
        <v>0</v>
      </c>
      <c r="DF14" s="12">
        <f t="shared" si="51"/>
        <v>0</v>
      </c>
      <c r="DG14" s="12">
        <v>0</v>
      </c>
      <c r="DH14" s="12">
        <f t="shared" si="52"/>
        <v>0</v>
      </c>
      <c r="DI14" s="12">
        <v>0</v>
      </c>
      <c r="DJ14" s="12">
        <f t="shared" si="53"/>
        <v>0</v>
      </c>
      <c r="DK14" s="12">
        <v>0</v>
      </c>
      <c r="DL14" s="12">
        <f t="shared" si="54"/>
        <v>0</v>
      </c>
      <c r="DM14" s="12">
        <v>0</v>
      </c>
      <c r="DN14" s="12">
        <f t="shared" si="55"/>
        <v>0</v>
      </c>
      <c r="DO14" s="12">
        <v>0</v>
      </c>
      <c r="DP14" s="12">
        <f t="shared" si="56"/>
        <v>0</v>
      </c>
      <c r="DQ14" s="12">
        <v>0</v>
      </c>
      <c r="DR14" s="12">
        <f t="shared" si="57"/>
        <v>0</v>
      </c>
      <c r="DS14" s="12">
        <v>0</v>
      </c>
      <c r="DT14" s="12">
        <f t="shared" si="58"/>
        <v>0</v>
      </c>
      <c r="DU14" s="12">
        <v>0</v>
      </c>
      <c r="DV14" s="12">
        <f t="shared" si="59"/>
        <v>0</v>
      </c>
      <c r="DW14" s="12">
        <v>0</v>
      </c>
      <c r="DX14" s="12">
        <f t="shared" si="60"/>
        <v>0</v>
      </c>
      <c r="DY14" s="12">
        <v>0</v>
      </c>
      <c r="DZ14" s="12">
        <f t="shared" si="61"/>
        <v>0</v>
      </c>
      <c r="EA14" s="12">
        <v>0</v>
      </c>
      <c r="EB14" s="12">
        <f t="shared" si="62"/>
        <v>0</v>
      </c>
      <c r="EC14" s="12">
        <v>0</v>
      </c>
      <c r="ED14" s="12">
        <f t="shared" si="63"/>
        <v>0</v>
      </c>
      <c r="EE14" s="12">
        <v>0</v>
      </c>
      <c r="EF14" s="12">
        <f t="shared" si="64"/>
        <v>0</v>
      </c>
      <c r="EG14" s="12">
        <v>0</v>
      </c>
      <c r="EH14" s="12">
        <f t="shared" si="65"/>
        <v>0</v>
      </c>
      <c r="EI14" s="12">
        <v>0</v>
      </c>
      <c r="EJ14" s="12">
        <f t="shared" si="66"/>
        <v>0</v>
      </c>
      <c r="EK14" s="12">
        <v>0</v>
      </c>
      <c r="EL14" s="12">
        <f t="shared" si="67"/>
        <v>0</v>
      </c>
      <c r="EM14" s="12">
        <v>0</v>
      </c>
      <c r="EN14" s="12">
        <f t="shared" si="68"/>
        <v>0</v>
      </c>
      <c r="EO14" s="12">
        <v>0</v>
      </c>
      <c r="EP14" s="12">
        <f t="shared" si="69"/>
        <v>0</v>
      </c>
      <c r="EQ14" s="12">
        <v>0</v>
      </c>
      <c r="ER14" s="12">
        <f t="shared" si="70"/>
        <v>0</v>
      </c>
      <c r="ES14" s="12">
        <v>0</v>
      </c>
      <c r="ET14" s="12">
        <f t="shared" si="71"/>
        <v>0</v>
      </c>
      <c r="EU14" s="12">
        <v>0</v>
      </c>
      <c r="EV14">
        <f t="shared" si="75"/>
        <v>0</v>
      </c>
      <c r="EW14">
        <f t="shared" si="76"/>
        <v>0</v>
      </c>
      <c r="EX14">
        <f t="shared" si="77"/>
        <v>0</v>
      </c>
    </row>
    <row r="15" spans="1:154" x14ac:dyDescent="0.35">
      <c r="A15" s="18" t="s">
        <v>29</v>
      </c>
      <c r="B15" s="18" t="s">
        <v>30</v>
      </c>
      <c r="C15" s="9">
        <v>1056.43625</v>
      </c>
      <c r="D15" s="9">
        <v>941.43624999999997</v>
      </c>
      <c r="E15" s="12">
        <v>998.93624999999997</v>
      </c>
      <c r="F15" s="12">
        <f t="shared" si="1"/>
        <v>94761464749.019272</v>
      </c>
      <c r="G15" s="12">
        <v>17.236250000000002</v>
      </c>
      <c r="H15" s="12">
        <f t="shared" si="2"/>
        <v>1625937125.9635003</v>
      </c>
      <c r="I15" s="12">
        <v>15.336249999999998</v>
      </c>
      <c r="J15" s="12">
        <f t="shared" si="3"/>
        <v>1436255814.34325</v>
      </c>
      <c r="K15" s="12">
        <v>58.33625</v>
      </c>
      <c r="L15" s="12">
        <f t="shared" si="4"/>
        <v>5419085355.7207499</v>
      </c>
      <c r="M15" s="12">
        <v>22.436250000000001</v>
      </c>
      <c r="N15" s="12">
        <f t="shared" si="5"/>
        <v>1996713824.1948752</v>
      </c>
      <c r="O15" s="12">
        <v>11.23625</v>
      </c>
      <c r="P15" s="12">
        <f t="shared" si="6"/>
        <v>974024320.27625012</v>
      </c>
      <c r="Q15" s="12">
        <v>22.936250000000001</v>
      </c>
      <c r="R15" s="12">
        <f t="shared" si="7"/>
        <v>2126297966.6551256</v>
      </c>
      <c r="S15" s="12">
        <v>7.6362499999999986</v>
      </c>
      <c r="T15" s="12">
        <f t="shared" si="8"/>
        <v>720056857.47237492</v>
      </c>
      <c r="U15" s="12">
        <v>7.536249999999999</v>
      </c>
      <c r="V15" s="12">
        <f t="shared" si="9"/>
        <v>710056845.24012494</v>
      </c>
      <c r="W15" s="12">
        <v>5.4362499999999994</v>
      </c>
      <c r="X15" s="12">
        <f t="shared" si="10"/>
        <v>0</v>
      </c>
      <c r="Y15" s="12">
        <v>4.7162499999999987</v>
      </c>
      <c r="Z15" s="12">
        <f t="shared" si="11"/>
        <v>0</v>
      </c>
      <c r="AA15" s="12">
        <v>5.0762499999999999</v>
      </c>
      <c r="AB15" s="12">
        <f t="shared" si="12"/>
        <v>478278462.18612504</v>
      </c>
      <c r="AC15" s="12">
        <v>2.6462499999999998</v>
      </c>
      <c r="AD15" s="12">
        <f t="shared" si="13"/>
        <v>250128016.076125</v>
      </c>
      <c r="AE15" s="12">
        <v>1.6962499999999996</v>
      </c>
      <c r="AF15" s="12">
        <f t="shared" si="14"/>
        <v>163221863.53174996</v>
      </c>
      <c r="AG15" s="12">
        <v>2.5462500000000001</v>
      </c>
      <c r="AH15" s="12">
        <f t="shared" si="15"/>
        <v>236916793.22325</v>
      </c>
      <c r="AI15" s="12">
        <v>2.5762499999999995</v>
      </c>
      <c r="AJ15" s="12">
        <f t="shared" si="16"/>
        <v>236977549.05374995</v>
      </c>
      <c r="AK15" s="12">
        <v>1.4462499999999996</v>
      </c>
      <c r="AL15" s="12">
        <f t="shared" si="17"/>
        <v>135880793.45424998</v>
      </c>
      <c r="AM15" s="12">
        <v>1.3262499999999995</v>
      </c>
      <c r="AN15" s="12">
        <f t="shared" si="18"/>
        <v>121995720.30374995</v>
      </c>
      <c r="AO15" s="12">
        <v>0</v>
      </c>
      <c r="AP15" s="12">
        <f t="shared" si="19"/>
        <v>0</v>
      </c>
      <c r="AQ15" s="12">
        <v>3.6062499999999997</v>
      </c>
      <c r="AR15" s="12">
        <f t="shared" si="20"/>
        <v>329674905.72187501</v>
      </c>
      <c r="AS15" s="12">
        <v>2.2062499999999994</v>
      </c>
      <c r="AT15" s="12">
        <f t="shared" si="21"/>
        <v>199769334.63499996</v>
      </c>
      <c r="AU15" s="12">
        <v>0.8762500000000002</v>
      </c>
      <c r="AV15" s="12">
        <f t="shared" si="22"/>
        <v>74930250.927375019</v>
      </c>
      <c r="AW15" s="12">
        <v>3.6249999999999893E-2</v>
      </c>
      <c r="AX15" s="12">
        <f t="shared" si="23"/>
        <v>3172552.120999991</v>
      </c>
      <c r="AY15" s="12">
        <v>0</v>
      </c>
      <c r="AZ15" s="12">
        <f t="shared" si="24"/>
        <v>0</v>
      </c>
      <c r="BA15" s="12">
        <v>1.0262499999999997</v>
      </c>
      <c r="BB15" s="12">
        <f t="shared" si="25"/>
        <v>92846170.59874998</v>
      </c>
      <c r="BC15" s="12">
        <v>1.0162499999999999</v>
      </c>
      <c r="BD15" s="12">
        <f t="shared" si="26"/>
        <v>90787380.734999985</v>
      </c>
      <c r="BE15" s="12">
        <v>0.53624999999999945</v>
      </c>
      <c r="BF15" s="12">
        <f t="shared" si="27"/>
        <v>48028051.821749955</v>
      </c>
      <c r="BG15" s="12">
        <v>0</v>
      </c>
      <c r="BH15" s="12">
        <f t="shared" si="28"/>
        <v>0</v>
      </c>
      <c r="BI15" s="12">
        <v>0</v>
      </c>
      <c r="BJ15" s="12">
        <f t="shared" si="29"/>
        <v>0</v>
      </c>
      <c r="BK15" s="12">
        <v>0</v>
      </c>
      <c r="BL15" s="12">
        <f t="shared" si="30"/>
        <v>0</v>
      </c>
      <c r="BM15" s="12">
        <v>0.60624999999999973</v>
      </c>
      <c r="BN15" s="12">
        <f t="shared" si="31"/>
        <v>50717396.356249981</v>
      </c>
      <c r="BO15" s="12">
        <v>0.76624999999999988</v>
      </c>
      <c r="BP15" s="12">
        <f t="shared" si="32"/>
        <v>62565303.79762499</v>
      </c>
      <c r="BQ15" s="12">
        <v>0</v>
      </c>
      <c r="BR15" s="12">
        <f t="shared" si="33"/>
        <v>0</v>
      </c>
      <c r="BS15" s="12">
        <v>2.5862500000000002</v>
      </c>
      <c r="BT15" s="12">
        <f t="shared" si="34"/>
        <v>245142015.97700003</v>
      </c>
      <c r="BU15" s="12">
        <v>0.10624999999999973</v>
      </c>
      <c r="BV15" s="12">
        <f t="shared" si="35"/>
        <v>9608553.5206249766</v>
      </c>
      <c r="BW15" s="12">
        <v>3.6249999999999893E-2</v>
      </c>
      <c r="BX15" s="12">
        <f t="shared" si="36"/>
        <v>3227440.5659999908</v>
      </c>
      <c r="BY15" s="12">
        <v>0.41624999999999979</v>
      </c>
      <c r="BZ15" s="12">
        <f t="shared" si="37"/>
        <v>36981137.13637498</v>
      </c>
      <c r="CA15" s="12">
        <v>0.51624999999999988</v>
      </c>
      <c r="CB15" s="12">
        <f t="shared" si="38"/>
        <v>43422722.015749991</v>
      </c>
      <c r="CC15" s="12">
        <v>0</v>
      </c>
      <c r="CD15" s="12">
        <f t="shared" si="39"/>
        <v>0</v>
      </c>
      <c r="CE15" s="19"/>
      <c r="CF15" s="12">
        <f t="shared" si="72"/>
        <v>112684165272.6449</v>
      </c>
      <c r="CG15" s="12">
        <f t="shared" si="73"/>
        <v>112.6841652726449</v>
      </c>
      <c r="CH15" s="12">
        <f t="shared" si="74"/>
        <v>0.11268416527264491</v>
      </c>
      <c r="CI15" s="12">
        <v>0</v>
      </c>
      <c r="CJ15" s="12">
        <f t="shared" si="40"/>
        <v>0</v>
      </c>
      <c r="CK15" s="12">
        <v>0.94624999999999959</v>
      </c>
      <c r="CL15" s="12">
        <f t="shared" si="41"/>
        <v>86145758.310624957</v>
      </c>
      <c r="CM15" s="12">
        <v>0</v>
      </c>
      <c r="CN15" s="12">
        <f t="shared" si="42"/>
        <v>0</v>
      </c>
      <c r="CO15" s="12">
        <v>0</v>
      </c>
      <c r="CP15" s="12">
        <f t="shared" si="43"/>
        <v>0</v>
      </c>
      <c r="CQ15" s="12">
        <v>0</v>
      </c>
      <c r="CR15" s="12">
        <f t="shared" si="44"/>
        <v>0</v>
      </c>
      <c r="CS15" s="12">
        <v>0</v>
      </c>
      <c r="CT15" s="12">
        <f t="shared" si="45"/>
        <v>0</v>
      </c>
      <c r="CU15" s="12">
        <v>0</v>
      </c>
      <c r="CV15" s="12">
        <f t="shared" si="46"/>
        <v>0</v>
      </c>
      <c r="CW15" s="12">
        <v>5.6249999999999911E-2</v>
      </c>
      <c r="CX15" s="12">
        <f t="shared" si="47"/>
        <v>5148630.7762499917</v>
      </c>
      <c r="CY15" s="12">
        <v>0</v>
      </c>
      <c r="CZ15" s="12">
        <f t="shared" si="48"/>
        <v>0</v>
      </c>
      <c r="DA15" s="12">
        <v>0</v>
      </c>
      <c r="DB15" s="12">
        <f t="shared" si="49"/>
        <v>0</v>
      </c>
      <c r="DC15" s="12">
        <v>0</v>
      </c>
      <c r="DD15" s="12">
        <f t="shared" si="50"/>
        <v>0</v>
      </c>
      <c r="DE15" s="12">
        <v>0</v>
      </c>
      <c r="DF15" s="12">
        <f t="shared" si="51"/>
        <v>0</v>
      </c>
      <c r="DG15" s="12">
        <v>0</v>
      </c>
      <c r="DH15" s="12">
        <f t="shared" si="52"/>
        <v>0</v>
      </c>
      <c r="DI15" s="12">
        <v>0</v>
      </c>
      <c r="DJ15" s="12">
        <f t="shared" si="53"/>
        <v>0</v>
      </c>
      <c r="DK15" s="12">
        <v>0</v>
      </c>
      <c r="DL15" s="12">
        <f t="shared" si="54"/>
        <v>0</v>
      </c>
      <c r="DM15" s="12">
        <v>0</v>
      </c>
      <c r="DN15" s="12">
        <f t="shared" si="55"/>
        <v>0</v>
      </c>
      <c r="DO15" s="12">
        <v>5.6249999999999911E-2</v>
      </c>
      <c r="DP15" s="12">
        <f t="shared" si="56"/>
        <v>5148630.7762499917</v>
      </c>
      <c r="DQ15" s="12">
        <v>0</v>
      </c>
      <c r="DR15" s="12">
        <f t="shared" si="57"/>
        <v>0</v>
      </c>
      <c r="DS15" s="12">
        <v>0</v>
      </c>
      <c r="DT15" s="12">
        <f t="shared" si="58"/>
        <v>0</v>
      </c>
      <c r="DU15" s="12">
        <v>0</v>
      </c>
      <c r="DV15" s="12">
        <f t="shared" si="59"/>
        <v>0</v>
      </c>
      <c r="DW15" s="12">
        <v>0</v>
      </c>
      <c r="DX15" s="12">
        <f t="shared" si="60"/>
        <v>0</v>
      </c>
      <c r="DY15" s="12">
        <v>0</v>
      </c>
      <c r="DZ15" s="12">
        <f t="shared" si="61"/>
        <v>0</v>
      </c>
      <c r="EA15" s="12">
        <v>0</v>
      </c>
      <c r="EB15" s="12">
        <f t="shared" si="62"/>
        <v>0</v>
      </c>
      <c r="EC15" s="12">
        <v>0</v>
      </c>
      <c r="ED15" s="12">
        <f t="shared" si="63"/>
        <v>0</v>
      </c>
      <c r="EE15" s="12">
        <v>0</v>
      </c>
      <c r="EF15" s="12">
        <f t="shared" si="64"/>
        <v>0</v>
      </c>
      <c r="EG15" s="12">
        <v>0</v>
      </c>
      <c r="EH15" s="12">
        <f t="shared" si="65"/>
        <v>0</v>
      </c>
      <c r="EI15" s="12">
        <v>0</v>
      </c>
      <c r="EJ15" s="12">
        <f t="shared" si="66"/>
        <v>0</v>
      </c>
      <c r="EK15" s="12">
        <v>0.54625000000000012</v>
      </c>
      <c r="EL15" s="12">
        <f t="shared" si="67"/>
        <v>49812825.319125012</v>
      </c>
      <c r="EM15" s="12">
        <v>0</v>
      </c>
      <c r="EN15" s="12">
        <f t="shared" si="68"/>
        <v>0</v>
      </c>
      <c r="EO15" s="12">
        <v>0.34624999999999995</v>
      </c>
      <c r="EP15" s="12">
        <f t="shared" si="69"/>
        <v>38101997.037374996</v>
      </c>
      <c r="EQ15" s="12">
        <v>0</v>
      </c>
      <c r="ER15" s="12">
        <f t="shared" si="70"/>
        <v>0</v>
      </c>
      <c r="ES15" s="12">
        <v>0</v>
      </c>
      <c r="ET15" s="12">
        <f t="shared" si="71"/>
        <v>0</v>
      </c>
      <c r="EU15" s="12">
        <v>0</v>
      </c>
      <c r="EV15">
        <f t="shared" si="75"/>
        <v>112868523114.8645</v>
      </c>
      <c r="EW15">
        <f t="shared" si="76"/>
        <v>112.8685231148645</v>
      </c>
      <c r="EX15">
        <f t="shared" si="77"/>
        <v>0.11286852311486451</v>
      </c>
    </row>
    <row r="16" spans="1:154" x14ac:dyDescent="0.35">
      <c r="A16" s="18" t="s">
        <v>31</v>
      </c>
      <c r="B16" s="18" t="s">
        <v>32</v>
      </c>
      <c r="C16" s="9">
        <v>1044.6324999999999</v>
      </c>
      <c r="D16" s="9">
        <v>969.63250000000005</v>
      </c>
      <c r="E16" s="12">
        <v>1007.1325000000001</v>
      </c>
      <c r="F16" s="12">
        <f t="shared" si="1"/>
        <v>95538980486.834534</v>
      </c>
      <c r="G16" s="12">
        <v>27.432499999999997</v>
      </c>
      <c r="H16" s="12">
        <f t="shared" si="2"/>
        <v>2587774034.8389997</v>
      </c>
      <c r="I16" s="12">
        <v>24.432500000000001</v>
      </c>
      <c r="J16" s="12">
        <f t="shared" si="3"/>
        <v>2288129117.8705006</v>
      </c>
      <c r="K16" s="12">
        <v>63.032500000000006</v>
      </c>
      <c r="L16" s="12">
        <f t="shared" si="4"/>
        <v>5855338621.9455013</v>
      </c>
      <c r="M16" s="12">
        <v>38.232500000000002</v>
      </c>
      <c r="N16" s="12">
        <f t="shared" si="5"/>
        <v>3402500920.7657504</v>
      </c>
      <c r="O16" s="12">
        <v>17.6325</v>
      </c>
      <c r="P16" s="12">
        <f t="shared" si="6"/>
        <v>1528488937.7925003</v>
      </c>
      <c r="Q16" s="12">
        <v>28.032499999999999</v>
      </c>
      <c r="R16" s="12">
        <f t="shared" si="7"/>
        <v>2598744247.6542506</v>
      </c>
      <c r="S16" s="12">
        <v>14.732500000000002</v>
      </c>
      <c r="T16" s="12">
        <f t="shared" si="8"/>
        <v>1389194650.8707502</v>
      </c>
      <c r="U16" s="12">
        <v>7.3324999999999987</v>
      </c>
      <c r="V16" s="12">
        <f t="shared" si="9"/>
        <v>690859753.55424988</v>
      </c>
      <c r="W16" s="12">
        <v>6.3324999999999987</v>
      </c>
      <c r="X16" s="12">
        <f t="shared" si="10"/>
        <v>0</v>
      </c>
      <c r="Y16" s="12">
        <v>2.3624999999999998</v>
      </c>
      <c r="Z16" s="12">
        <f t="shared" si="11"/>
        <v>0</v>
      </c>
      <c r="AA16" s="12">
        <v>4.3474999999999993</v>
      </c>
      <c r="AB16" s="12">
        <f t="shared" si="12"/>
        <v>409616471.67774993</v>
      </c>
      <c r="AC16" s="12">
        <v>1.4524999999999997</v>
      </c>
      <c r="AD16" s="12">
        <f t="shared" si="13"/>
        <v>137292751.38424999</v>
      </c>
      <c r="AE16" s="12">
        <v>0.48249999999999904</v>
      </c>
      <c r="AF16" s="12">
        <f t="shared" si="14"/>
        <v>46428621.461499907</v>
      </c>
      <c r="AG16" s="12">
        <v>0.33249999999999957</v>
      </c>
      <c r="AH16" s="12">
        <f t="shared" si="15"/>
        <v>30937588.118499961</v>
      </c>
      <c r="AI16" s="12">
        <v>0</v>
      </c>
      <c r="AJ16" s="12">
        <f t="shared" si="16"/>
        <v>0</v>
      </c>
      <c r="AK16" s="12">
        <v>0</v>
      </c>
      <c r="AL16" s="12">
        <f t="shared" si="17"/>
        <v>0</v>
      </c>
      <c r="AM16" s="12">
        <v>0</v>
      </c>
      <c r="AN16" s="12">
        <f t="shared" si="18"/>
        <v>0</v>
      </c>
      <c r="AO16" s="12">
        <v>0</v>
      </c>
      <c r="AP16" s="12">
        <f t="shared" si="19"/>
        <v>0</v>
      </c>
      <c r="AQ16" s="12">
        <v>2.9624999999999995</v>
      </c>
      <c r="AR16" s="12">
        <f t="shared" si="20"/>
        <v>270824792.56875002</v>
      </c>
      <c r="AS16" s="12">
        <v>0</v>
      </c>
      <c r="AT16" s="12">
        <f t="shared" si="21"/>
        <v>0</v>
      </c>
      <c r="AU16" s="12">
        <v>0</v>
      </c>
      <c r="AV16" s="12">
        <f t="shared" si="22"/>
        <v>0</v>
      </c>
      <c r="AW16" s="12">
        <v>0</v>
      </c>
      <c r="AX16" s="12">
        <f t="shared" si="23"/>
        <v>0</v>
      </c>
      <c r="AY16" s="12">
        <v>0</v>
      </c>
      <c r="AZ16" s="12">
        <f t="shared" si="24"/>
        <v>0</v>
      </c>
      <c r="BA16" s="12">
        <v>0</v>
      </c>
      <c r="BB16" s="12">
        <f t="shared" si="25"/>
        <v>0</v>
      </c>
      <c r="BC16" s="12">
        <v>0</v>
      </c>
      <c r="BD16" s="12">
        <f t="shared" si="26"/>
        <v>0</v>
      </c>
      <c r="BE16" s="12">
        <v>0</v>
      </c>
      <c r="BF16" s="12">
        <f t="shared" si="27"/>
        <v>0</v>
      </c>
      <c r="BG16" s="12">
        <v>0</v>
      </c>
      <c r="BH16" s="12">
        <f t="shared" si="28"/>
        <v>0</v>
      </c>
      <c r="BI16" s="12">
        <v>0.21249999999999947</v>
      </c>
      <c r="BJ16" s="12">
        <f t="shared" si="29"/>
        <v>18082903.569999956</v>
      </c>
      <c r="BK16" s="12">
        <v>0</v>
      </c>
      <c r="BL16" s="12">
        <f t="shared" si="30"/>
        <v>0</v>
      </c>
      <c r="BM16" s="12">
        <v>0</v>
      </c>
      <c r="BN16" s="12">
        <f t="shared" si="31"/>
        <v>0</v>
      </c>
      <c r="BO16" s="12">
        <v>0</v>
      </c>
      <c r="BP16" s="12">
        <f t="shared" si="32"/>
        <v>0</v>
      </c>
      <c r="BQ16" s="12">
        <v>0</v>
      </c>
      <c r="BR16" s="12">
        <f t="shared" si="33"/>
        <v>0</v>
      </c>
      <c r="BS16" s="12">
        <v>0</v>
      </c>
      <c r="BT16" s="12">
        <f t="shared" si="34"/>
        <v>0</v>
      </c>
      <c r="BU16" s="12">
        <v>0</v>
      </c>
      <c r="BV16" s="12">
        <f t="shared" si="35"/>
        <v>0</v>
      </c>
      <c r="BW16" s="12">
        <v>0</v>
      </c>
      <c r="BX16" s="12">
        <f t="shared" si="36"/>
        <v>0</v>
      </c>
      <c r="BY16" s="12">
        <v>0</v>
      </c>
      <c r="BZ16" s="12">
        <f t="shared" si="37"/>
        <v>0</v>
      </c>
      <c r="CA16" s="12">
        <v>0</v>
      </c>
      <c r="CB16" s="12">
        <f t="shared" si="38"/>
        <v>0</v>
      </c>
      <c r="CC16" s="12">
        <v>0</v>
      </c>
      <c r="CD16" s="12">
        <f t="shared" si="39"/>
        <v>0</v>
      </c>
      <c r="CE16" s="19"/>
      <c r="CF16" s="12">
        <f t="shared" si="72"/>
        <v>116793193900.90779</v>
      </c>
      <c r="CG16" s="12">
        <f t="shared" si="73"/>
        <v>116.7931939009078</v>
      </c>
      <c r="CH16" s="12">
        <f t="shared" si="74"/>
        <v>0.1167931939009078</v>
      </c>
      <c r="CI16" s="12">
        <v>0</v>
      </c>
      <c r="CJ16" s="12">
        <f t="shared" si="40"/>
        <v>0</v>
      </c>
      <c r="CK16" s="12">
        <v>0</v>
      </c>
      <c r="CL16" s="12">
        <f t="shared" si="41"/>
        <v>0</v>
      </c>
      <c r="CM16" s="12">
        <v>0</v>
      </c>
      <c r="CN16" s="12">
        <f t="shared" si="42"/>
        <v>0</v>
      </c>
      <c r="CO16" s="12">
        <v>0</v>
      </c>
      <c r="CP16" s="12">
        <f t="shared" si="43"/>
        <v>0</v>
      </c>
      <c r="CQ16" s="12">
        <v>0</v>
      </c>
      <c r="CR16" s="12">
        <f t="shared" si="44"/>
        <v>0</v>
      </c>
      <c r="CS16" s="12">
        <v>0</v>
      </c>
      <c r="CT16" s="12">
        <f t="shared" si="45"/>
        <v>0</v>
      </c>
      <c r="CU16" s="12">
        <v>0</v>
      </c>
      <c r="CV16" s="12">
        <f t="shared" si="46"/>
        <v>0</v>
      </c>
      <c r="CW16" s="12">
        <v>0</v>
      </c>
      <c r="CX16" s="12">
        <f t="shared" si="47"/>
        <v>0</v>
      </c>
      <c r="CY16" s="12">
        <v>0</v>
      </c>
      <c r="CZ16" s="12">
        <f t="shared" si="48"/>
        <v>0</v>
      </c>
      <c r="DA16" s="12">
        <v>0</v>
      </c>
      <c r="DB16" s="12">
        <f t="shared" si="49"/>
        <v>0</v>
      </c>
      <c r="DC16" s="12">
        <v>0</v>
      </c>
      <c r="DD16" s="12">
        <f t="shared" si="50"/>
        <v>0</v>
      </c>
      <c r="DE16" s="12">
        <v>0</v>
      </c>
      <c r="DF16" s="12">
        <f t="shared" si="51"/>
        <v>0</v>
      </c>
      <c r="DG16" s="12">
        <v>0</v>
      </c>
      <c r="DH16" s="12">
        <f t="shared" si="52"/>
        <v>0</v>
      </c>
      <c r="DI16" s="12">
        <v>0</v>
      </c>
      <c r="DJ16" s="12">
        <f t="shared" si="53"/>
        <v>0</v>
      </c>
      <c r="DK16" s="12">
        <v>0</v>
      </c>
      <c r="DL16" s="12">
        <f t="shared" si="54"/>
        <v>0</v>
      </c>
      <c r="DM16" s="12">
        <v>0</v>
      </c>
      <c r="DN16" s="12">
        <f t="shared" si="55"/>
        <v>0</v>
      </c>
      <c r="DO16" s="12">
        <v>0</v>
      </c>
      <c r="DP16" s="12">
        <f t="shared" si="56"/>
        <v>0</v>
      </c>
      <c r="DQ16" s="12">
        <v>0</v>
      </c>
      <c r="DR16" s="12">
        <f t="shared" si="57"/>
        <v>0</v>
      </c>
      <c r="DS16" s="12">
        <v>0</v>
      </c>
      <c r="DT16" s="12">
        <f t="shared" si="58"/>
        <v>0</v>
      </c>
      <c r="DU16" s="12">
        <v>0</v>
      </c>
      <c r="DV16" s="12">
        <f t="shared" si="59"/>
        <v>0</v>
      </c>
      <c r="DW16" s="12">
        <v>0</v>
      </c>
      <c r="DX16" s="12">
        <f t="shared" si="60"/>
        <v>0</v>
      </c>
      <c r="DY16" s="12">
        <v>0</v>
      </c>
      <c r="DZ16" s="12">
        <f t="shared" si="61"/>
        <v>0</v>
      </c>
      <c r="EA16" s="12">
        <v>0</v>
      </c>
      <c r="EB16" s="12">
        <f t="shared" si="62"/>
        <v>0</v>
      </c>
      <c r="EC16" s="12">
        <v>0</v>
      </c>
      <c r="ED16" s="12">
        <f t="shared" si="63"/>
        <v>0</v>
      </c>
      <c r="EE16" s="12">
        <v>0</v>
      </c>
      <c r="EF16" s="12">
        <f t="shared" si="64"/>
        <v>0</v>
      </c>
      <c r="EG16" s="12">
        <v>0</v>
      </c>
      <c r="EH16" s="12">
        <f t="shared" si="65"/>
        <v>0</v>
      </c>
      <c r="EI16" s="12">
        <v>0</v>
      </c>
      <c r="EJ16" s="12">
        <f t="shared" si="66"/>
        <v>0</v>
      </c>
      <c r="EK16" s="12">
        <v>0</v>
      </c>
      <c r="EL16" s="12">
        <f t="shared" si="67"/>
        <v>0</v>
      </c>
      <c r="EM16" s="12">
        <v>0</v>
      </c>
      <c r="EN16" s="12">
        <f t="shared" si="68"/>
        <v>0</v>
      </c>
      <c r="EO16" s="12">
        <v>0</v>
      </c>
      <c r="EP16" s="12">
        <f t="shared" si="69"/>
        <v>0</v>
      </c>
      <c r="EQ16" s="12">
        <v>0</v>
      </c>
      <c r="ER16" s="12">
        <f t="shared" si="70"/>
        <v>0</v>
      </c>
      <c r="ES16" s="12">
        <v>0</v>
      </c>
      <c r="ET16" s="12">
        <f t="shared" si="71"/>
        <v>0</v>
      </c>
      <c r="EU16" s="12">
        <v>0</v>
      </c>
      <c r="EV16">
        <f t="shared" si="75"/>
        <v>116793193900.90779</v>
      </c>
      <c r="EW16">
        <f t="shared" si="76"/>
        <v>116.7931939009078</v>
      </c>
      <c r="EX16">
        <f t="shared" si="77"/>
        <v>0.1167931939009078</v>
      </c>
    </row>
    <row r="17" spans="1:154" x14ac:dyDescent="0.35">
      <c r="A17" s="20" t="s">
        <v>33</v>
      </c>
      <c r="B17" s="20" t="s">
        <v>34</v>
      </c>
      <c r="C17" s="9">
        <v>138.23249999999999</v>
      </c>
      <c r="D17" s="9">
        <v>128.23249999999999</v>
      </c>
      <c r="E17" s="12">
        <v>133.23249999999999</v>
      </c>
      <c r="F17" s="12">
        <f t="shared" si="1"/>
        <v>12638751323.894503</v>
      </c>
      <c r="G17" s="12">
        <v>2.0325000000000006</v>
      </c>
      <c r="H17" s="12">
        <f t="shared" si="2"/>
        <v>191730637.95900008</v>
      </c>
      <c r="I17" s="12">
        <v>5.3324999999999996</v>
      </c>
      <c r="J17" s="12">
        <f t="shared" si="3"/>
        <v>499394188.93050009</v>
      </c>
      <c r="K17" s="12">
        <v>9.6324999999999985</v>
      </c>
      <c r="L17" s="12">
        <f t="shared" si="4"/>
        <v>894801083.18549991</v>
      </c>
      <c r="M17" s="12">
        <v>3.5325000000000006</v>
      </c>
      <c r="N17" s="12">
        <f t="shared" si="5"/>
        <v>314374798.99575007</v>
      </c>
      <c r="O17" s="12">
        <v>2.2324999999999999</v>
      </c>
      <c r="P17" s="12">
        <f t="shared" si="6"/>
        <v>193526247.19250003</v>
      </c>
      <c r="Q17" s="12">
        <v>1.9324999999999992</v>
      </c>
      <c r="R17" s="12">
        <f t="shared" si="7"/>
        <v>179151815.16424996</v>
      </c>
      <c r="S17" s="12">
        <v>0</v>
      </c>
      <c r="T17" s="12">
        <f t="shared" si="8"/>
        <v>0</v>
      </c>
      <c r="U17" s="12">
        <v>0</v>
      </c>
      <c r="V17" s="12">
        <f t="shared" si="9"/>
        <v>0</v>
      </c>
      <c r="W17" s="12">
        <v>0</v>
      </c>
      <c r="X17" s="12">
        <f t="shared" si="10"/>
        <v>0</v>
      </c>
      <c r="Y17" s="12">
        <v>0.83249999999999957</v>
      </c>
      <c r="Z17" s="12">
        <f t="shared" si="11"/>
        <v>0</v>
      </c>
      <c r="AA17" s="12">
        <v>0.40750000000000064</v>
      </c>
      <c r="AB17" s="12">
        <f t="shared" si="12"/>
        <v>38394183.371750064</v>
      </c>
      <c r="AC17" s="12">
        <v>0.33249999999999957</v>
      </c>
      <c r="AD17" s="12">
        <f t="shared" si="13"/>
        <v>31428461.16024996</v>
      </c>
      <c r="AE17" s="12">
        <v>0.33249999999999957</v>
      </c>
      <c r="AF17" s="12">
        <f t="shared" si="14"/>
        <v>31994853.131499961</v>
      </c>
      <c r="AG17" s="12">
        <v>0.43249999999999922</v>
      </c>
      <c r="AH17" s="12">
        <f t="shared" si="15"/>
        <v>40242125.898499928</v>
      </c>
      <c r="AI17" s="12">
        <v>0</v>
      </c>
      <c r="AJ17" s="12">
        <f t="shared" si="16"/>
        <v>0</v>
      </c>
      <c r="AK17" s="12">
        <v>7.2499999999999787E-2</v>
      </c>
      <c r="AL17" s="12">
        <f t="shared" si="17"/>
        <v>6811656.0244999798</v>
      </c>
      <c r="AM17" s="12">
        <v>0</v>
      </c>
      <c r="AN17" s="12">
        <f t="shared" si="18"/>
        <v>0</v>
      </c>
      <c r="AO17" s="12">
        <v>0</v>
      </c>
      <c r="AP17" s="12">
        <f t="shared" si="19"/>
        <v>0</v>
      </c>
      <c r="AQ17" s="12">
        <v>0</v>
      </c>
      <c r="AR17" s="12">
        <f t="shared" si="20"/>
        <v>0</v>
      </c>
      <c r="AS17" s="12">
        <v>0</v>
      </c>
      <c r="AT17" s="12">
        <f t="shared" si="21"/>
        <v>0</v>
      </c>
      <c r="AU17" s="12">
        <v>0</v>
      </c>
      <c r="AV17" s="12">
        <f t="shared" si="22"/>
        <v>0</v>
      </c>
      <c r="AW17" s="12">
        <v>0</v>
      </c>
      <c r="AX17" s="12">
        <f t="shared" si="23"/>
        <v>0</v>
      </c>
      <c r="AY17" s="12">
        <v>0</v>
      </c>
      <c r="AZ17" s="12">
        <f t="shared" si="24"/>
        <v>0</v>
      </c>
      <c r="BA17" s="12">
        <v>0</v>
      </c>
      <c r="BB17" s="12">
        <f t="shared" si="25"/>
        <v>0</v>
      </c>
      <c r="BC17" s="12">
        <v>0</v>
      </c>
      <c r="BD17" s="12">
        <f t="shared" si="26"/>
        <v>0</v>
      </c>
      <c r="BE17" s="12">
        <v>0</v>
      </c>
      <c r="BF17" s="12">
        <f t="shared" si="27"/>
        <v>0</v>
      </c>
      <c r="BG17" s="12">
        <v>0</v>
      </c>
      <c r="BH17" s="12">
        <f t="shared" si="28"/>
        <v>0</v>
      </c>
      <c r="BI17" s="12">
        <v>0</v>
      </c>
      <c r="BJ17" s="12">
        <f t="shared" si="29"/>
        <v>0</v>
      </c>
      <c r="BK17" s="12">
        <v>0</v>
      </c>
      <c r="BL17" s="12">
        <f t="shared" si="30"/>
        <v>0</v>
      </c>
      <c r="BM17" s="12">
        <v>0</v>
      </c>
      <c r="BN17" s="12">
        <f t="shared" si="31"/>
        <v>0</v>
      </c>
      <c r="BO17" s="12">
        <v>0</v>
      </c>
      <c r="BP17" s="12">
        <f t="shared" si="32"/>
        <v>0</v>
      </c>
      <c r="BQ17" s="12">
        <v>0</v>
      </c>
      <c r="BR17" s="12">
        <f t="shared" si="33"/>
        <v>0</v>
      </c>
      <c r="BS17" s="12">
        <v>0</v>
      </c>
      <c r="BT17" s="12">
        <f t="shared" si="34"/>
        <v>0</v>
      </c>
      <c r="BU17" s="12">
        <v>0</v>
      </c>
      <c r="BV17" s="12">
        <f t="shared" si="35"/>
        <v>0</v>
      </c>
      <c r="BW17" s="12">
        <v>0</v>
      </c>
      <c r="BX17" s="12">
        <f t="shared" si="36"/>
        <v>0</v>
      </c>
      <c r="BY17" s="12">
        <v>0</v>
      </c>
      <c r="BZ17" s="12">
        <f t="shared" si="37"/>
        <v>0</v>
      </c>
      <c r="CA17" s="12">
        <v>0</v>
      </c>
      <c r="CB17" s="12">
        <f t="shared" si="38"/>
        <v>0</v>
      </c>
      <c r="CC17" s="12">
        <v>0</v>
      </c>
      <c r="CD17" s="12">
        <f t="shared" si="39"/>
        <v>0</v>
      </c>
      <c r="CE17" s="19"/>
      <c r="CF17" s="12">
        <f t="shared" si="72"/>
        <v>15060601374.908503</v>
      </c>
      <c r="CG17" s="12">
        <f t="shared" si="73"/>
        <v>15.060601374908503</v>
      </c>
      <c r="CH17" s="12">
        <f t="shared" si="74"/>
        <v>1.5060601374908503E-2</v>
      </c>
      <c r="CI17" s="12">
        <v>0</v>
      </c>
      <c r="CJ17" s="12">
        <f t="shared" si="40"/>
        <v>0</v>
      </c>
      <c r="CK17" s="12">
        <v>0</v>
      </c>
      <c r="CL17" s="12">
        <f t="shared" si="41"/>
        <v>0</v>
      </c>
      <c r="CM17" s="12">
        <v>0</v>
      </c>
      <c r="CN17" s="12">
        <f t="shared" si="42"/>
        <v>0</v>
      </c>
      <c r="CO17" s="12">
        <v>0</v>
      </c>
      <c r="CP17" s="12">
        <f t="shared" si="43"/>
        <v>0</v>
      </c>
      <c r="CQ17" s="12">
        <v>0</v>
      </c>
      <c r="CR17" s="12">
        <f t="shared" si="44"/>
        <v>0</v>
      </c>
      <c r="CS17" s="12">
        <v>0</v>
      </c>
      <c r="CT17" s="12">
        <f t="shared" si="45"/>
        <v>0</v>
      </c>
      <c r="CU17" s="12">
        <v>0</v>
      </c>
      <c r="CV17" s="12">
        <f t="shared" si="46"/>
        <v>0</v>
      </c>
      <c r="CW17" s="12">
        <v>0</v>
      </c>
      <c r="CX17" s="12">
        <f t="shared" si="47"/>
        <v>0</v>
      </c>
      <c r="CY17" s="12">
        <v>0</v>
      </c>
      <c r="CZ17" s="12">
        <f t="shared" si="48"/>
        <v>0</v>
      </c>
      <c r="DA17" s="12">
        <v>0</v>
      </c>
      <c r="DB17" s="12">
        <f t="shared" si="49"/>
        <v>0</v>
      </c>
      <c r="DC17" s="12">
        <v>0</v>
      </c>
      <c r="DD17" s="12">
        <f t="shared" si="50"/>
        <v>0</v>
      </c>
      <c r="DE17" s="12">
        <v>0</v>
      </c>
      <c r="DF17" s="12">
        <f t="shared" si="51"/>
        <v>0</v>
      </c>
      <c r="DG17" s="12">
        <v>0</v>
      </c>
      <c r="DH17" s="12">
        <f t="shared" si="52"/>
        <v>0</v>
      </c>
      <c r="DI17" s="12">
        <v>0</v>
      </c>
      <c r="DJ17" s="12">
        <f t="shared" si="53"/>
        <v>0</v>
      </c>
      <c r="DK17" s="12">
        <v>0</v>
      </c>
      <c r="DL17" s="12">
        <f t="shared" si="54"/>
        <v>0</v>
      </c>
      <c r="DM17" s="12">
        <v>0</v>
      </c>
      <c r="DN17" s="12">
        <f t="shared" si="55"/>
        <v>0</v>
      </c>
      <c r="DO17" s="12">
        <v>0</v>
      </c>
      <c r="DP17" s="12">
        <f t="shared" si="56"/>
        <v>0</v>
      </c>
      <c r="DQ17" s="12">
        <v>0</v>
      </c>
      <c r="DR17" s="12">
        <f t="shared" si="57"/>
        <v>0</v>
      </c>
      <c r="DS17" s="12">
        <v>0</v>
      </c>
      <c r="DT17" s="12">
        <f t="shared" si="58"/>
        <v>0</v>
      </c>
      <c r="DU17" s="12">
        <v>0</v>
      </c>
      <c r="DV17" s="12">
        <f t="shared" si="59"/>
        <v>0</v>
      </c>
      <c r="DW17" s="12">
        <v>0</v>
      </c>
      <c r="DX17" s="12">
        <f t="shared" si="60"/>
        <v>0</v>
      </c>
      <c r="DY17" s="12">
        <v>0</v>
      </c>
      <c r="DZ17" s="12">
        <f t="shared" si="61"/>
        <v>0</v>
      </c>
      <c r="EA17" s="12">
        <v>0</v>
      </c>
      <c r="EB17" s="12">
        <f t="shared" si="62"/>
        <v>0</v>
      </c>
      <c r="EC17" s="12">
        <v>0</v>
      </c>
      <c r="ED17" s="12">
        <f t="shared" si="63"/>
        <v>0</v>
      </c>
      <c r="EE17" s="12">
        <v>0</v>
      </c>
      <c r="EF17" s="12">
        <f t="shared" si="64"/>
        <v>0</v>
      </c>
      <c r="EG17" s="12">
        <v>0</v>
      </c>
      <c r="EH17" s="12">
        <f t="shared" si="65"/>
        <v>0</v>
      </c>
      <c r="EI17" s="12">
        <v>0</v>
      </c>
      <c r="EJ17" s="12">
        <f t="shared" si="66"/>
        <v>0</v>
      </c>
      <c r="EK17" s="12">
        <v>0</v>
      </c>
      <c r="EL17" s="12">
        <f t="shared" si="67"/>
        <v>0</v>
      </c>
      <c r="EM17" s="12">
        <v>0</v>
      </c>
      <c r="EN17" s="12">
        <f t="shared" si="68"/>
        <v>0</v>
      </c>
      <c r="EO17" s="12">
        <v>0</v>
      </c>
      <c r="EP17" s="12">
        <f t="shared" si="69"/>
        <v>0</v>
      </c>
      <c r="EQ17" s="12">
        <v>0</v>
      </c>
      <c r="ER17" s="12">
        <f t="shared" si="70"/>
        <v>0</v>
      </c>
      <c r="ES17" s="12">
        <v>0</v>
      </c>
      <c r="ET17" s="12">
        <f t="shared" si="71"/>
        <v>0</v>
      </c>
      <c r="EU17" s="12">
        <v>0</v>
      </c>
      <c r="EV17">
        <f t="shared" si="75"/>
        <v>15060601374.908503</v>
      </c>
      <c r="EW17">
        <f t="shared" si="76"/>
        <v>15.060601374908503</v>
      </c>
      <c r="EX17">
        <f t="shared" si="77"/>
        <v>1.5060601374908503E-2</v>
      </c>
    </row>
    <row r="18" spans="1:154" x14ac:dyDescent="0.35">
      <c r="A18" s="18" t="s">
        <v>35</v>
      </c>
      <c r="B18" s="18" t="s">
        <v>36</v>
      </c>
      <c r="C18" s="9">
        <v>70.599999999999994</v>
      </c>
      <c r="D18" s="9">
        <v>66.099999999999994</v>
      </c>
      <c r="E18" s="12">
        <v>68.349999999999994</v>
      </c>
      <c r="F18" s="12">
        <f t="shared" si="1"/>
        <v>6483843303.9100008</v>
      </c>
      <c r="G18" s="12">
        <v>3.13</v>
      </c>
      <c r="H18" s="12">
        <f t="shared" si="2"/>
        <v>295260465.83600003</v>
      </c>
      <c r="I18" s="12">
        <v>3.28</v>
      </c>
      <c r="J18" s="12">
        <f t="shared" si="3"/>
        <v>307175422.35200006</v>
      </c>
      <c r="K18" s="12">
        <v>5.72</v>
      </c>
      <c r="L18" s="12">
        <f t="shared" si="4"/>
        <v>531353459.208</v>
      </c>
      <c r="M18" s="12">
        <v>4.53</v>
      </c>
      <c r="N18" s="12">
        <f t="shared" si="5"/>
        <v>403147300.62300009</v>
      </c>
      <c r="O18" s="12">
        <v>2.5</v>
      </c>
      <c r="P18" s="12">
        <f t="shared" si="6"/>
        <v>216714722.50000003</v>
      </c>
      <c r="Q18" s="12">
        <v>3.35</v>
      </c>
      <c r="R18" s="12">
        <f t="shared" si="7"/>
        <v>310560714.5150001</v>
      </c>
      <c r="S18" s="12">
        <v>1.91</v>
      </c>
      <c r="T18" s="12">
        <f t="shared" si="8"/>
        <v>180102615.521</v>
      </c>
      <c r="U18" s="12">
        <v>1.32</v>
      </c>
      <c r="V18" s="12">
        <f t="shared" si="9"/>
        <v>124368888.46800001</v>
      </c>
      <c r="W18" s="12">
        <v>1.19</v>
      </c>
      <c r="X18" s="12">
        <f t="shared" si="10"/>
        <v>0</v>
      </c>
      <c r="Y18" s="12">
        <v>0</v>
      </c>
      <c r="Z18" s="12">
        <f t="shared" si="11"/>
        <v>0</v>
      </c>
      <c r="AA18" s="12">
        <v>0.6</v>
      </c>
      <c r="AB18" s="12">
        <f t="shared" si="12"/>
        <v>56531312.940000005</v>
      </c>
      <c r="AC18" s="12">
        <v>0</v>
      </c>
      <c r="AD18" s="12">
        <f t="shared" si="13"/>
        <v>0</v>
      </c>
      <c r="AE18" s="12">
        <v>0</v>
      </c>
      <c r="AF18" s="12">
        <f t="shared" si="14"/>
        <v>0</v>
      </c>
      <c r="AG18" s="12">
        <v>0</v>
      </c>
      <c r="AH18" s="12">
        <f t="shared" si="15"/>
        <v>0</v>
      </c>
      <c r="AI18" s="12">
        <v>0</v>
      </c>
      <c r="AJ18" s="12">
        <f t="shared" si="16"/>
        <v>0</v>
      </c>
      <c r="AK18" s="12">
        <v>0</v>
      </c>
      <c r="AL18" s="12">
        <f t="shared" si="17"/>
        <v>0</v>
      </c>
      <c r="AM18" s="12">
        <v>0</v>
      </c>
      <c r="AN18" s="12">
        <f t="shared" si="18"/>
        <v>0</v>
      </c>
      <c r="AO18" s="12">
        <v>0</v>
      </c>
      <c r="AP18" s="12">
        <f t="shared" si="19"/>
        <v>0</v>
      </c>
      <c r="AQ18" s="12">
        <v>1.29</v>
      </c>
      <c r="AR18" s="12">
        <f t="shared" si="20"/>
        <v>117928770.43500002</v>
      </c>
      <c r="AS18" s="12">
        <v>0</v>
      </c>
      <c r="AT18" s="12">
        <f t="shared" si="21"/>
        <v>0</v>
      </c>
      <c r="AU18" s="12">
        <v>0</v>
      </c>
      <c r="AV18" s="12">
        <f t="shared" si="22"/>
        <v>0</v>
      </c>
      <c r="AW18" s="12">
        <v>0</v>
      </c>
      <c r="AX18" s="12">
        <f t="shared" si="23"/>
        <v>0</v>
      </c>
      <c r="AY18" s="12">
        <v>0</v>
      </c>
      <c r="AZ18" s="12">
        <f t="shared" si="24"/>
        <v>0</v>
      </c>
      <c r="BA18" s="12">
        <v>0</v>
      </c>
      <c r="BB18" s="12">
        <f t="shared" si="25"/>
        <v>0</v>
      </c>
      <c r="BC18" s="12">
        <v>0</v>
      </c>
      <c r="BD18" s="12">
        <f t="shared" si="26"/>
        <v>0</v>
      </c>
      <c r="BE18" s="12">
        <v>0</v>
      </c>
      <c r="BF18" s="12">
        <f t="shared" si="27"/>
        <v>0</v>
      </c>
      <c r="BG18" s="12">
        <v>0</v>
      </c>
      <c r="BH18" s="12">
        <f t="shared" si="28"/>
        <v>0</v>
      </c>
      <c r="BI18" s="12">
        <v>0</v>
      </c>
      <c r="BJ18" s="12">
        <f t="shared" si="29"/>
        <v>0</v>
      </c>
      <c r="BK18" s="12">
        <v>0</v>
      </c>
      <c r="BL18" s="12">
        <f t="shared" si="30"/>
        <v>0</v>
      </c>
      <c r="BM18" s="12">
        <v>0</v>
      </c>
      <c r="BN18" s="12">
        <f t="shared" si="31"/>
        <v>0</v>
      </c>
      <c r="BO18" s="12">
        <v>0</v>
      </c>
      <c r="BP18" s="12">
        <f t="shared" si="32"/>
        <v>0</v>
      </c>
      <c r="BQ18" s="12">
        <v>0</v>
      </c>
      <c r="BR18" s="12">
        <f t="shared" si="33"/>
        <v>0</v>
      </c>
      <c r="BS18" s="12">
        <v>0</v>
      </c>
      <c r="BT18" s="12">
        <f t="shared" si="34"/>
        <v>0</v>
      </c>
      <c r="BU18" s="12">
        <v>0</v>
      </c>
      <c r="BV18" s="12">
        <f t="shared" si="35"/>
        <v>0</v>
      </c>
      <c r="BW18" s="12">
        <v>0</v>
      </c>
      <c r="BX18" s="12">
        <f t="shared" si="36"/>
        <v>0</v>
      </c>
      <c r="BY18" s="12">
        <v>0</v>
      </c>
      <c r="BZ18" s="12">
        <f t="shared" si="37"/>
        <v>0</v>
      </c>
      <c r="CA18" s="12">
        <v>0</v>
      </c>
      <c r="CB18" s="12">
        <f t="shared" si="38"/>
        <v>0</v>
      </c>
      <c r="CC18" s="12">
        <v>0</v>
      </c>
      <c r="CD18" s="12">
        <f t="shared" si="39"/>
        <v>0</v>
      </c>
      <c r="CE18" s="19"/>
      <c r="CF18" s="12">
        <f t="shared" si="72"/>
        <v>9026986976.3080006</v>
      </c>
      <c r="CG18" s="12">
        <f t="shared" si="73"/>
        <v>9.0269869763080006</v>
      </c>
      <c r="CH18" s="12">
        <f t="shared" si="74"/>
        <v>9.0269869763080005E-3</v>
      </c>
      <c r="CI18" s="12">
        <v>0</v>
      </c>
      <c r="CJ18" s="12">
        <f t="shared" si="40"/>
        <v>0</v>
      </c>
      <c r="CK18" s="12">
        <v>0</v>
      </c>
      <c r="CL18" s="12">
        <f t="shared" si="41"/>
        <v>0</v>
      </c>
      <c r="CM18" s="12">
        <v>0</v>
      </c>
      <c r="CN18" s="12">
        <f t="shared" si="42"/>
        <v>0</v>
      </c>
      <c r="CO18" s="12">
        <v>0</v>
      </c>
      <c r="CP18" s="12">
        <f t="shared" si="43"/>
        <v>0</v>
      </c>
      <c r="CQ18" s="12">
        <v>0</v>
      </c>
      <c r="CR18" s="12">
        <f t="shared" si="44"/>
        <v>0</v>
      </c>
      <c r="CS18" s="12">
        <v>0</v>
      </c>
      <c r="CT18" s="12">
        <f t="shared" si="45"/>
        <v>0</v>
      </c>
      <c r="CU18" s="12">
        <v>0</v>
      </c>
      <c r="CV18" s="12">
        <f t="shared" si="46"/>
        <v>0</v>
      </c>
      <c r="CW18" s="12">
        <v>0</v>
      </c>
      <c r="CX18" s="12">
        <f t="shared" si="47"/>
        <v>0</v>
      </c>
      <c r="CY18" s="12">
        <v>0</v>
      </c>
      <c r="CZ18" s="12">
        <f t="shared" si="48"/>
        <v>0</v>
      </c>
      <c r="DA18" s="12">
        <v>0</v>
      </c>
      <c r="DB18" s="12">
        <f t="shared" si="49"/>
        <v>0</v>
      </c>
      <c r="DC18" s="12">
        <v>0</v>
      </c>
      <c r="DD18" s="12">
        <f t="shared" si="50"/>
        <v>0</v>
      </c>
      <c r="DE18" s="12">
        <v>0</v>
      </c>
      <c r="DF18" s="12">
        <f t="shared" si="51"/>
        <v>0</v>
      </c>
      <c r="DG18" s="12">
        <v>0</v>
      </c>
      <c r="DH18" s="12">
        <f t="shared" si="52"/>
        <v>0</v>
      </c>
      <c r="DI18" s="12">
        <v>0</v>
      </c>
      <c r="DJ18" s="12">
        <f t="shared" si="53"/>
        <v>0</v>
      </c>
      <c r="DK18" s="12">
        <v>0</v>
      </c>
      <c r="DL18" s="12">
        <f t="shared" si="54"/>
        <v>0</v>
      </c>
      <c r="DM18" s="12">
        <v>0</v>
      </c>
      <c r="DN18" s="12">
        <f t="shared" si="55"/>
        <v>0</v>
      </c>
      <c r="DO18" s="12">
        <v>0</v>
      </c>
      <c r="DP18" s="12">
        <f t="shared" si="56"/>
        <v>0</v>
      </c>
      <c r="DQ18" s="12">
        <v>0</v>
      </c>
      <c r="DR18" s="12">
        <f t="shared" si="57"/>
        <v>0</v>
      </c>
      <c r="DS18" s="12">
        <v>0</v>
      </c>
      <c r="DT18" s="12">
        <f t="shared" si="58"/>
        <v>0</v>
      </c>
      <c r="DU18" s="12">
        <v>0</v>
      </c>
      <c r="DV18" s="12">
        <f t="shared" si="59"/>
        <v>0</v>
      </c>
      <c r="DW18" s="12">
        <v>0</v>
      </c>
      <c r="DX18" s="12">
        <f t="shared" si="60"/>
        <v>0</v>
      </c>
      <c r="DY18" s="12">
        <v>0</v>
      </c>
      <c r="DZ18" s="12">
        <f t="shared" si="61"/>
        <v>0</v>
      </c>
      <c r="EA18" s="12">
        <v>0</v>
      </c>
      <c r="EB18" s="12">
        <f t="shared" si="62"/>
        <v>0</v>
      </c>
      <c r="EC18" s="12">
        <v>0</v>
      </c>
      <c r="ED18" s="12">
        <f t="shared" si="63"/>
        <v>0</v>
      </c>
      <c r="EE18" s="12">
        <v>0</v>
      </c>
      <c r="EF18" s="12">
        <f t="shared" si="64"/>
        <v>0</v>
      </c>
      <c r="EG18" s="12">
        <v>0</v>
      </c>
      <c r="EH18" s="12">
        <f t="shared" si="65"/>
        <v>0</v>
      </c>
      <c r="EI18" s="12">
        <v>0</v>
      </c>
      <c r="EJ18" s="12">
        <f t="shared" si="66"/>
        <v>0</v>
      </c>
      <c r="EK18" s="12">
        <v>0</v>
      </c>
      <c r="EL18" s="12">
        <f t="shared" si="67"/>
        <v>0</v>
      </c>
      <c r="EM18" s="12">
        <v>0</v>
      </c>
      <c r="EN18" s="12">
        <f t="shared" si="68"/>
        <v>0</v>
      </c>
      <c r="EO18" s="12">
        <v>0</v>
      </c>
      <c r="EP18" s="12">
        <f t="shared" si="69"/>
        <v>0</v>
      </c>
      <c r="EQ18" s="12">
        <v>0</v>
      </c>
      <c r="ER18" s="12">
        <f t="shared" si="70"/>
        <v>0</v>
      </c>
      <c r="ES18" s="12">
        <v>0</v>
      </c>
      <c r="ET18" s="12">
        <f t="shared" si="71"/>
        <v>0</v>
      </c>
      <c r="EU18" s="12">
        <v>0</v>
      </c>
      <c r="EV18">
        <f t="shared" si="75"/>
        <v>9026986976.3080006</v>
      </c>
      <c r="EW18">
        <f t="shared" si="76"/>
        <v>9.0269869763080006</v>
      </c>
      <c r="EX18">
        <f t="shared" si="77"/>
        <v>9.0269869763080005E-3</v>
      </c>
    </row>
    <row r="19" spans="1:154" x14ac:dyDescent="0.35">
      <c r="A19" s="18" t="s">
        <v>37</v>
      </c>
      <c r="B19" s="18" t="s">
        <v>38</v>
      </c>
      <c r="C19" s="9">
        <v>0</v>
      </c>
      <c r="D19" s="9">
        <v>0</v>
      </c>
      <c r="E19" s="12">
        <v>0</v>
      </c>
      <c r="F19" s="12">
        <f t="shared" si="1"/>
        <v>0</v>
      </c>
      <c r="G19" s="12">
        <v>2.2475000000000001</v>
      </c>
      <c r="H19" s="12">
        <f t="shared" si="2"/>
        <v>212012107.65700001</v>
      </c>
      <c r="I19" s="12">
        <v>2.2375000000000003</v>
      </c>
      <c r="J19" s="12">
        <f t="shared" si="3"/>
        <v>209544209.60750008</v>
      </c>
      <c r="K19" s="12">
        <v>2.1075000000000004</v>
      </c>
      <c r="L19" s="12">
        <f t="shared" si="4"/>
        <v>195774023.65050006</v>
      </c>
      <c r="M19" s="12">
        <v>1.8174999999999999</v>
      </c>
      <c r="N19" s="12">
        <f t="shared" si="5"/>
        <v>161748392.68924999</v>
      </c>
      <c r="O19" s="12">
        <v>2.1875</v>
      </c>
      <c r="P19" s="12">
        <f t="shared" si="6"/>
        <v>189625382.18750003</v>
      </c>
      <c r="Q19" s="12">
        <v>1.5874999999999999</v>
      </c>
      <c r="R19" s="12">
        <f t="shared" si="7"/>
        <v>147168696.80375004</v>
      </c>
      <c r="S19" s="12">
        <v>1.6675</v>
      </c>
      <c r="T19" s="12">
        <f t="shared" si="8"/>
        <v>157236183.96925002</v>
      </c>
      <c r="U19" s="12">
        <v>1.5774999999999999</v>
      </c>
      <c r="V19" s="12">
        <f t="shared" si="9"/>
        <v>148630243.60475001</v>
      </c>
      <c r="W19" s="12">
        <v>1.6174999999999999</v>
      </c>
      <c r="X19" s="12">
        <f t="shared" si="10"/>
        <v>0</v>
      </c>
      <c r="Y19" s="12">
        <v>2.1675</v>
      </c>
      <c r="Z19" s="12">
        <f t="shared" si="11"/>
        <v>0</v>
      </c>
      <c r="AA19" s="12">
        <v>1.8924999999999998</v>
      </c>
      <c r="AB19" s="12">
        <f t="shared" si="12"/>
        <v>178309182.89824998</v>
      </c>
      <c r="AC19" s="12">
        <v>1.2774999999999999</v>
      </c>
      <c r="AD19" s="12">
        <f t="shared" si="13"/>
        <v>120751456.03674999</v>
      </c>
      <c r="AE19" s="12">
        <v>0</v>
      </c>
      <c r="AF19" s="12">
        <f t="shared" si="14"/>
        <v>0</v>
      </c>
      <c r="AG19" s="12">
        <v>1.6575</v>
      </c>
      <c r="AH19" s="12">
        <f t="shared" si="15"/>
        <v>154222713.7035</v>
      </c>
      <c r="AI19" s="12">
        <v>1.4974999999999998</v>
      </c>
      <c r="AJ19" s="12">
        <f t="shared" si="16"/>
        <v>137748230.84249997</v>
      </c>
      <c r="AK19" s="12">
        <v>1.9675</v>
      </c>
      <c r="AL19" s="12">
        <f t="shared" si="17"/>
        <v>184854251.4235</v>
      </c>
      <c r="AM19" s="12">
        <v>0</v>
      </c>
      <c r="AN19" s="12">
        <f t="shared" si="18"/>
        <v>0</v>
      </c>
      <c r="AO19" s="12">
        <v>0</v>
      </c>
      <c r="AP19" s="12">
        <f t="shared" si="19"/>
        <v>0</v>
      </c>
      <c r="AQ19" s="12">
        <v>0</v>
      </c>
      <c r="AR19" s="12">
        <f t="shared" si="20"/>
        <v>0</v>
      </c>
      <c r="AS19" s="12">
        <v>0</v>
      </c>
      <c r="AT19" s="12">
        <f t="shared" si="21"/>
        <v>0</v>
      </c>
      <c r="AU19" s="12">
        <v>0</v>
      </c>
      <c r="AV19" s="12">
        <f t="shared" si="22"/>
        <v>0</v>
      </c>
      <c r="AW19" s="12">
        <v>0.98750000000000004</v>
      </c>
      <c r="AX19" s="12">
        <f t="shared" si="23"/>
        <v>86424695.710000008</v>
      </c>
      <c r="AY19" s="12">
        <v>1.8274999999999999</v>
      </c>
      <c r="AZ19" s="12">
        <f t="shared" si="24"/>
        <v>160286278.07675001</v>
      </c>
      <c r="BA19" s="12">
        <v>1.6074999999999999</v>
      </c>
      <c r="BB19" s="12">
        <f t="shared" si="25"/>
        <v>145432613.14250001</v>
      </c>
      <c r="BC19" s="12">
        <v>1.3975</v>
      </c>
      <c r="BD19" s="12">
        <f t="shared" si="26"/>
        <v>124846607.20999999</v>
      </c>
      <c r="BE19" s="12">
        <v>1.1775</v>
      </c>
      <c r="BF19" s="12">
        <f t="shared" si="27"/>
        <v>105460197.70650001</v>
      </c>
      <c r="BG19" s="12">
        <v>0</v>
      </c>
      <c r="BH19" s="12">
        <f t="shared" si="28"/>
        <v>0</v>
      </c>
      <c r="BI19" s="12">
        <v>0</v>
      </c>
      <c r="BJ19" s="12">
        <f t="shared" si="29"/>
        <v>0</v>
      </c>
      <c r="BK19" s="12">
        <v>0</v>
      </c>
      <c r="BL19" s="12">
        <f t="shared" si="30"/>
        <v>0</v>
      </c>
      <c r="BM19" s="12">
        <v>0</v>
      </c>
      <c r="BN19" s="12">
        <f t="shared" si="31"/>
        <v>0</v>
      </c>
      <c r="BO19" s="12">
        <v>0</v>
      </c>
      <c r="BP19" s="12">
        <f t="shared" si="32"/>
        <v>0</v>
      </c>
      <c r="BQ19" s="12">
        <v>0</v>
      </c>
      <c r="BR19" s="12">
        <f t="shared" si="33"/>
        <v>0</v>
      </c>
      <c r="BS19" s="12">
        <v>0</v>
      </c>
      <c r="BT19" s="12">
        <f t="shared" si="34"/>
        <v>0</v>
      </c>
      <c r="BU19" s="12">
        <v>0</v>
      </c>
      <c r="BV19" s="12">
        <f t="shared" si="35"/>
        <v>0</v>
      </c>
      <c r="BW19" s="12">
        <v>0</v>
      </c>
      <c r="BX19" s="12">
        <f t="shared" si="36"/>
        <v>0</v>
      </c>
      <c r="BY19" s="12">
        <v>-0.13250000000000001</v>
      </c>
      <c r="BZ19" s="12">
        <f t="shared" si="37"/>
        <v>-11771773.382750001</v>
      </c>
      <c r="CA19" s="12">
        <v>0</v>
      </c>
      <c r="CB19" s="12">
        <f t="shared" si="38"/>
        <v>0</v>
      </c>
      <c r="CC19" s="12">
        <v>0</v>
      </c>
      <c r="CD19" s="12">
        <f t="shared" si="39"/>
        <v>0</v>
      </c>
      <c r="CE19" s="19"/>
      <c r="CF19" s="12">
        <f t="shared" si="72"/>
        <v>2808303693.5370002</v>
      </c>
      <c r="CG19" s="12">
        <f t="shared" si="73"/>
        <v>2.8083036935370003</v>
      </c>
      <c r="CH19" s="12">
        <f t="shared" si="74"/>
        <v>2.8083036935370002E-3</v>
      </c>
      <c r="CI19" s="12">
        <v>0</v>
      </c>
      <c r="CJ19" s="12">
        <f t="shared" si="40"/>
        <v>0</v>
      </c>
      <c r="CK19" s="12">
        <v>0.87749999999999995</v>
      </c>
      <c r="CL19" s="12">
        <f t="shared" si="41"/>
        <v>79886819.46374999</v>
      </c>
      <c r="CM19" s="12">
        <v>0</v>
      </c>
      <c r="CN19" s="12">
        <f t="shared" si="42"/>
        <v>0</v>
      </c>
      <c r="CO19" s="12">
        <v>0</v>
      </c>
      <c r="CP19" s="12">
        <f t="shared" si="43"/>
        <v>0</v>
      </c>
      <c r="CQ19" s="12">
        <v>0</v>
      </c>
      <c r="CR19" s="12">
        <f t="shared" si="44"/>
        <v>0</v>
      </c>
      <c r="CS19" s="12">
        <v>0</v>
      </c>
      <c r="CT19" s="12">
        <f t="shared" si="45"/>
        <v>0</v>
      </c>
      <c r="CU19" s="12">
        <v>0</v>
      </c>
      <c r="CV19" s="12">
        <f t="shared" si="46"/>
        <v>0</v>
      </c>
      <c r="CW19" s="12">
        <v>0</v>
      </c>
      <c r="CX19" s="12">
        <f t="shared" si="47"/>
        <v>0</v>
      </c>
      <c r="CY19" s="12">
        <v>0</v>
      </c>
      <c r="CZ19" s="12">
        <f t="shared" si="48"/>
        <v>0</v>
      </c>
      <c r="DA19" s="12">
        <v>0</v>
      </c>
      <c r="DB19" s="12">
        <f t="shared" si="49"/>
        <v>0</v>
      </c>
      <c r="DC19" s="12">
        <v>0</v>
      </c>
      <c r="DD19" s="12">
        <f t="shared" si="50"/>
        <v>0</v>
      </c>
      <c r="DE19" s="12">
        <v>0</v>
      </c>
      <c r="DF19" s="12">
        <f t="shared" si="51"/>
        <v>0</v>
      </c>
      <c r="DG19" s="12">
        <v>0</v>
      </c>
      <c r="DH19" s="12">
        <f t="shared" si="52"/>
        <v>0</v>
      </c>
      <c r="DI19" s="12">
        <v>0</v>
      </c>
      <c r="DJ19" s="12">
        <f t="shared" si="53"/>
        <v>0</v>
      </c>
      <c r="DK19" s="12">
        <v>0</v>
      </c>
      <c r="DL19" s="12">
        <f t="shared" si="54"/>
        <v>0</v>
      </c>
      <c r="DM19" s="12">
        <v>0</v>
      </c>
      <c r="DN19" s="12">
        <f t="shared" si="55"/>
        <v>0</v>
      </c>
      <c r="DO19" s="12">
        <v>0</v>
      </c>
      <c r="DP19" s="12">
        <f t="shared" si="56"/>
        <v>0</v>
      </c>
      <c r="DQ19" s="12">
        <v>0</v>
      </c>
      <c r="DR19" s="12">
        <f t="shared" si="57"/>
        <v>0</v>
      </c>
      <c r="DS19" s="12">
        <v>0</v>
      </c>
      <c r="DT19" s="12">
        <f t="shared" si="58"/>
        <v>0</v>
      </c>
      <c r="DU19" s="12">
        <v>0</v>
      </c>
      <c r="DV19" s="12">
        <f t="shared" si="59"/>
        <v>0</v>
      </c>
      <c r="DW19" s="12">
        <v>0</v>
      </c>
      <c r="DX19" s="12">
        <f t="shared" si="60"/>
        <v>0</v>
      </c>
      <c r="DY19" s="12">
        <v>0</v>
      </c>
      <c r="DZ19" s="12">
        <f t="shared" si="61"/>
        <v>0</v>
      </c>
      <c r="EA19" s="12">
        <v>0</v>
      </c>
      <c r="EB19" s="12">
        <f t="shared" si="62"/>
        <v>0</v>
      </c>
      <c r="EC19" s="12">
        <v>0</v>
      </c>
      <c r="ED19" s="12">
        <f t="shared" si="63"/>
        <v>0</v>
      </c>
      <c r="EE19" s="12">
        <v>0</v>
      </c>
      <c r="EF19" s="12">
        <f t="shared" si="64"/>
        <v>0</v>
      </c>
      <c r="EG19" s="12">
        <v>0</v>
      </c>
      <c r="EH19" s="12">
        <f t="shared" si="65"/>
        <v>0</v>
      </c>
      <c r="EI19" s="12">
        <v>0</v>
      </c>
      <c r="EJ19" s="12">
        <f t="shared" si="66"/>
        <v>0</v>
      </c>
      <c r="EK19" s="12">
        <v>0</v>
      </c>
      <c r="EL19" s="12">
        <f t="shared" si="67"/>
        <v>0</v>
      </c>
      <c r="EM19" s="12">
        <v>0</v>
      </c>
      <c r="EN19" s="12">
        <f t="shared" si="68"/>
        <v>0</v>
      </c>
      <c r="EO19" s="12">
        <v>0</v>
      </c>
      <c r="EP19" s="12">
        <f t="shared" si="69"/>
        <v>0</v>
      </c>
      <c r="EQ19" s="12">
        <v>1.2275</v>
      </c>
      <c r="ER19" s="12">
        <f t="shared" si="70"/>
        <v>141999814.08400002</v>
      </c>
      <c r="ES19" s="12">
        <v>0</v>
      </c>
      <c r="ET19" s="12">
        <f t="shared" si="71"/>
        <v>0</v>
      </c>
      <c r="EU19" s="12">
        <v>0</v>
      </c>
      <c r="EV19">
        <f t="shared" si="75"/>
        <v>3030190327.0847502</v>
      </c>
      <c r="EW19">
        <f t="shared" si="76"/>
        <v>3.0301903270847501</v>
      </c>
      <c r="EX19">
        <f t="shared" si="77"/>
        <v>3.0301903270847502E-3</v>
      </c>
    </row>
    <row r="20" spans="1:154" x14ac:dyDescent="0.35">
      <c r="A20" s="18" t="s">
        <v>39</v>
      </c>
      <c r="B20" s="18" t="s">
        <v>40</v>
      </c>
      <c r="C20" s="9">
        <v>0</v>
      </c>
      <c r="D20" s="9">
        <v>0</v>
      </c>
      <c r="E20" s="12">
        <v>0</v>
      </c>
      <c r="F20" s="12">
        <f t="shared" si="1"/>
        <v>0</v>
      </c>
      <c r="G20" s="12">
        <v>0</v>
      </c>
      <c r="H20" s="12">
        <f t="shared" si="2"/>
        <v>0</v>
      </c>
      <c r="I20" s="12">
        <v>0</v>
      </c>
      <c r="J20" s="12">
        <f t="shared" si="3"/>
        <v>0</v>
      </c>
      <c r="K20" s="12">
        <v>0</v>
      </c>
      <c r="L20" s="12">
        <f t="shared" si="4"/>
        <v>0</v>
      </c>
      <c r="M20" s="12">
        <v>0</v>
      </c>
      <c r="N20" s="12">
        <f t="shared" si="5"/>
        <v>0</v>
      </c>
      <c r="O20" s="12">
        <v>0</v>
      </c>
      <c r="P20" s="12">
        <f t="shared" si="6"/>
        <v>0</v>
      </c>
      <c r="Q20" s="12">
        <v>0</v>
      </c>
      <c r="R20" s="12">
        <f t="shared" si="7"/>
        <v>0</v>
      </c>
      <c r="S20" s="12">
        <v>0</v>
      </c>
      <c r="T20" s="12">
        <f t="shared" si="8"/>
        <v>0</v>
      </c>
      <c r="U20" s="12">
        <v>0</v>
      </c>
      <c r="V20" s="12">
        <f t="shared" si="9"/>
        <v>0</v>
      </c>
      <c r="W20" s="12">
        <v>0</v>
      </c>
      <c r="X20" s="12">
        <f t="shared" si="10"/>
        <v>0</v>
      </c>
      <c r="Y20" s="12">
        <v>0</v>
      </c>
      <c r="Z20" s="12">
        <f t="shared" si="11"/>
        <v>0</v>
      </c>
      <c r="AA20" s="12">
        <v>0</v>
      </c>
      <c r="AB20" s="12">
        <f t="shared" si="12"/>
        <v>0</v>
      </c>
      <c r="AC20" s="12">
        <v>0</v>
      </c>
      <c r="AD20" s="12">
        <f t="shared" si="13"/>
        <v>0</v>
      </c>
      <c r="AE20" s="12">
        <v>0</v>
      </c>
      <c r="AF20" s="12">
        <f t="shared" si="14"/>
        <v>0</v>
      </c>
      <c r="AG20" s="12">
        <v>0</v>
      </c>
      <c r="AH20" s="12">
        <f t="shared" si="15"/>
        <v>0</v>
      </c>
      <c r="AI20" s="12">
        <v>0</v>
      </c>
      <c r="AJ20" s="12">
        <f t="shared" si="16"/>
        <v>0</v>
      </c>
      <c r="AK20" s="12">
        <v>0</v>
      </c>
      <c r="AL20" s="12">
        <f t="shared" si="17"/>
        <v>0</v>
      </c>
      <c r="AM20" s="12">
        <v>0</v>
      </c>
      <c r="AN20" s="12">
        <f t="shared" si="18"/>
        <v>0</v>
      </c>
      <c r="AO20" s="12">
        <v>0</v>
      </c>
      <c r="AP20" s="12">
        <f t="shared" si="19"/>
        <v>0</v>
      </c>
      <c r="AQ20" s="12">
        <v>0</v>
      </c>
      <c r="AR20" s="12">
        <f t="shared" si="20"/>
        <v>0</v>
      </c>
      <c r="AS20" s="12">
        <v>0</v>
      </c>
      <c r="AT20" s="12">
        <f t="shared" si="21"/>
        <v>0</v>
      </c>
      <c r="AU20" s="12">
        <v>0</v>
      </c>
      <c r="AV20" s="12">
        <f t="shared" si="22"/>
        <v>0</v>
      </c>
      <c r="AW20" s="12">
        <v>0</v>
      </c>
      <c r="AX20" s="12">
        <f t="shared" si="23"/>
        <v>0</v>
      </c>
      <c r="AY20" s="12">
        <v>0</v>
      </c>
      <c r="AZ20" s="12">
        <f t="shared" si="24"/>
        <v>0</v>
      </c>
      <c r="BA20" s="12">
        <v>0</v>
      </c>
      <c r="BB20" s="12">
        <f t="shared" si="25"/>
        <v>0</v>
      </c>
      <c r="BC20" s="12">
        <v>0</v>
      </c>
      <c r="BD20" s="12">
        <f t="shared" si="26"/>
        <v>0</v>
      </c>
      <c r="BE20" s="12">
        <v>0</v>
      </c>
      <c r="BF20" s="12">
        <f t="shared" si="27"/>
        <v>0</v>
      </c>
      <c r="BG20" s="12">
        <v>19.2575</v>
      </c>
      <c r="BH20" s="12">
        <f t="shared" si="28"/>
        <v>1691222767.3399999</v>
      </c>
      <c r="BI20" s="12">
        <v>0</v>
      </c>
      <c r="BJ20" s="12">
        <f t="shared" si="29"/>
        <v>0</v>
      </c>
      <c r="BK20" s="12">
        <v>0</v>
      </c>
      <c r="BL20" s="12">
        <f t="shared" si="30"/>
        <v>0</v>
      </c>
      <c r="BM20" s="12">
        <v>0</v>
      </c>
      <c r="BN20" s="12">
        <f t="shared" si="31"/>
        <v>0</v>
      </c>
      <c r="BO20" s="12">
        <v>0</v>
      </c>
      <c r="BP20" s="12">
        <f t="shared" si="32"/>
        <v>0</v>
      </c>
      <c r="BQ20" s="12">
        <v>0</v>
      </c>
      <c r="BR20" s="12">
        <f t="shared" si="33"/>
        <v>0</v>
      </c>
      <c r="BS20" s="12">
        <v>0</v>
      </c>
      <c r="BT20" s="12">
        <f t="shared" si="34"/>
        <v>0</v>
      </c>
      <c r="BU20" s="12">
        <v>0</v>
      </c>
      <c r="BV20" s="12">
        <f t="shared" si="35"/>
        <v>0</v>
      </c>
      <c r="BW20" s="12">
        <v>0</v>
      </c>
      <c r="BX20" s="12">
        <f t="shared" si="36"/>
        <v>0</v>
      </c>
      <c r="BY20" s="12">
        <v>0</v>
      </c>
      <c r="BZ20" s="12">
        <f t="shared" si="37"/>
        <v>0</v>
      </c>
      <c r="CA20" s="12">
        <v>0</v>
      </c>
      <c r="CB20" s="12">
        <f t="shared" si="38"/>
        <v>0</v>
      </c>
      <c r="CC20" s="12">
        <v>0</v>
      </c>
      <c r="CD20" s="12">
        <f t="shared" si="39"/>
        <v>0</v>
      </c>
      <c r="CE20" s="19"/>
      <c r="CF20" s="12">
        <f t="shared" si="72"/>
        <v>1691222767.3399999</v>
      </c>
      <c r="CG20" s="12">
        <f t="shared" si="73"/>
        <v>1.69122276734</v>
      </c>
      <c r="CH20" s="12">
        <f t="shared" si="74"/>
        <v>1.69122276734E-3</v>
      </c>
      <c r="CI20" s="12">
        <v>0</v>
      </c>
      <c r="CJ20" s="12">
        <f t="shared" si="40"/>
        <v>0</v>
      </c>
      <c r="CK20" s="12">
        <v>0</v>
      </c>
      <c r="CL20" s="12">
        <f t="shared" si="41"/>
        <v>0</v>
      </c>
      <c r="CM20" s="12">
        <v>0</v>
      </c>
      <c r="CN20" s="12">
        <f t="shared" si="42"/>
        <v>0</v>
      </c>
      <c r="CO20" s="12">
        <v>0</v>
      </c>
      <c r="CP20" s="12">
        <f t="shared" si="43"/>
        <v>0</v>
      </c>
      <c r="CQ20" s="12">
        <v>0</v>
      </c>
      <c r="CR20" s="12">
        <f t="shared" si="44"/>
        <v>0</v>
      </c>
      <c r="CS20" s="12">
        <v>0</v>
      </c>
      <c r="CT20" s="12">
        <f t="shared" si="45"/>
        <v>0</v>
      </c>
      <c r="CU20" s="12">
        <v>0</v>
      </c>
      <c r="CV20" s="12">
        <f t="shared" si="46"/>
        <v>0</v>
      </c>
      <c r="CW20" s="12">
        <v>0</v>
      </c>
      <c r="CX20" s="12">
        <f t="shared" si="47"/>
        <v>0</v>
      </c>
      <c r="CY20" s="12">
        <v>0</v>
      </c>
      <c r="CZ20" s="12">
        <f t="shared" si="48"/>
        <v>0</v>
      </c>
      <c r="DA20" s="12">
        <v>0</v>
      </c>
      <c r="DB20" s="12">
        <f t="shared" si="49"/>
        <v>0</v>
      </c>
      <c r="DC20" s="12">
        <v>0</v>
      </c>
      <c r="DD20" s="12">
        <f t="shared" si="50"/>
        <v>0</v>
      </c>
      <c r="DE20" s="12">
        <v>0</v>
      </c>
      <c r="DF20" s="12">
        <f t="shared" si="51"/>
        <v>0</v>
      </c>
      <c r="DG20" s="12">
        <v>0</v>
      </c>
      <c r="DH20" s="12">
        <f t="shared" si="52"/>
        <v>0</v>
      </c>
      <c r="DI20" s="12">
        <v>0</v>
      </c>
      <c r="DJ20" s="12">
        <f t="shared" si="53"/>
        <v>0</v>
      </c>
      <c r="DK20" s="12">
        <v>0</v>
      </c>
      <c r="DL20" s="12">
        <f t="shared" si="54"/>
        <v>0</v>
      </c>
      <c r="DM20" s="12">
        <v>0</v>
      </c>
      <c r="DN20" s="12">
        <f t="shared" si="55"/>
        <v>0</v>
      </c>
      <c r="DO20" s="12">
        <v>0</v>
      </c>
      <c r="DP20" s="12">
        <f t="shared" si="56"/>
        <v>0</v>
      </c>
      <c r="DQ20" s="12">
        <v>0</v>
      </c>
      <c r="DR20" s="12">
        <f t="shared" si="57"/>
        <v>0</v>
      </c>
      <c r="DS20" s="12">
        <v>0</v>
      </c>
      <c r="DT20" s="12">
        <f t="shared" si="58"/>
        <v>0</v>
      </c>
      <c r="DU20" s="12">
        <v>0</v>
      </c>
      <c r="DV20" s="12">
        <f t="shared" si="59"/>
        <v>0</v>
      </c>
      <c r="DW20" s="12">
        <v>0</v>
      </c>
      <c r="DX20" s="12">
        <f t="shared" si="60"/>
        <v>0</v>
      </c>
      <c r="DY20" s="12">
        <v>0</v>
      </c>
      <c r="DZ20" s="12">
        <f t="shared" si="61"/>
        <v>0</v>
      </c>
      <c r="EA20" s="12">
        <v>0</v>
      </c>
      <c r="EB20" s="12">
        <f t="shared" si="62"/>
        <v>0</v>
      </c>
      <c r="EC20" s="12">
        <v>0</v>
      </c>
      <c r="ED20" s="12">
        <f t="shared" si="63"/>
        <v>0</v>
      </c>
      <c r="EE20" s="12">
        <v>0</v>
      </c>
      <c r="EF20" s="12">
        <f t="shared" si="64"/>
        <v>0</v>
      </c>
      <c r="EG20" s="12">
        <v>0</v>
      </c>
      <c r="EH20" s="12">
        <f t="shared" si="65"/>
        <v>0</v>
      </c>
      <c r="EI20" s="12">
        <v>0</v>
      </c>
      <c r="EJ20" s="12">
        <f t="shared" si="66"/>
        <v>0</v>
      </c>
      <c r="EK20" s="12">
        <v>0</v>
      </c>
      <c r="EL20" s="12">
        <f t="shared" si="67"/>
        <v>0</v>
      </c>
      <c r="EM20" s="12">
        <v>0</v>
      </c>
      <c r="EN20" s="12">
        <f t="shared" si="68"/>
        <v>0</v>
      </c>
      <c r="EO20" s="12">
        <v>0</v>
      </c>
      <c r="EP20" s="12">
        <f t="shared" si="69"/>
        <v>0</v>
      </c>
      <c r="EQ20" s="12">
        <v>0</v>
      </c>
      <c r="ER20" s="12">
        <f t="shared" si="70"/>
        <v>0</v>
      </c>
      <c r="ES20" s="12">
        <v>0</v>
      </c>
      <c r="ET20" s="12">
        <f t="shared" si="71"/>
        <v>0</v>
      </c>
      <c r="EU20" s="12">
        <v>0</v>
      </c>
      <c r="EV20">
        <f t="shared" si="75"/>
        <v>1691222767.3399999</v>
      </c>
      <c r="EW20">
        <f t="shared" si="76"/>
        <v>1.69122276734</v>
      </c>
      <c r="EX20">
        <f t="shared" si="77"/>
        <v>1.69122276734E-3</v>
      </c>
    </row>
    <row r="21" spans="1:154" x14ac:dyDescent="0.35">
      <c r="A21" s="20" t="s">
        <v>41</v>
      </c>
      <c r="B21" s="20" t="s">
        <v>42</v>
      </c>
      <c r="C21" s="9">
        <v>2846.9575</v>
      </c>
      <c r="D21" s="9">
        <v>2406.9575</v>
      </c>
      <c r="E21" s="12">
        <v>2626.9575</v>
      </c>
      <c r="F21" s="12">
        <f t="shared" si="1"/>
        <v>249199426423.27957</v>
      </c>
      <c r="G21" s="12">
        <v>283.95749999999998</v>
      </c>
      <c r="H21" s="12">
        <f>G21*G$4</f>
        <v>26786397357.069</v>
      </c>
      <c r="I21" s="12">
        <v>316.95749999999998</v>
      </c>
      <c r="J21" s="12">
        <f t="shared" si="3"/>
        <v>29683400588.455505</v>
      </c>
      <c r="K21" s="12">
        <v>389.95749999999998</v>
      </c>
      <c r="L21" s="12">
        <f t="shared" si="4"/>
        <v>36224696952.640503</v>
      </c>
      <c r="M21" s="12">
        <v>297.95749999999998</v>
      </c>
      <c r="N21" s="12">
        <f t="shared" si="5"/>
        <v>26516724464.763252</v>
      </c>
      <c r="O21" s="12">
        <v>183.95750000000001</v>
      </c>
      <c r="P21" s="12">
        <f t="shared" si="6"/>
        <v>15946519425.717505</v>
      </c>
      <c r="Q21" s="12">
        <v>252.95750000000001</v>
      </c>
      <c r="R21" s="12">
        <f t="shared" si="7"/>
        <v>23450346848.336758</v>
      </c>
      <c r="S21" s="12">
        <v>170.95750000000001</v>
      </c>
      <c r="T21" s="12">
        <f t="shared" si="8"/>
        <v>16120362771.168253</v>
      </c>
      <c r="U21" s="12">
        <v>142.95750000000001</v>
      </c>
      <c r="V21" s="12">
        <f t="shared" si="9"/>
        <v>13469291949.366753</v>
      </c>
      <c r="W21" s="12">
        <v>152.95750000000001</v>
      </c>
      <c r="X21" s="12">
        <f t="shared" si="10"/>
        <v>0</v>
      </c>
      <c r="Y21" s="12">
        <v>139.95750000000001</v>
      </c>
      <c r="Z21" s="12">
        <f t="shared" si="11"/>
        <v>0</v>
      </c>
      <c r="AA21" s="12">
        <v>146.45750000000001</v>
      </c>
      <c r="AB21" s="12">
        <f t="shared" si="12"/>
        <v>13799057941.516752</v>
      </c>
      <c r="AC21" s="12">
        <v>113.9575</v>
      </c>
      <c r="AD21" s="12">
        <f t="shared" si="13"/>
        <v>10771455226.07275</v>
      </c>
      <c r="AE21" s="12">
        <v>101.9575</v>
      </c>
      <c r="AF21" s="12">
        <f t="shared" si="14"/>
        <v>9810872896.7064991</v>
      </c>
      <c r="AG21" s="12">
        <v>85.257499999999993</v>
      </c>
      <c r="AH21" s="12">
        <f t="shared" si="15"/>
        <v>7932816297.7834988</v>
      </c>
      <c r="AI21" s="12">
        <v>81.757499999999993</v>
      </c>
      <c r="AJ21" s="12">
        <f t="shared" si="16"/>
        <v>7520501491.2224998</v>
      </c>
      <c r="AK21" s="12">
        <v>77.957499999999996</v>
      </c>
      <c r="AL21" s="12">
        <f t="shared" si="17"/>
        <v>7324409303.8614998</v>
      </c>
      <c r="AM21" s="12">
        <v>47.557500000000005</v>
      </c>
      <c r="AN21" s="12">
        <f t="shared" si="18"/>
        <v>4374598656.6225004</v>
      </c>
      <c r="AO21" s="12">
        <v>43.557500000000005</v>
      </c>
      <c r="AP21" s="12">
        <f t="shared" si="19"/>
        <v>4087449472.6992507</v>
      </c>
      <c r="AQ21" s="12">
        <v>70.657499999999999</v>
      </c>
      <c r="AR21" s="12">
        <f t="shared" si="20"/>
        <v>6459342710.8612509</v>
      </c>
      <c r="AS21" s="12">
        <v>70.757499999999993</v>
      </c>
      <c r="AT21" s="12">
        <f t="shared" si="21"/>
        <v>6406879861.9539995</v>
      </c>
      <c r="AU21" s="12">
        <v>35.457500000000003</v>
      </c>
      <c r="AV21" s="12">
        <f t="shared" si="22"/>
        <v>3032056344.9442506</v>
      </c>
      <c r="AW21" s="12">
        <v>33.957500000000003</v>
      </c>
      <c r="AX21" s="12">
        <f t="shared" si="23"/>
        <v>2971915548.9340005</v>
      </c>
      <c r="AY21" s="12">
        <v>36.057500000000005</v>
      </c>
      <c r="AZ21" s="12">
        <f t="shared" si="24"/>
        <v>3162529396.3077507</v>
      </c>
      <c r="BA21" s="12">
        <v>31.157500000000002</v>
      </c>
      <c r="BB21" s="12">
        <f t="shared" si="25"/>
        <v>2818859498.5925007</v>
      </c>
      <c r="BC21" s="12">
        <v>25.857499999999998</v>
      </c>
      <c r="BD21" s="12">
        <f t="shared" si="26"/>
        <v>2309997242.1699996</v>
      </c>
      <c r="BE21" s="12">
        <v>26.7575</v>
      </c>
      <c r="BF21" s="12">
        <f t="shared" si="27"/>
        <v>2396476637.0545001</v>
      </c>
      <c r="BG21" s="12">
        <v>12.778911395344977</v>
      </c>
      <c r="BH21" s="12">
        <f t="shared" si="28"/>
        <v>1122263320.4532256</v>
      </c>
      <c r="BI21" s="12">
        <v>18.057500000000001</v>
      </c>
      <c r="BJ21" s="12">
        <f t="shared" si="29"/>
        <v>1536621323.3659999</v>
      </c>
      <c r="BK21" s="12">
        <v>16.357499999999998</v>
      </c>
      <c r="BL21" s="12">
        <f t="shared" si="30"/>
        <v>1385146911.9577498</v>
      </c>
      <c r="BM21" s="12">
        <v>8.3574999999999999</v>
      </c>
      <c r="BN21" s="12">
        <f t="shared" si="31"/>
        <v>699168066.0575</v>
      </c>
      <c r="BO21" s="12">
        <v>10.4575</v>
      </c>
      <c r="BP21" s="12">
        <f t="shared" si="32"/>
        <v>853868403.86775005</v>
      </c>
      <c r="BQ21" s="12">
        <v>13.9575</v>
      </c>
      <c r="BR21" s="12">
        <f t="shared" si="33"/>
        <v>1264338201.5947499</v>
      </c>
      <c r="BS21" s="12">
        <v>10.8575</v>
      </c>
      <c r="BT21" s="12">
        <f t="shared" si="34"/>
        <v>1029146230.4380001</v>
      </c>
      <c r="BU21" s="12">
        <v>12.4575</v>
      </c>
      <c r="BV21" s="12">
        <f t="shared" si="35"/>
        <v>1126574639.8417501</v>
      </c>
      <c r="BW21" s="12">
        <v>12.4575</v>
      </c>
      <c r="BX21" s="12">
        <f t="shared" si="36"/>
        <v>1109126644.164</v>
      </c>
      <c r="BY21" s="12">
        <v>11.4575</v>
      </c>
      <c r="BZ21" s="12">
        <f t="shared" si="37"/>
        <v>1017925234.21025</v>
      </c>
      <c r="CA21" s="12">
        <v>10.557499999999999</v>
      </c>
      <c r="CB21" s="12">
        <f t="shared" si="38"/>
        <v>888010436.18649995</v>
      </c>
      <c r="CC21" s="12">
        <v>6.5175000000000001</v>
      </c>
      <c r="CD21" s="12">
        <f t="shared" si="39"/>
        <v>537590016.81825006</v>
      </c>
      <c r="CE21" s="19"/>
      <c r="CF21" s="12">
        <f t="shared" si="72"/>
        <v>545146164737.05627</v>
      </c>
      <c r="CG21" s="12">
        <f t="shared" si="73"/>
        <v>545.14616473705632</v>
      </c>
      <c r="CH21" s="12">
        <f t="shared" si="74"/>
        <v>0.54514616473705635</v>
      </c>
      <c r="CI21" s="12">
        <v>5.2474999999999987</v>
      </c>
      <c r="CJ21" s="12">
        <f t="shared" si="40"/>
        <v>460247466.0507499</v>
      </c>
      <c r="CK21" s="12">
        <v>7.1574999999999989</v>
      </c>
      <c r="CL21" s="12">
        <f t="shared" si="41"/>
        <v>651612433.40374994</v>
      </c>
      <c r="CM21" s="12">
        <v>6.9574999999999996</v>
      </c>
      <c r="CN21" s="12">
        <f t="shared" si="42"/>
        <v>626556993.88425004</v>
      </c>
      <c r="CO21" s="12">
        <v>7.1574999999999989</v>
      </c>
      <c r="CP21" s="12">
        <f t="shared" si="43"/>
        <v>646464559.70949996</v>
      </c>
      <c r="CQ21" s="12">
        <v>4.4975000000000005</v>
      </c>
      <c r="CR21" s="12">
        <f t="shared" si="44"/>
        <v>414385615.10150009</v>
      </c>
      <c r="CS21" s="12">
        <v>3.3074999999999997</v>
      </c>
      <c r="CT21" s="12">
        <f t="shared" si="45"/>
        <v>286588375.43175</v>
      </c>
      <c r="CU21" s="12">
        <v>3.0675000000000003</v>
      </c>
      <c r="CV21" s="12">
        <f t="shared" si="46"/>
        <v>265212259.79700005</v>
      </c>
      <c r="CW21" s="12">
        <v>4.3574999999999999</v>
      </c>
      <c r="CX21" s="12">
        <f t="shared" si="47"/>
        <v>398847264.13349998</v>
      </c>
      <c r="CY21" s="12">
        <v>3.1875000000000004</v>
      </c>
      <c r="CZ21" s="12">
        <f t="shared" si="48"/>
        <v>295375542.30000001</v>
      </c>
      <c r="DA21" s="12">
        <v>6.6474999999999991</v>
      </c>
      <c r="DB21" s="12">
        <f t="shared" si="49"/>
        <v>615247892.23874986</v>
      </c>
      <c r="DC21" s="12">
        <v>4.5875000000000004</v>
      </c>
      <c r="DD21" s="12">
        <f t="shared" si="50"/>
        <v>415558051.21375</v>
      </c>
      <c r="DE21" s="12">
        <v>3.6075000000000004</v>
      </c>
      <c r="DF21" s="12">
        <f t="shared" si="51"/>
        <v>319956953.85225004</v>
      </c>
      <c r="DG21" s="12">
        <v>2.1575000000000002</v>
      </c>
      <c r="DH21" s="12">
        <f t="shared" si="52"/>
        <v>174774272.40500006</v>
      </c>
      <c r="DI21" s="12">
        <v>0.51750000000000007</v>
      </c>
      <c r="DJ21" s="12">
        <f t="shared" si="53"/>
        <v>41098764.181500003</v>
      </c>
      <c r="DK21" s="12">
        <v>1.9175</v>
      </c>
      <c r="DL21" s="12">
        <f t="shared" si="54"/>
        <v>154751724.75100002</v>
      </c>
      <c r="DM21" s="12">
        <v>3.0675000000000003</v>
      </c>
      <c r="DN21" s="12">
        <f t="shared" si="55"/>
        <v>265212259.79700005</v>
      </c>
      <c r="DO21" s="12">
        <v>4.3574999999999999</v>
      </c>
      <c r="DP21" s="12">
        <f t="shared" si="56"/>
        <v>398847264.13349998</v>
      </c>
      <c r="DQ21" s="12">
        <v>3.1875000000000004</v>
      </c>
      <c r="DR21" s="12">
        <f t="shared" si="57"/>
        <v>295375542.30000001</v>
      </c>
      <c r="DS21" s="12">
        <v>6.6474999999999991</v>
      </c>
      <c r="DT21" s="12">
        <f t="shared" si="58"/>
        <v>615247892.23874986</v>
      </c>
      <c r="DU21" s="12">
        <v>4.5875000000000004</v>
      </c>
      <c r="DV21" s="12">
        <f t="shared" si="59"/>
        <v>415558051.21375</v>
      </c>
      <c r="DW21" s="12">
        <v>3.6075000000000004</v>
      </c>
      <c r="DX21" s="12">
        <f t="shared" si="60"/>
        <v>319956953.85225004</v>
      </c>
      <c r="DY21" s="12">
        <v>2.1575000000000002</v>
      </c>
      <c r="DZ21" s="12">
        <f t="shared" si="61"/>
        <v>174774272.40500006</v>
      </c>
      <c r="EA21" s="12">
        <v>0.51750000000000007</v>
      </c>
      <c r="EB21" s="12">
        <f t="shared" si="62"/>
        <v>41098764.181500003</v>
      </c>
      <c r="EC21" s="12">
        <v>1.9175</v>
      </c>
      <c r="ED21" s="12">
        <f t="shared" si="63"/>
        <v>154751724.75100002</v>
      </c>
      <c r="EE21" s="12">
        <v>2.3575000000000004</v>
      </c>
      <c r="EF21" s="12">
        <f t="shared" si="64"/>
        <v>202577162.50250003</v>
      </c>
      <c r="EG21" s="12">
        <v>2.5375000000000001</v>
      </c>
      <c r="EH21" s="12">
        <f t="shared" si="65"/>
        <v>224383963.16000003</v>
      </c>
      <c r="EI21" s="12">
        <v>1.2974999999999999</v>
      </c>
      <c r="EJ21" s="12">
        <f t="shared" si="66"/>
        <v>117091816.28399999</v>
      </c>
      <c r="EK21" s="12">
        <v>1.5174999999999996</v>
      </c>
      <c r="EL21" s="12">
        <f t="shared" si="67"/>
        <v>138381624.57074997</v>
      </c>
      <c r="EM21" s="12">
        <v>3.0874999999999999</v>
      </c>
      <c r="EN21" s="12">
        <f t="shared" si="68"/>
        <v>275005777.91374999</v>
      </c>
      <c r="EO21" s="12">
        <v>3.4674999999999998</v>
      </c>
      <c r="EP21" s="12">
        <f t="shared" si="69"/>
        <v>381570179.71724999</v>
      </c>
      <c r="EQ21" s="12">
        <v>4.8674999999999997</v>
      </c>
      <c r="ER21" s="12">
        <f t="shared" si="70"/>
        <v>563082765.82800007</v>
      </c>
      <c r="ES21" s="12">
        <v>4.7499999999999876E-2</v>
      </c>
      <c r="ET21" s="12">
        <f t="shared" si="71"/>
        <v>5065162.485749987</v>
      </c>
      <c r="EU21" s="12">
        <v>0</v>
      </c>
      <c r="EV21">
        <f t="shared" si="75"/>
        <v>555500824082.84546</v>
      </c>
      <c r="EW21">
        <f t="shared" si="76"/>
        <v>555.5008240828455</v>
      </c>
      <c r="EX21">
        <f t="shared" si="77"/>
        <v>0.55550082408284551</v>
      </c>
    </row>
    <row r="22" spans="1:154" x14ac:dyDescent="0.35">
      <c r="A22" s="18" t="s">
        <v>43</v>
      </c>
      <c r="B22" s="18" t="s">
        <v>44</v>
      </c>
      <c r="C22" s="9">
        <v>0</v>
      </c>
      <c r="D22" s="9">
        <v>0</v>
      </c>
      <c r="E22" s="12">
        <v>0</v>
      </c>
      <c r="F22" s="12">
        <f t="shared" si="1"/>
        <v>0</v>
      </c>
      <c r="G22" s="12">
        <v>0</v>
      </c>
      <c r="H22" s="12">
        <f t="shared" si="2"/>
        <v>0</v>
      </c>
      <c r="I22" s="12">
        <v>0</v>
      </c>
      <c r="J22" s="12">
        <f t="shared" si="3"/>
        <v>0</v>
      </c>
      <c r="K22" s="12">
        <v>0</v>
      </c>
      <c r="L22" s="12">
        <f t="shared" si="4"/>
        <v>0</v>
      </c>
      <c r="M22" s="12">
        <v>0</v>
      </c>
      <c r="N22" s="12">
        <f t="shared" si="5"/>
        <v>0</v>
      </c>
      <c r="O22" s="12">
        <v>0</v>
      </c>
      <c r="P22" s="12">
        <f t="shared" si="6"/>
        <v>0</v>
      </c>
      <c r="Q22" s="12">
        <v>0</v>
      </c>
      <c r="R22" s="12">
        <f t="shared" si="7"/>
        <v>0</v>
      </c>
      <c r="S22" s="12">
        <v>0</v>
      </c>
      <c r="T22" s="12">
        <f t="shared" si="8"/>
        <v>0</v>
      </c>
      <c r="U22" s="12">
        <v>0</v>
      </c>
      <c r="V22" s="12">
        <f t="shared" si="9"/>
        <v>0</v>
      </c>
      <c r="W22" s="12">
        <v>0</v>
      </c>
      <c r="X22" s="12">
        <f t="shared" si="10"/>
        <v>0</v>
      </c>
      <c r="Y22" s="12">
        <v>0</v>
      </c>
      <c r="Z22" s="12">
        <f t="shared" si="11"/>
        <v>0</v>
      </c>
      <c r="AA22" s="12">
        <v>0</v>
      </c>
      <c r="AB22" s="12">
        <f t="shared" si="12"/>
        <v>0</v>
      </c>
      <c r="AC22" s="12">
        <v>0</v>
      </c>
      <c r="AD22" s="12">
        <f t="shared" si="13"/>
        <v>0</v>
      </c>
      <c r="AE22" s="12">
        <v>0</v>
      </c>
      <c r="AF22" s="12">
        <f t="shared" si="14"/>
        <v>0</v>
      </c>
      <c r="AG22" s="12">
        <v>0</v>
      </c>
      <c r="AH22" s="12">
        <f t="shared" si="15"/>
        <v>0</v>
      </c>
      <c r="AI22" s="12">
        <v>0</v>
      </c>
      <c r="AJ22" s="12">
        <f t="shared" si="16"/>
        <v>0</v>
      </c>
      <c r="AK22" s="12">
        <v>0</v>
      </c>
      <c r="AL22" s="12">
        <f t="shared" si="17"/>
        <v>0</v>
      </c>
      <c r="AM22" s="12">
        <v>0</v>
      </c>
      <c r="AN22" s="12">
        <f t="shared" si="18"/>
        <v>0</v>
      </c>
      <c r="AO22" s="12">
        <v>0</v>
      </c>
      <c r="AP22" s="12">
        <f t="shared" si="19"/>
        <v>0</v>
      </c>
      <c r="AQ22" s="12">
        <v>0</v>
      </c>
      <c r="AR22" s="12">
        <f t="shared" si="20"/>
        <v>0</v>
      </c>
      <c r="AS22" s="12">
        <v>0</v>
      </c>
      <c r="AT22" s="12">
        <f t="shared" si="21"/>
        <v>0</v>
      </c>
      <c r="AU22" s="12">
        <v>0</v>
      </c>
      <c r="AV22" s="12">
        <f t="shared" si="22"/>
        <v>0</v>
      </c>
      <c r="AW22" s="12">
        <v>0</v>
      </c>
      <c r="AX22" s="12">
        <f t="shared" si="23"/>
        <v>0</v>
      </c>
      <c r="AY22" s="12">
        <v>0</v>
      </c>
      <c r="AZ22" s="12">
        <f t="shared" si="24"/>
        <v>0</v>
      </c>
      <c r="BA22" s="12">
        <v>0</v>
      </c>
      <c r="BB22" s="12">
        <f t="shared" si="25"/>
        <v>0</v>
      </c>
      <c r="BC22" s="12">
        <v>0</v>
      </c>
      <c r="BD22" s="12">
        <f t="shared" si="26"/>
        <v>0</v>
      </c>
      <c r="BE22" s="12">
        <v>0</v>
      </c>
      <c r="BF22" s="12">
        <f t="shared" si="27"/>
        <v>0</v>
      </c>
      <c r="BG22" s="12">
        <v>0</v>
      </c>
      <c r="BH22" s="12">
        <f t="shared" si="28"/>
        <v>0</v>
      </c>
      <c r="BI22" s="12">
        <v>0</v>
      </c>
      <c r="BJ22" s="12">
        <f t="shared" si="29"/>
        <v>0</v>
      </c>
      <c r="BK22" s="12">
        <v>0</v>
      </c>
      <c r="BL22" s="12">
        <f t="shared" si="30"/>
        <v>0</v>
      </c>
      <c r="BM22" s="12">
        <v>0</v>
      </c>
      <c r="BN22" s="12">
        <f t="shared" si="31"/>
        <v>0</v>
      </c>
      <c r="BO22" s="12">
        <v>0</v>
      </c>
      <c r="BP22" s="12">
        <f t="shared" si="32"/>
        <v>0</v>
      </c>
      <c r="BQ22" s="12">
        <v>0</v>
      </c>
      <c r="BR22" s="12">
        <f t="shared" si="33"/>
        <v>0</v>
      </c>
      <c r="BS22" s="12">
        <v>0</v>
      </c>
      <c r="BT22" s="12">
        <f t="shared" si="34"/>
        <v>0</v>
      </c>
      <c r="BU22" s="12">
        <v>0</v>
      </c>
      <c r="BV22" s="12">
        <f t="shared" si="35"/>
        <v>0</v>
      </c>
      <c r="BW22" s="12">
        <v>0</v>
      </c>
      <c r="BX22" s="12">
        <f t="shared" si="36"/>
        <v>0</v>
      </c>
      <c r="BY22" s="12">
        <v>0</v>
      </c>
      <c r="BZ22" s="12">
        <f t="shared" si="37"/>
        <v>0</v>
      </c>
      <c r="CA22" s="12">
        <v>0</v>
      </c>
      <c r="CB22" s="12">
        <f t="shared" si="38"/>
        <v>0</v>
      </c>
      <c r="CC22" s="12">
        <v>0</v>
      </c>
      <c r="CD22" s="12">
        <f t="shared" si="39"/>
        <v>0</v>
      </c>
      <c r="CE22" s="19"/>
      <c r="CF22" s="12">
        <f t="shared" si="72"/>
        <v>0</v>
      </c>
      <c r="CG22" s="12">
        <f t="shared" si="73"/>
        <v>0</v>
      </c>
      <c r="CH22" s="12">
        <f t="shared" si="74"/>
        <v>0</v>
      </c>
      <c r="CI22" s="12">
        <v>0</v>
      </c>
      <c r="CJ22" s="12">
        <f t="shared" si="40"/>
        <v>0</v>
      </c>
      <c r="CK22" s="12">
        <v>0</v>
      </c>
      <c r="CL22" s="12">
        <f t="shared" si="41"/>
        <v>0</v>
      </c>
      <c r="CM22" s="12">
        <v>0</v>
      </c>
      <c r="CN22" s="12">
        <f t="shared" si="42"/>
        <v>0</v>
      </c>
      <c r="CO22" s="12">
        <v>0</v>
      </c>
      <c r="CP22" s="12">
        <f t="shared" si="43"/>
        <v>0</v>
      </c>
      <c r="CQ22" s="12">
        <v>0</v>
      </c>
      <c r="CR22" s="12">
        <f t="shared" si="44"/>
        <v>0</v>
      </c>
      <c r="CS22" s="12">
        <v>0</v>
      </c>
      <c r="CT22" s="12">
        <f t="shared" si="45"/>
        <v>0</v>
      </c>
      <c r="CU22" s="12">
        <v>0</v>
      </c>
      <c r="CV22" s="12">
        <f t="shared" si="46"/>
        <v>0</v>
      </c>
      <c r="CW22" s="12">
        <v>0</v>
      </c>
      <c r="CX22" s="12">
        <f t="shared" si="47"/>
        <v>0</v>
      </c>
      <c r="CY22" s="12">
        <v>0</v>
      </c>
      <c r="CZ22" s="12">
        <f t="shared" si="48"/>
        <v>0</v>
      </c>
      <c r="DA22" s="12">
        <v>0</v>
      </c>
      <c r="DB22" s="12">
        <f t="shared" si="49"/>
        <v>0</v>
      </c>
      <c r="DC22" s="12">
        <v>0</v>
      </c>
      <c r="DD22" s="12">
        <f t="shared" si="50"/>
        <v>0</v>
      </c>
      <c r="DE22" s="12">
        <v>0</v>
      </c>
      <c r="DF22" s="12">
        <f t="shared" si="51"/>
        <v>0</v>
      </c>
      <c r="DG22" s="12">
        <v>0</v>
      </c>
      <c r="DH22" s="12">
        <f t="shared" si="52"/>
        <v>0</v>
      </c>
      <c r="DI22" s="12">
        <v>0</v>
      </c>
      <c r="DJ22" s="12">
        <f t="shared" si="53"/>
        <v>0</v>
      </c>
      <c r="DK22" s="12">
        <v>0</v>
      </c>
      <c r="DL22" s="12">
        <f t="shared" si="54"/>
        <v>0</v>
      </c>
      <c r="DM22" s="12">
        <v>0</v>
      </c>
      <c r="DN22" s="12">
        <f t="shared" si="55"/>
        <v>0</v>
      </c>
      <c r="DO22" s="12">
        <v>0</v>
      </c>
      <c r="DP22" s="12">
        <f t="shared" si="56"/>
        <v>0</v>
      </c>
      <c r="DQ22" s="12">
        <v>0</v>
      </c>
      <c r="DR22" s="12">
        <f t="shared" si="57"/>
        <v>0</v>
      </c>
      <c r="DS22" s="12">
        <v>0</v>
      </c>
      <c r="DT22" s="12">
        <f t="shared" si="58"/>
        <v>0</v>
      </c>
      <c r="DU22" s="12">
        <v>0</v>
      </c>
      <c r="DV22" s="12">
        <f t="shared" si="59"/>
        <v>0</v>
      </c>
      <c r="DW22" s="12">
        <v>0</v>
      </c>
      <c r="DX22" s="12">
        <f t="shared" si="60"/>
        <v>0</v>
      </c>
      <c r="DY22" s="12">
        <v>0</v>
      </c>
      <c r="DZ22" s="12">
        <f t="shared" si="61"/>
        <v>0</v>
      </c>
      <c r="EA22" s="12">
        <v>0</v>
      </c>
      <c r="EB22" s="12">
        <f t="shared" si="62"/>
        <v>0</v>
      </c>
      <c r="EC22" s="12">
        <v>0</v>
      </c>
      <c r="ED22" s="12">
        <f t="shared" si="63"/>
        <v>0</v>
      </c>
      <c r="EE22" s="12">
        <v>0</v>
      </c>
      <c r="EF22" s="12">
        <f t="shared" si="64"/>
        <v>0</v>
      </c>
      <c r="EG22" s="12">
        <v>0</v>
      </c>
      <c r="EH22" s="12">
        <f t="shared" si="65"/>
        <v>0</v>
      </c>
      <c r="EI22" s="12">
        <v>0</v>
      </c>
      <c r="EJ22" s="12">
        <f t="shared" si="66"/>
        <v>0</v>
      </c>
      <c r="EK22" s="12">
        <v>0</v>
      </c>
      <c r="EL22" s="12">
        <f t="shared" si="67"/>
        <v>0</v>
      </c>
      <c r="EM22" s="12">
        <v>0</v>
      </c>
      <c r="EN22" s="12">
        <f t="shared" si="68"/>
        <v>0</v>
      </c>
      <c r="EO22" s="12">
        <v>0</v>
      </c>
      <c r="EP22" s="12">
        <f t="shared" si="69"/>
        <v>0</v>
      </c>
      <c r="EQ22" s="12">
        <v>0</v>
      </c>
      <c r="ER22" s="12">
        <f t="shared" si="70"/>
        <v>0</v>
      </c>
      <c r="ES22" s="12">
        <v>0</v>
      </c>
      <c r="ET22" s="12">
        <f t="shared" si="71"/>
        <v>0</v>
      </c>
      <c r="EU22" s="12">
        <v>0</v>
      </c>
      <c r="EV22">
        <f t="shared" si="75"/>
        <v>0</v>
      </c>
      <c r="EW22">
        <f t="shared" si="76"/>
        <v>0</v>
      </c>
      <c r="EX22">
        <f t="shared" si="77"/>
        <v>0</v>
      </c>
    </row>
    <row r="23" spans="1:154" x14ac:dyDescent="0.35">
      <c r="A23" s="18" t="s">
        <v>45</v>
      </c>
      <c r="B23" s="18" t="s">
        <v>46</v>
      </c>
      <c r="C23" s="9">
        <v>0</v>
      </c>
      <c r="D23" s="9">
        <v>0</v>
      </c>
      <c r="E23" s="12">
        <v>0</v>
      </c>
      <c r="F23" s="12">
        <f t="shared" si="1"/>
        <v>0</v>
      </c>
      <c r="G23" s="12">
        <v>0</v>
      </c>
      <c r="H23" s="12">
        <f t="shared" si="2"/>
        <v>0</v>
      </c>
      <c r="I23" s="12">
        <v>0</v>
      </c>
      <c r="J23" s="12">
        <f t="shared" si="3"/>
        <v>0</v>
      </c>
      <c r="K23" s="12">
        <v>0</v>
      </c>
      <c r="L23" s="12">
        <f t="shared" si="4"/>
        <v>0</v>
      </c>
      <c r="M23" s="12">
        <v>0</v>
      </c>
      <c r="N23" s="12">
        <f t="shared" si="5"/>
        <v>0</v>
      </c>
      <c r="O23" s="12">
        <v>0</v>
      </c>
      <c r="P23" s="12">
        <f t="shared" si="6"/>
        <v>0</v>
      </c>
      <c r="Q23" s="12">
        <v>0</v>
      </c>
      <c r="R23" s="12">
        <f t="shared" si="7"/>
        <v>0</v>
      </c>
      <c r="S23" s="12">
        <v>0</v>
      </c>
      <c r="T23" s="12">
        <f t="shared" si="8"/>
        <v>0</v>
      </c>
      <c r="U23" s="12">
        <v>0</v>
      </c>
      <c r="V23" s="12">
        <f t="shared" si="9"/>
        <v>0</v>
      </c>
      <c r="W23" s="12">
        <v>0</v>
      </c>
      <c r="X23" s="12">
        <f t="shared" si="10"/>
        <v>0</v>
      </c>
      <c r="Y23" s="12">
        <v>0</v>
      </c>
      <c r="Z23" s="12">
        <f t="shared" si="11"/>
        <v>0</v>
      </c>
      <c r="AA23" s="12">
        <v>0</v>
      </c>
      <c r="AB23" s="12">
        <f t="shared" si="12"/>
        <v>0</v>
      </c>
      <c r="AC23" s="12">
        <v>0</v>
      </c>
      <c r="AD23" s="12">
        <f t="shared" si="13"/>
        <v>0</v>
      </c>
      <c r="AE23" s="12">
        <v>0</v>
      </c>
      <c r="AF23" s="12">
        <f t="shared" si="14"/>
        <v>0</v>
      </c>
      <c r="AG23" s="12">
        <v>0</v>
      </c>
      <c r="AH23" s="12">
        <f t="shared" si="15"/>
        <v>0</v>
      </c>
      <c r="AI23" s="12">
        <v>0</v>
      </c>
      <c r="AJ23" s="12">
        <f t="shared" si="16"/>
        <v>0</v>
      </c>
      <c r="AK23" s="12">
        <v>0</v>
      </c>
      <c r="AL23" s="12">
        <f t="shared" si="17"/>
        <v>0</v>
      </c>
      <c r="AM23" s="12">
        <v>0</v>
      </c>
      <c r="AN23" s="12">
        <f t="shared" si="18"/>
        <v>0</v>
      </c>
      <c r="AO23" s="12">
        <v>0</v>
      </c>
      <c r="AP23" s="12">
        <f t="shared" si="19"/>
        <v>0</v>
      </c>
      <c r="AQ23" s="12">
        <v>0</v>
      </c>
      <c r="AR23" s="12">
        <f t="shared" si="20"/>
        <v>0</v>
      </c>
      <c r="AS23" s="12">
        <v>0</v>
      </c>
      <c r="AT23" s="12">
        <f t="shared" si="21"/>
        <v>0</v>
      </c>
      <c r="AU23" s="12">
        <v>0</v>
      </c>
      <c r="AV23" s="12">
        <f t="shared" si="22"/>
        <v>0</v>
      </c>
      <c r="AW23" s="12">
        <v>0</v>
      </c>
      <c r="AX23" s="12">
        <f t="shared" si="23"/>
        <v>0</v>
      </c>
      <c r="AY23" s="12">
        <v>0</v>
      </c>
      <c r="AZ23" s="12">
        <f t="shared" si="24"/>
        <v>0</v>
      </c>
      <c r="BA23" s="12">
        <v>0</v>
      </c>
      <c r="BB23" s="12">
        <f t="shared" si="25"/>
        <v>0</v>
      </c>
      <c r="BC23" s="12">
        <v>0</v>
      </c>
      <c r="BD23" s="12">
        <f t="shared" si="26"/>
        <v>0</v>
      </c>
      <c r="BE23" s="12">
        <v>0</v>
      </c>
      <c r="BF23" s="12">
        <f t="shared" si="27"/>
        <v>0</v>
      </c>
      <c r="BG23" s="12">
        <v>0</v>
      </c>
      <c r="BH23" s="12">
        <f t="shared" si="28"/>
        <v>0</v>
      </c>
      <c r="BI23" s="12">
        <v>0</v>
      </c>
      <c r="BJ23" s="12">
        <f t="shared" si="29"/>
        <v>0</v>
      </c>
      <c r="BK23" s="12">
        <v>0</v>
      </c>
      <c r="BL23" s="12">
        <f t="shared" si="30"/>
        <v>0</v>
      </c>
      <c r="BM23" s="12">
        <v>0</v>
      </c>
      <c r="BN23" s="12">
        <f t="shared" si="31"/>
        <v>0</v>
      </c>
      <c r="BO23" s="12">
        <v>0</v>
      </c>
      <c r="BP23" s="12">
        <f t="shared" si="32"/>
        <v>0</v>
      </c>
      <c r="BQ23" s="12">
        <v>0</v>
      </c>
      <c r="BR23" s="12">
        <f t="shared" si="33"/>
        <v>0</v>
      </c>
      <c r="BS23" s="12">
        <v>0</v>
      </c>
      <c r="BT23" s="12">
        <f t="shared" si="34"/>
        <v>0</v>
      </c>
      <c r="BU23" s="12">
        <v>0</v>
      </c>
      <c r="BV23" s="12">
        <f t="shared" si="35"/>
        <v>0</v>
      </c>
      <c r="BW23" s="12">
        <v>0</v>
      </c>
      <c r="BX23" s="12">
        <f t="shared" si="36"/>
        <v>0</v>
      </c>
      <c r="BY23" s="12">
        <v>0</v>
      </c>
      <c r="BZ23" s="12">
        <f t="shared" si="37"/>
        <v>0</v>
      </c>
      <c r="CA23" s="12">
        <v>0</v>
      </c>
      <c r="CB23" s="12">
        <f t="shared" si="38"/>
        <v>0</v>
      </c>
      <c r="CC23" s="12">
        <v>0</v>
      </c>
      <c r="CD23" s="12">
        <f t="shared" si="39"/>
        <v>0</v>
      </c>
      <c r="CE23" s="19"/>
      <c r="CF23" s="12">
        <f t="shared" si="72"/>
        <v>0</v>
      </c>
      <c r="CG23" s="12">
        <f t="shared" si="73"/>
        <v>0</v>
      </c>
      <c r="CH23" s="12">
        <f t="shared" si="74"/>
        <v>0</v>
      </c>
      <c r="CI23" s="12">
        <v>0</v>
      </c>
      <c r="CJ23" s="12">
        <f t="shared" si="40"/>
        <v>0</v>
      </c>
      <c r="CK23" s="12">
        <v>0</v>
      </c>
      <c r="CL23" s="12">
        <f t="shared" si="41"/>
        <v>0</v>
      </c>
      <c r="CM23" s="12">
        <v>0</v>
      </c>
      <c r="CN23" s="12">
        <f t="shared" si="42"/>
        <v>0</v>
      </c>
      <c r="CO23" s="12">
        <v>0</v>
      </c>
      <c r="CP23" s="12">
        <f t="shared" si="43"/>
        <v>0</v>
      </c>
      <c r="CQ23" s="12">
        <v>0</v>
      </c>
      <c r="CR23" s="12">
        <f t="shared" si="44"/>
        <v>0</v>
      </c>
      <c r="CS23" s="12">
        <v>0</v>
      </c>
      <c r="CT23" s="12">
        <f t="shared" si="45"/>
        <v>0</v>
      </c>
      <c r="CU23" s="12">
        <v>0</v>
      </c>
      <c r="CV23" s="12">
        <f t="shared" si="46"/>
        <v>0</v>
      </c>
      <c r="CW23" s="12">
        <v>0</v>
      </c>
      <c r="CX23" s="12">
        <f t="shared" si="47"/>
        <v>0</v>
      </c>
      <c r="CY23" s="12">
        <v>0</v>
      </c>
      <c r="CZ23" s="12">
        <f t="shared" si="48"/>
        <v>0</v>
      </c>
      <c r="DA23" s="12">
        <v>0</v>
      </c>
      <c r="DB23" s="12">
        <f t="shared" si="49"/>
        <v>0</v>
      </c>
      <c r="DC23" s="12">
        <v>0</v>
      </c>
      <c r="DD23" s="12">
        <f t="shared" si="50"/>
        <v>0</v>
      </c>
      <c r="DE23" s="12">
        <v>0</v>
      </c>
      <c r="DF23" s="12">
        <f t="shared" si="51"/>
        <v>0</v>
      </c>
      <c r="DG23" s="12">
        <v>0</v>
      </c>
      <c r="DH23" s="12">
        <f t="shared" si="52"/>
        <v>0</v>
      </c>
      <c r="DI23" s="12">
        <v>0</v>
      </c>
      <c r="DJ23" s="12">
        <f t="shared" si="53"/>
        <v>0</v>
      </c>
      <c r="DK23" s="12">
        <v>0</v>
      </c>
      <c r="DL23" s="12">
        <f t="shared" si="54"/>
        <v>0</v>
      </c>
      <c r="DM23" s="12">
        <v>0</v>
      </c>
      <c r="DN23" s="12">
        <f t="shared" si="55"/>
        <v>0</v>
      </c>
      <c r="DO23" s="12">
        <v>0</v>
      </c>
      <c r="DP23" s="12">
        <f t="shared" si="56"/>
        <v>0</v>
      </c>
      <c r="DQ23" s="12">
        <v>0</v>
      </c>
      <c r="DR23" s="12">
        <f t="shared" si="57"/>
        <v>0</v>
      </c>
      <c r="DS23" s="12">
        <v>0</v>
      </c>
      <c r="DT23" s="12">
        <f t="shared" si="58"/>
        <v>0</v>
      </c>
      <c r="DU23" s="12">
        <v>0</v>
      </c>
      <c r="DV23" s="12">
        <f t="shared" si="59"/>
        <v>0</v>
      </c>
      <c r="DW23" s="12">
        <v>0</v>
      </c>
      <c r="DX23" s="12">
        <f t="shared" si="60"/>
        <v>0</v>
      </c>
      <c r="DY23" s="12">
        <v>0</v>
      </c>
      <c r="DZ23" s="12">
        <f t="shared" si="61"/>
        <v>0</v>
      </c>
      <c r="EA23" s="12">
        <v>0</v>
      </c>
      <c r="EB23" s="12">
        <f t="shared" si="62"/>
        <v>0</v>
      </c>
      <c r="EC23" s="12">
        <v>0</v>
      </c>
      <c r="ED23" s="12">
        <f t="shared" si="63"/>
        <v>0</v>
      </c>
      <c r="EE23" s="12">
        <v>0</v>
      </c>
      <c r="EF23" s="12">
        <f t="shared" si="64"/>
        <v>0</v>
      </c>
      <c r="EG23" s="12">
        <v>0</v>
      </c>
      <c r="EH23" s="12">
        <f t="shared" si="65"/>
        <v>0</v>
      </c>
      <c r="EI23" s="12">
        <v>0</v>
      </c>
      <c r="EJ23" s="12">
        <f t="shared" si="66"/>
        <v>0</v>
      </c>
      <c r="EK23" s="12">
        <v>0</v>
      </c>
      <c r="EL23" s="12">
        <f t="shared" si="67"/>
        <v>0</v>
      </c>
      <c r="EM23" s="12">
        <v>0</v>
      </c>
      <c r="EN23" s="12">
        <f t="shared" si="68"/>
        <v>0</v>
      </c>
      <c r="EO23" s="12">
        <v>0</v>
      </c>
      <c r="EP23" s="12">
        <f t="shared" si="69"/>
        <v>0</v>
      </c>
      <c r="EQ23" s="12">
        <v>0</v>
      </c>
      <c r="ER23" s="12">
        <f t="shared" si="70"/>
        <v>0</v>
      </c>
      <c r="ES23" s="12">
        <v>0</v>
      </c>
      <c r="ET23" s="12">
        <f t="shared" si="71"/>
        <v>0</v>
      </c>
      <c r="EU23" s="12">
        <v>0</v>
      </c>
      <c r="EV23">
        <f t="shared" si="75"/>
        <v>0</v>
      </c>
      <c r="EW23">
        <f t="shared" si="76"/>
        <v>0</v>
      </c>
      <c r="EX23">
        <f t="shared" si="77"/>
        <v>0</v>
      </c>
    </row>
    <row r="24" spans="1:154" x14ac:dyDescent="0.35">
      <c r="A24" s="18" t="s">
        <v>47</v>
      </c>
      <c r="B24" s="18" t="s">
        <v>48</v>
      </c>
      <c r="C24" s="9">
        <v>0</v>
      </c>
      <c r="D24" s="9">
        <v>0</v>
      </c>
      <c r="E24" s="12">
        <v>0</v>
      </c>
      <c r="F24" s="12">
        <f t="shared" si="1"/>
        <v>0</v>
      </c>
      <c r="G24" s="12">
        <v>1.4</v>
      </c>
      <c r="H24" s="12">
        <f t="shared" si="2"/>
        <v>132065384.08</v>
      </c>
      <c r="I24" s="12">
        <v>1.98</v>
      </c>
      <c r="J24" s="12">
        <f t="shared" si="3"/>
        <v>185429065.93200004</v>
      </c>
      <c r="K24" s="12">
        <v>1.4</v>
      </c>
      <c r="L24" s="12">
        <f t="shared" si="4"/>
        <v>130051545.95999999</v>
      </c>
      <c r="M24" s="12">
        <v>1.24</v>
      </c>
      <c r="N24" s="12">
        <f t="shared" si="5"/>
        <v>110353786.48400001</v>
      </c>
      <c r="O24" s="12">
        <v>0</v>
      </c>
      <c r="P24" s="12">
        <f t="shared" si="6"/>
        <v>0</v>
      </c>
      <c r="Q24" s="12">
        <v>2.0099999999999998</v>
      </c>
      <c r="R24" s="12">
        <f t="shared" si="7"/>
        <v>186336428.70900002</v>
      </c>
      <c r="S24" s="12">
        <v>0</v>
      </c>
      <c r="T24" s="12">
        <f t="shared" si="8"/>
        <v>0</v>
      </c>
      <c r="U24" s="12">
        <v>0</v>
      </c>
      <c r="V24" s="12">
        <f t="shared" si="9"/>
        <v>0</v>
      </c>
      <c r="W24" s="12">
        <v>0</v>
      </c>
      <c r="X24" s="12">
        <f t="shared" si="10"/>
        <v>0</v>
      </c>
      <c r="Y24" s="12">
        <v>0</v>
      </c>
      <c r="Z24" s="12">
        <f t="shared" si="11"/>
        <v>0</v>
      </c>
      <c r="AA24" s="12">
        <v>0</v>
      </c>
      <c r="AB24" s="12">
        <f t="shared" si="12"/>
        <v>0</v>
      </c>
      <c r="AC24" s="12">
        <v>0</v>
      </c>
      <c r="AD24" s="12">
        <f t="shared" si="13"/>
        <v>0</v>
      </c>
      <c r="AE24" s="12">
        <v>0</v>
      </c>
      <c r="AF24" s="12">
        <f t="shared" si="14"/>
        <v>0</v>
      </c>
      <c r="AG24" s="12">
        <v>0</v>
      </c>
      <c r="AH24" s="12">
        <f t="shared" si="15"/>
        <v>0</v>
      </c>
      <c r="AI24" s="12">
        <v>0</v>
      </c>
      <c r="AJ24" s="12">
        <f t="shared" si="16"/>
        <v>0</v>
      </c>
      <c r="AK24" s="12">
        <v>0</v>
      </c>
      <c r="AL24" s="12">
        <f t="shared" si="17"/>
        <v>0</v>
      </c>
      <c r="AM24" s="12">
        <v>0</v>
      </c>
      <c r="AN24" s="12">
        <f t="shared" si="18"/>
        <v>0</v>
      </c>
      <c r="AO24" s="12">
        <v>0</v>
      </c>
      <c r="AP24" s="12">
        <f t="shared" si="19"/>
        <v>0</v>
      </c>
      <c r="AQ24" s="12">
        <v>0</v>
      </c>
      <c r="AR24" s="12">
        <f t="shared" si="20"/>
        <v>0</v>
      </c>
      <c r="AS24" s="12">
        <v>0</v>
      </c>
      <c r="AT24" s="12">
        <f t="shared" si="21"/>
        <v>0</v>
      </c>
      <c r="AU24" s="12">
        <v>0</v>
      </c>
      <c r="AV24" s="12">
        <f t="shared" si="22"/>
        <v>0</v>
      </c>
      <c r="AW24" s="12">
        <v>0</v>
      </c>
      <c r="AX24" s="12">
        <f t="shared" si="23"/>
        <v>0</v>
      </c>
      <c r="AY24" s="12">
        <v>0</v>
      </c>
      <c r="AZ24" s="12">
        <f t="shared" si="24"/>
        <v>0</v>
      </c>
      <c r="BA24" s="12">
        <v>0</v>
      </c>
      <c r="BB24" s="12">
        <f t="shared" si="25"/>
        <v>0</v>
      </c>
      <c r="BC24" s="12">
        <v>0</v>
      </c>
      <c r="BD24" s="12">
        <f t="shared" si="26"/>
        <v>0</v>
      </c>
      <c r="BE24" s="12">
        <v>0</v>
      </c>
      <c r="BF24" s="12">
        <f t="shared" si="27"/>
        <v>0</v>
      </c>
      <c r="BG24" s="12">
        <v>0</v>
      </c>
      <c r="BH24" s="12">
        <f t="shared" si="28"/>
        <v>0</v>
      </c>
      <c r="BI24" s="12">
        <v>0</v>
      </c>
      <c r="BJ24" s="12">
        <f t="shared" si="29"/>
        <v>0</v>
      </c>
      <c r="BK24" s="12">
        <v>0</v>
      </c>
      <c r="BL24" s="12">
        <f t="shared" si="30"/>
        <v>0</v>
      </c>
      <c r="BM24" s="12">
        <v>0</v>
      </c>
      <c r="BN24" s="12">
        <f t="shared" si="31"/>
        <v>0</v>
      </c>
      <c r="BO24" s="12">
        <v>0</v>
      </c>
      <c r="BP24" s="12">
        <f t="shared" si="32"/>
        <v>0</v>
      </c>
      <c r="BQ24" s="12">
        <v>0</v>
      </c>
      <c r="BR24" s="12">
        <f t="shared" si="33"/>
        <v>0</v>
      </c>
      <c r="BS24" s="12">
        <v>0</v>
      </c>
      <c r="BT24" s="12">
        <f t="shared" si="34"/>
        <v>0</v>
      </c>
      <c r="BU24" s="12">
        <v>0</v>
      </c>
      <c r="BV24" s="12">
        <f t="shared" si="35"/>
        <v>0</v>
      </c>
      <c r="BW24" s="12">
        <v>0</v>
      </c>
      <c r="BX24" s="12">
        <f t="shared" si="36"/>
        <v>0</v>
      </c>
      <c r="BY24" s="12">
        <v>0</v>
      </c>
      <c r="BZ24" s="12">
        <f t="shared" si="37"/>
        <v>0</v>
      </c>
      <c r="CA24" s="12">
        <v>0</v>
      </c>
      <c r="CB24" s="12">
        <f t="shared" si="38"/>
        <v>0</v>
      </c>
      <c r="CC24" s="12">
        <v>0</v>
      </c>
      <c r="CD24" s="12">
        <f t="shared" si="39"/>
        <v>0</v>
      </c>
      <c r="CE24" s="19"/>
      <c r="CF24" s="12">
        <f t="shared" si="72"/>
        <v>744236211.16500008</v>
      </c>
      <c r="CG24" s="12">
        <f t="shared" si="73"/>
        <v>0.74423621116500005</v>
      </c>
      <c r="CH24" s="12">
        <f t="shared" si="74"/>
        <v>7.442362111650001E-4</v>
      </c>
      <c r="CI24" s="12">
        <v>0</v>
      </c>
      <c r="CJ24" s="12">
        <f t="shared" si="40"/>
        <v>0</v>
      </c>
      <c r="CK24" s="12">
        <v>0</v>
      </c>
      <c r="CL24" s="12">
        <f t="shared" si="41"/>
        <v>0</v>
      </c>
      <c r="CM24" s="12">
        <v>0</v>
      </c>
      <c r="CN24" s="12">
        <f t="shared" si="42"/>
        <v>0</v>
      </c>
      <c r="CO24" s="12">
        <v>0</v>
      </c>
      <c r="CP24" s="12">
        <f t="shared" si="43"/>
        <v>0</v>
      </c>
      <c r="CQ24" s="12">
        <v>0</v>
      </c>
      <c r="CR24" s="12">
        <f t="shared" si="44"/>
        <v>0</v>
      </c>
      <c r="CS24" s="12">
        <v>0</v>
      </c>
      <c r="CT24" s="12">
        <f t="shared" si="45"/>
        <v>0</v>
      </c>
      <c r="CU24" s="12">
        <v>0</v>
      </c>
      <c r="CV24" s="12">
        <f t="shared" si="46"/>
        <v>0</v>
      </c>
      <c r="CW24" s="12">
        <v>0</v>
      </c>
      <c r="CX24" s="12">
        <f t="shared" si="47"/>
        <v>0</v>
      </c>
      <c r="CY24" s="12">
        <v>0</v>
      </c>
      <c r="CZ24" s="12">
        <f t="shared" si="48"/>
        <v>0</v>
      </c>
      <c r="DA24" s="12">
        <v>0</v>
      </c>
      <c r="DB24" s="12">
        <f t="shared" si="49"/>
        <v>0</v>
      </c>
      <c r="DC24" s="12">
        <v>0</v>
      </c>
      <c r="DD24" s="12">
        <f t="shared" si="50"/>
        <v>0</v>
      </c>
      <c r="DE24" s="12">
        <v>0</v>
      </c>
      <c r="DF24" s="12">
        <f t="shared" si="51"/>
        <v>0</v>
      </c>
      <c r="DG24" s="12">
        <v>0</v>
      </c>
      <c r="DH24" s="12">
        <f t="shared" si="52"/>
        <v>0</v>
      </c>
      <c r="DI24" s="12">
        <v>0</v>
      </c>
      <c r="DJ24" s="12">
        <f t="shared" si="53"/>
        <v>0</v>
      </c>
      <c r="DK24" s="12">
        <v>0</v>
      </c>
      <c r="DL24" s="12">
        <f t="shared" si="54"/>
        <v>0</v>
      </c>
      <c r="DM24" s="12">
        <v>0</v>
      </c>
      <c r="DN24" s="12">
        <f t="shared" si="55"/>
        <v>0</v>
      </c>
      <c r="DO24" s="12">
        <v>0</v>
      </c>
      <c r="DP24" s="12">
        <f t="shared" si="56"/>
        <v>0</v>
      </c>
      <c r="DQ24" s="12">
        <v>0</v>
      </c>
      <c r="DR24" s="12">
        <f t="shared" si="57"/>
        <v>0</v>
      </c>
      <c r="DS24" s="12">
        <v>0</v>
      </c>
      <c r="DT24" s="12">
        <f t="shared" si="58"/>
        <v>0</v>
      </c>
      <c r="DU24" s="12">
        <v>0</v>
      </c>
      <c r="DV24" s="12">
        <f t="shared" si="59"/>
        <v>0</v>
      </c>
      <c r="DW24" s="12">
        <v>0</v>
      </c>
      <c r="DX24" s="12">
        <f t="shared" si="60"/>
        <v>0</v>
      </c>
      <c r="DY24" s="12">
        <v>0</v>
      </c>
      <c r="DZ24" s="12">
        <f t="shared" si="61"/>
        <v>0</v>
      </c>
      <c r="EA24" s="12">
        <v>0</v>
      </c>
      <c r="EB24" s="12">
        <f t="shared" si="62"/>
        <v>0</v>
      </c>
      <c r="EC24" s="12">
        <v>0</v>
      </c>
      <c r="ED24" s="12">
        <f t="shared" si="63"/>
        <v>0</v>
      </c>
      <c r="EE24" s="12">
        <v>0</v>
      </c>
      <c r="EF24" s="12">
        <f t="shared" si="64"/>
        <v>0</v>
      </c>
      <c r="EG24" s="12">
        <v>0</v>
      </c>
      <c r="EH24" s="12">
        <f t="shared" si="65"/>
        <v>0</v>
      </c>
      <c r="EI24" s="12">
        <v>0</v>
      </c>
      <c r="EJ24" s="12">
        <f t="shared" si="66"/>
        <v>0</v>
      </c>
      <c r="EK24" s="12">
        <v>0</v>
      </c>
      <c r="EL24" s="12">
        <f t="shared" si="67"/>
        <v>0</v>
      </c>
      <c r="EM24" s="12">
        <v>0</v>
      </c>
      <c r="EN24" s="12">
        <f t="shared" si="68"/>
        <v>0</v>
      </c>
      <c r="EO24" s="12">
        <v>0</v>
      </c>
      <c r="EP24" s="12">
        <f t="shared" si="69"/>
        <v>0</v>
      </c>
      <c r="EQ24" s="12">
        <v>0</v>
      </c>
      <c r="ER24" s="12">
        <f t="shared" si="70"/>
        <v>0</v>
      </c>
      <c r="ES24" s="12">
        <v>0</v>
      </c>
      <c r="ET24" s="12">
        <f t="shared" si="71"/>
        <v>0</v>
      </c>
      <c r="EU24" s="12">
        <v>0</v>
      </c>
      <c r="EV24">
        <f t="shared" si="75"/>
        <v>744236211.16500008</v>
      </c>
      <c r="EW24">
        <f t="shared" si="76"/>
        <v>0.74423621116500005</v>
      </c>
      <c r="EX24">
        <f t="shared" si="77"/>
        <v>7.442362111650001E-4</v>
      </c>
    </row>
    <row r="25" spans="1:154" x14ac:dyDescent="0.35">
      <c r="A25" s="18" t="s">
        <v>49</v>
      </c>
      <c r="B25" s="18" t="s">
        <v>50</v>
      </c>
      <c r="C25" s="9">
        <v>0</v>
      </c>
      <c r="D25" s="9">
        <v>0</v>
      </c>
      <c r="E25" s="12">
        <v>0</v>
      </c>
      <c r="F25" s="12">
        <f t="shared" si="1"/>
        <v>0</v>
      </c>
      <c r="G25" s="12">
        <v>0</v>
      </c>
      <c r="H25" s="12">
        <f t="shared" si="2"/>
        <v>0</v>
      </c>
      <c r="I25" s="12">
        <v>0</v>
      </c>
      <c r="J25" s="12">
        <f t="shared" si="3"/>
        <v>0</v>
      </c>
      <c r="K25" s="12">
        <v>0</v>
      </c>
      <c r="L25" s="12">
        <f t="shared" si="4"/>
        <v>0</v>
      </c>
      <c r="M25" s="12">
        <v>0</v>
      </c>
      <c r="N25" s="12">
        <f t="shared" si="5"/>
        <v>0</v>
      </c>
      <c r="O25" s="12">
        <v>0</v>
      </c>
      <c r="P25" s="12">
        <f t="shared" si="6"/>
        <v>0</v>
      </c>
      <c r="Q25" s="12">
        <v>0</v>
      </c>
      <c r="R25" s="12">
        <f t="shared" si="7"/>
        <v>0</v>
      </c>
      <c r="S25" s="12">
        <v>0</v>
      </c>
      <c r="T25" s="12">
        <f t="shared" si="8"/>
        <v>0</v>
      </c>
      <c r="U25" s="12">
        <v>0</v>
      </c>
      <c r="V25" s="12">
        <f t="shared" si="9"/>
        <v>0</v>
      </c>
      <c r="W25" s="12">
        <v>0</v>
      </c>
      <c r="X25" s="12">
        <f t="shared" si="10"/>
        <v>0</v>
      </c>
      <c r="Y25" s="12">
        <v>0</v>
      </c>
      <c r="Z25" s="12">
        <f t="shared" si="11"/>
        <v>0</v>
      </c>
      <c r="AA25" s="12">
        <v>0</v>
      </c>
      <c r="AB25" s="12">
        <f t="shared" si="12"/>
        <v>0</v>
      </c>
      <c r="AC25" s="12">
        <v>0</v>
      </c>
      <c r="AD25" s="12">
        <f t="shared" si="13"/>
        <v>0</v>
      </c>
      <c r="AE25" s="12">
        <v>0</v>
      </c>
      <c r="AF25" s="12">
        <f t="shared" si="14"/>
        <v>0</v>
      </c>
      <c r="AG25" s="12">
        <v>0</v>
      </c>
      <c r="AH25" s="12">
        <f t="shared" si="15"/>
        <v>0</v>
      </c>
      <c r="AI25" s="12">
        <v>0</v>
      </c>
      <c r="AJ25" s="12">
        <f t="shared" si="16"/>
        <v>0</v>
      </c>
      <c r="AK25" s="12">
        <v>0</v>
      </c>
      <c r="AL25" s="12">
        <f t="shared" si="17"/>
        <v>0</v>
      </c>
      <c r="AM25" s="12">
        <v>0</v>
      </c>
      <c r="AN25" s="12">
        <f t="shared" si="18"/>
        <v>0</v>
      </c>
      <c r="AO25" s="12">
        <v>0</v>
      </c>
      <c r="AP25" s="12">
        <f t="shared" si="19"/>
        <v>0</v>
      </c>
      <c r="AQ25" s="12">
        <v>0</v>
      </c>
      <c r="AR25" s="12">
        <f t="shared" si="20"/>
        <v>0</v>
      </c>
      <c r="AS25" s="12">
        <v>0</v>
      </c>
      <c r="AT25" s="12">
        <f t="shared" si="21"/>
        <v>0</v>
      </c>
      <c r="AU25" s="12">
        <v>0</v>
      </c>
      <c r="AV25" s="12">
        <f t="shared" si="22"/>
        <v>0</v>
      </c>
      <c r="AW25" s="12">
        <v>0</v>
      </c>
      <c r="AX25" s="12">
        <f t="shared" si="23"/>
        <v>0</v>
      </c>
      <c r="AY25" s="12">
        <v>0</v>
      </c>
      <c r="AZ25" s="12">
        <f t="shared" si="24"/>
        <v>0</v>
      </c>
      <c r="BA25" s="12">
        <v>0</v>
      </c>
      <c r="BB25" s="12">
        <f t="shared" si="25"/>
        <v>0</v>
      </c>
      <c r="BC25" s="12">
        <v>0</v>
      </c>
      <c r="BD25" s="12">
        <f t="shared" si="26"/>
        <v>0</v>
      </c>
      <c r="BE25" s="12">
        <v>0</v>
      </c>
      <c r="BF25" s="12">
        <f t="shared" si="27"/>
        <v>0</v>
      </c>
      <c r="BG25" s="12">
        <v>0</v>
      </c>
      <c r="BH25" s="12">
        <f t="shared" si="28"/>
        <v>0</v>
      </c>
      <c r="BI25" s="12">
        <v>0</v>
      </c>
      <c r="BJ25" s="12">
        <f t="shared" si="29"/>
        <v>0</v>
      </c>
      <c r="BK25" s="12">
        <v>0</v>
      </c>
      <c r="BL25" s="12">
        <f t="shared" si="30"/>
        <v>0</v>
      </c>
      <c r="BM25" s="12">
        <v>0</v>
      </c>
      <c r="BN25" s="12">
        <f t="shared" si="31"/>
        <v>0</v>
      </c>
      <c r="BO25" s="12">
        <v>0</v>
      </c>
      <c r="BP25" s="12">
        <f t="shared" si="32"/>
        <v>0</v>
      </c>
      <c r="BQ25" s="12">
        <v>0</v>
      </c>
      <c r="BR25" s="12">
        <f t="shared" si="33"/>
        <v>0</v>
      </c>
      <c r="BS25" s="12">
        <v>0</v>
      </c>
      <c r="BT25" s="12">
        <f t="shared" si="34"/>
        <v>0</v>
      </c>
      <c r="BU25" s="12">
        <v>0</v>
      </c>
      <c r="BV25" s="12">
        <f t="shared" si="35"/>
        <v>0</v>
      </c>
      <c r="BW25" s="12">
        <v>0</v>
      </c>
      <c r="BX25" s="12">
        <f t="shared" si="36"/>
        <v>0</v>
      </c>
      <c r="BY25" s="12">
        <v>0</v>
      </c>
      <c r="BZ25" s="12">
        <f t="shared" si="37"/>
        <v>0</v>
      </c>
      <c r="CA25" s="12">
        <v>0</v>
      </c>
      <c r="CB25" s="12">
        <f t="shared" si="38"/>
        <v>0</v>
      </c>
      <c r="CC25" s="12">
        <v>0</v>
      </c>
      <c r="CD25" s="12">
        <f t="shared" si="39"/>
        <v>0</v>
      </c>
      <c r="CE25" s="19"/>
      <c r="CF25" s="12">
        <f t="shared" si="72"/>
        <v>0</v>
      </c>
      <c r="CG25" s="12">
        <f t="shared" si="73"/>
        <v>0</v>
      </c>
      <c r="CH25" s="12">
        <f t="shared" si="74"/>
        <v>0</v>
      </c>
      <c r="CI25" s="12">
        <v>0</v>
      </c>
      <c r="CJ25" s="12">
        <f t="shared" si="40"/>
        <v>0</v>
      </c>
      <c r="CK25" s="12">
        <v>0</v>
      </c>
      <c r="CL25" s="12">
        <f t="shared" si="41"/>
        <v>0</v>
      </c>
      <c r="CM25" s="12">
        <v>0</v>
      </c>
      <c r="CN25" s="12">
        <f t="shared" si="42"/>
        <v>0</v>
      </c>
      <c r="CO25" s="12">
        <v>0</v>
      </c>
      <c r="CP25" s="12">
        <f t="shared" si="43"/>
        <v>0</v>
      </c>
      <c r="CQ25" s="12">
        <v>0</v>
      </c>
      <c r="CR25" s="12">
        <f t="shared" si="44"/>
        <v>0</v>
      </c>
      <c r="CS25" s="12">
        <v>0</v>
      </c>
      <c r="CT25" s="12">
        <f t="shared" si="45"/>
        <v>0</v>
      </c>
      <c r="CU25" s="12">
        <v>0</v>
      </c>
      <c r="CV25" s="12">
        <f t="shared" si="46"/>
        <v>0</v>
      </c>
      <c r="CW25" s="12">
        <v>0</v>
      </c>
      <c r="CX25" s="12">
        <f t="shared" si="47"/>
        <v>0</v>
      </c>
      <c r="CY25" s="12">
        <v>0</v>
      </c>
      <c r="CZ25" s="12">
        <f t="shared" si="48"/>
        <v>0</v>
      </c>
      <c r="DA25" s="12">
        <v>0</v>
      </c>
      <c r="DB25" s="12">
        <f t="shared" si="49"/>
        <v>0</v>
      </c>
      <c r="DC25" s="12">
        <v>0</v>
      </c>
      <c r="DD25" s="12">
        <f t="shared" si="50"/>
        <v>0</v>
      </c>
      <c r="DE25" s="12">
        <v>0</v>
      </c>
      <c r="DF25" s="12">
        <f t="shared" si="51"/>
        <v>0</v>
      </c>
      <c r="DG25" s="12">
        <v>0</v>
      </c>
      <c r="DH25" s="12">
        <f t="shared" si="52"/>
        <v>0</v>
      </c>
      <c r="DI25" s="12">
        <v>0</v>
      </c>
      <c r="DJ25" s="12">
        <f t="shared" si="53"/>
        <v>0</v>
      </c>
      <c r="DK25" s="12">
        <v>0</v>
      </c>
      <c r="DL25" s="12">
        <f t="shared" si="54"/>
        <v>0</v>
      </c>
      <c r="DM25" s="12">
        <v>0</v>
      </c>
      <c r="DN25" s="12">
        <f t="shared" si="55"/>
        <v>0</v>
      </c>
      <c r="DO25" s="12">
        <v>0</v>
      </c>
      <c r="DP25" s="12">
        <f t="shared" si="56"/>
        <v>0</v>
      </c>
      <c r="DQ25" s="12">
        <v>0</v>
      </c>
      <c r="DR25" s="12">
        <f t="shared" si="57"/>
        <v>0</v>
      </c>
      <c r="DS25" s="12">
        <v>0</v>
      </c>
      <c r="DT25" s="12">
        <f t="shared" si="58"/>
        <v>0</v>
      </c>
      <c r="DU25" s="12">
        <v>0</v>
      </c>
      <c r="DV25" s="12">
        <f t="shared" si="59"/>
        <v>0</v>
      </c>
      <c r="DW25" s="12">
        <v>0</v>
      </c>
      <c r="DX25" s="12">
        <f t="shared" si="60"/>
        <v>0</v>
      </c>
      <c r="DY25" s="12">
        <v>0</v>
      </c>
      <c r="DZ25" s="12">
        <f t="shared" si="61"/>
        <v>0</v>
      </c>
      <c r="EA25" s="12">
        <v>0</v>
      </c>
      <c r="EB25" s="12">
        <f t="shared" si="62"/>
        <v>0</v>
      </c>
      <c r="EC25" s="12">
        <v>0</v>
      </c>
      <c r="ED25" s="12">
        <f t="shared" si="63"/>
        <v>0</v>
      </c>
      <c r="EE25" s="12">
        <v>0</v>
      </c>
      <c r="EF25" s="12">
        <f t="shared" si="64"/>
        <v>0</v>
      </c>
      <c r="EG25" s="12">
        <v>0</v>
      </c>
      <c r="EH25" s="12">
        <f t="shared" si="65"/>
        <v>0</v>
      </c>
      <c r="EI25" s="12">
        <v>0</v>
      </c>
      <c r="EJ25" s="12">
        <f t="shared" si="66"/>
        <v>0</v>
      </c>
      <c r="EK25" s="12">
        <v>0</v>
      </c>
      <c r="EL25" s="12">
        <f t="shared" si="67"/>
        <v>0</v>
      </c>
      <c r="EM25" s="12">
        <v>0</v>
      </c>
      <c r="EN25" s="12">
        <f t="shared" si="68"/>
        <v>0</v>
      </c>
      <c r="EO25" s="12">
        <v>0</v>
      </c>
      <c r="EP25" s="12">
        <f t="shared" si="69"/>
        <v>0</v>
      </c>
      <c r="EQ25" s="12">
        <v>0</v>
      </c>
      <c r="ER25" s="12">
        <f t="shared" si="70"/>
        <v>0</v>
      </c>
      <c r="ES25" s="12">
        <v>0</v>
      </c>
      <c r="ET25" s="12">
        <f t="shared" si="71"/>
        <v>0</v>
      </c>
      <c r="EU25" s="12">
        <v>0</v>
      </c>
      <c r="EV25">
        <f t="shared" si="75"/>
        <v>0</v>
      </c>
      <c r="EW25">
        <f t="shared" si="76"/>
        <v>0</v>
      </c>
      <c r="EX25">
        <f t="shared" si="77"/>
        <v>0</v>
      </c>
    </row>
    <row r="26" spans="1:154" x14ac:dyDescent="0.35">
      <c r="A26" s="18" t="s">
        <v>51</v>
      </c>
      <c r="B26" s="18" t="s">
        <v>52</v>
      </c>
      <c r="C26" s="9">
        <v>0</v>
      </c>
      <c r="D26" s="9">
        <v>0</v>
      </c>
      <c r="E26" s="12">
        <v>0</v>
      </c>
      <c r="F26" s="12">
        <f t="shared" si="1"/>
        <v>0</v>
      </c>
      <c r="G26" s="12">
        <v>0</v>
      </c>
      <c r="H26" s="12">
        <f t="shared" si="2"/>
        <v>0</v>
      </c>
      <c r="I26" s="12">
        <v>0</v>
      </c>
      <c r="J26" s="12">
        <f t="shared" si="3"/>
        <v>0</v>
      </c>
      <c r="K26" s="12">
        <v>0</v>
      </c>
      <c r="L26" s="12">
        <f t="shared" si="4"/>
        <v>0</v>
      </c>
      <c r="M26" s="12">
        <v>0</v>
      </c>
      <c r="N26" s="12">
        <f t="shared" si="5"/>
        <v>0</v>
      </c>
      <c r="O26" s="12">
        <v>0</v>
      </c>
      <c r="P26" s="12">
        <f t="shared" si="6"/>
        <v>0</v>
      </c>
      <c r="Q26" s="12">
        <v>0</v>
      </c>
      <c r="R26" s="12">
        <f t="shared" si="7"/>
        <v>0</v>
      </c>
      <c r="S26" s="12">
        <v>0</v>
      </c>
      <c r="T26" s="12">
        <f t="shared" si="8"/>
        <v>0</v>
      </c>
      <c r="U26" s="12">
        <v>0</v>
      </c>
      <c r="V26" s="12">
        <f t="shared" si="9"/>
        <v>0</v>
      </c>
      <c r="W26" s="12">
        <v>0</v>
      </c>
      <c r="X26" s="12">
        <f t="shared" si="10"/>
        <v>0</v>
      </c>
      <c r="Y26" s="12">
        <v>0</v>
      </c>
      <c r="Z26" s="12">
        <f t="shared" si="11"/>
        <v>0</v>
      </c>
      <c r="AA26" s="12">
        <v>0</v>
      </c>
      <c r="AB26" s="12">
        <f t="shared" si="12"/>
        <v>0</v>
      </c>
      <c r="AC26" s="12">
        <v>0</v>
      </c>
      <c r="AD26" s="12">
        <f t="shared" si="13"/>
        <v>0</v>
      </c>
      <c r="AE26" s="12">
        <v>0</v>
      </c>
      <c r="AF26" s="12">
        <f t="shared" si="14"/>
        <v>0</v>
      </c>
      <c r="AG26" s="12">
        <v>0</v>
      </c>
      <c r="AH26" s="12">
        <f t="shared" si="15"/>
        <v>0</v>
      </c>
      <c r="AI26" s="12">
        <v>0</v>
      </c>
      <c r="AJ26" s="12">
        <f t="shared" si="16"/>
        <v>0</v>
      </c>
      <c r="AK26" s="12">
        <v>0</v>
      </c>
      <c r="AL26" s="12">
        <f t="shared" si="17"/>
        <v>0</v>
      </c>
      <c r="AM26" s="12">
        <v>0</v>
      </c>
      <c r="AN26" s="12">
        <f t="shared" si="18"/>
        <v>0</v>
      </c>
      <c r="AO26" s="12">
        <v>0</v>
      </c>
      <c r="AP26" s="12">
        <f t="shared" si="19"/>
        <v>0</v>
      </c>
      <c r="AQ26" s="12">
        <v>0</v>
      </c>
      <c r="AR26" s="12">
        <f t="shared" si="20"/>
        <v>0</v>
      </c>
      <c r="AS26" s="12">
        <v>0</v>
      </c>
      <c r="AT26" s="12">
        <f t="shared" si="21"/>
        <v>0</v>
      </c>
      <c r="AU26" s="12">
        <v>0</v>
      </c>
      <c r="AV26" s="12">
        <f t="shared" si="22"/>
        <v>0</v>
      </c>
      <c r="AW26" s="12">
        <v>0</v>
      </c>
      <c r="AX26" s="12">
        <f t="shared" si="23"/>
        <v>0</v>
      </c>
      <c r="AY26" s="12">
        <v>0</v>
      </c>
      <c r="AZ26" s="12">
        <f t="shared" si="24"/>
        <v>0</v>
      </c>
      <c r="BA26" s="12">
        <v>0</v>
      </c>
      <c r="BB26" s="12">
        <f t="shared" si="25"/>
        <v>0</v>
      </c>
      <c r="BC26" s="12">
        <v>0</v>
      </c>
      <c r="BD26" s="12">
        <f t="shared" si="26"/>
        <v>0</v>
      </c>
      <c r="BE26" s="12">
        <v>0</v>
      </c>
      <c r="BF26" s="12">
        <f t="shared" si="27"/>
        <v>0</v>
      </c>
      <c r="BG26" s="12">
        <v>0</v>
      </c>
      <c r="BH26" s="12">
        <f t="shared" si="28"/>
        <v>0</v>
      </c>
      <c r="BI26" s="12">
        <v>0</v>
      </c>
      <c r="BJ26" s="12">
        <f t="shared" si="29"/>
        <v>0</v>
      </c>
      <c r="BK26" s="12">
        <v>0</v>
      </c>
      <c r="BL26" s="12">
        <f t="shared" si="30"/>
        <v>0</v>
      </c>
      <c r="BM26" s="12">
        <v>0</v>
      </c>
      <c r="BN26" s="12">
        <f t="shared" si="31"/>
        <v>0</v>
      </c>
      <c r="BO26" s="12">
        <v>0</v>
      </c>
      <c r="BP26" s="12">
        <f t="shared" si="32"/>
        <v>0</v>
      </c>
      <c r="BQ26" s="12">
        <v>0</v>
      </c>
      <c r="BR26" s="12">
        <f t="shared" si="33"/>
        <v>0</v>
      </c>
      <c r="BS26" s="12">
        <v>0</v>
      </c>
      <c r="BT26" s="12">
        <f t="shared" si="34"/>
        <v>0</v>
      </c>
      <c r="BU26" s="12">
        <v>0</v>
      </c>
      <c r="BV26" s="12">
        <f t="shared" si="35"/>
        <v>0</v>
      </c>
      <c r="BW26" s="12">
        <v>0</v>
      </c>
      <c r="BX26" s="12">
        <f t="shared" si="36"/>
        <v>0</v>
      </c>
      <c r="BY26" s="12">
        <v>0</v>
      </c>
      <c r="BZ26" s="12">
        <f t="shared" si="37"/>
        <v>0</v>
      </c>
      <c r="CA26" s="12">
        <v>0</v>
      </c>
      <c r="CB26" s="12">
        <f t="shared" si="38"/>
        <v>0</v>
      </c>
      <c r="CC26" s="12">
        <v>0</v>
      </c>
      <c r="CD26" s="12">
        <f t="shared" si="39"/>
        <v>0</v>
      </c>
      <c r="CE26" s="19"/>
      <c r="CF26" s="12">
        <f t="shared" si="72"/>
        <v>0</v>
      </c>
      <c r="CG26" s="12">
        <f t="shared" si="73"/>
        <v>0</v>
      </c>
      <c r="CH26" s="12">
        <f t="shared" si="74"/>
        <v>0</v>
      </c>
      <c r="CI26" s="12">
        <v>0</v>
      </c>
      <c r="CJ26" s="12">
        <f t="shared" si="40"/>
        <v>0</v>
      </c>
      <c r="CK26" s="12">
        <v>0</v>
      </c>
      <c r="CL26" s="12">
        <f t="shared" si="41"/>
        <v>0</v>
      </c>
      <c r="CM26" s="12">
        <v>0</v>
      </c>
      <c r="CN26" s="12">
        <f t="shared" si="42"/>
        <v>0</v>
      </c>
      <c r="CO26" s="12">
        <v>0</v>
      </c>
      <c r="CP26" s="12">
        <f t="shared" si="43"/>
        <v>0</v>
      </c>
      <c r="CQ26" s="12">
        <v>0</v>
      </c>
      <c r="CR26" s="12">
        <f t="shared" si="44"/>
        <v>0</v>
      </c>
      <c r="CS26" s="12">
        <v>0</v>
      </c>
      <c r="CT26" s="12">
        <f t="shared" si="45"/>
        <v>0</v>
      </c>
      <c r="CU26" s="12">
        <v>0</v>
      </c>
      <c r="CV26" s="12">
        <f t="shared" si="46"/>
        <v>0</v>
      </c>
      <c r="CW26" s="12">
        <v>0</v>
      </c>
      <c r="CX26" s="12">
        <f t="shared" si="47"/>
        <v>0</v>
      </c>
      <c r="CY26" s="12">
        <v>0</v>
      </c>
      <c r="CZ26" s="12">
        <f t="shared" si="48"/>
        <v>0</v>
      </c>
      <c r="DA26" s="12">
        <v>0</v>
      </c>
      <c r="DB26" s="12">
        <f t="shared" si="49"/>
        <v>0</v>
      </c>
      <c r="DC26" s="12">
        <v>0</v>
      </c>
      <c r="DD26" s="12">
        <f t="shared" si="50"/>
        <v>0</v>
      </c>
      <c r="DE26" s="12">
        <v>0</v>
      </c>
      <c r="DF26" s="12">
        <f t="shared" si="51"/>
        <v>0</v>
      </c>
      <c r="DG26" s="12">
        <v>0</v>
      </c>
      <c r="DH26" s="12">
        <f t="shared" si="52"/>
        <v>0</v>
      </c>
      <c r="DI26" s="12">
        <v>0</v>
      </c>
      <c r="DJ26" s="12">
        <f t="shared" si="53"/>
        <v>0</v>
      </c>
      <c r="DK26" s="12">
        <v>0</v>
      </c>
      <c r="DL26" s="12">
        <f t="shared" si="54"/>
        <v>0</v>
      </c>
      <c r="DM26" s="12">
        <v>0</v>
      </c>
      <c r="DN26" s="12">
        <f t="shared" si="55"/>
        <v>0</v>
      </c>
      <c r="DO26" s="12">
        <v>0</v>
      </c>
      <c r="DP26" s="12">
        <f t="shared" si="56"/>
        <v>0</v>
      </c>
      <c r="DQ26" s="12">
        <v>0</v>
      </c>
      <c r="DR26" s="12">
        <f t="shared" si="57"/>
        <v>0</v>
      </c>
      <c r="DS26" s="12">
        <v>0</v>
      </c>
      <c r="DT26" s="12">
        <f t="shared" si="58"/>
        <v>0</v>
      </c>
      <c r="DU26" s="12">
        <v>0</v>
      </c>
      <c r="DV26" s="12">
        <f t="shared" si="59"/>
        <v>0</v>
      </c>
      <c r="DW26" s="12">
        <v>0</v>
      </c>
      <c r="DX26" s="12">
        <f t="shared" si="60"/>
        <v>0</v>
      </c>
      <c r="DY26" s="12">
        <v>0</v>
      </c>
      <c r="DZ26" s="12">
        <f t="shared" si="61"/>
        <v>0</v>
      </c>
      <c r="EA26" s="12">
        <v>0</v>
      </c>
      <c r="EB26" s="12">
        <f t="shared" si="62"/>
        <v>0</v>
      </c>
      <c r="EC26" s="12">
        <v>0</v>
      </c>
      <c r="ED26" s="12">
        <f t="shared" si="63"/>
        <v>0</v>
      </c>
      <c r="EE26" s="12">
        <v>0</v>
      </c>
      <c r="EF26" s="12">
        <f t="shared" si="64"/>
        <v>0</v>
      </c>
      <c r="EG26" s="12">
        <v>0</v>
      </c>
      <c r="EH26" s="12">
        <f t="shared" si="65"/>
        <v>0</v>
      </c>
      <c r="EI26" s="12">
        <v>0</v>
      </c>
      <c r="EJ26" s="12">
        <f t="shared" si="66"/>
        <v>0</v>
      </c>
      <c r="EK26" s="12">
        <v>0</v>
      </c>
      <c r="EL26" s="12">
        <f t="shared" si="67"/>
        <v>0</v>
      </c>
      <c r="EM26" s="12">
        <v>0</v>
      </c>
      <c r="EN26" s="12">
        <f t="shared" si="68"/>
        <v>0</v>
      </c>
      <c r="EO26" s="12">
        <v>0</v>
      </c>
      <c r="EP26" s="12">
        <f t="shared" si="69"/>
        <v>0</v>
      </c>
      <c r="EQ26" s="12">
        <v>0</v>
      </c>
      <c r="ER26" s="12">
        <f t="shared" si="70"/>
        <v>0</v>
      </c>
      <c r="ES26" s="12">
        <v>0</v>
      </c>
      <c r="ET26" s="12">
        <f t="shared" si="71"/>
        <v>0</v>
      </c>
      <c r="EU26" s="12">
        <v>0</v>
      </c>
      <c r="EV26">
        <f t="shared" si="75"/>
        <v>0</v>
      </c>
      <c r="EW26">
        <f t="shared" si="76"/>
        <v>0</v>
      </c>
      <c r="EX26">
        <f t="shared" si="77"/>
        <v>0</v>
      </c>
    </row>
    <row r="27" spans="1:154" x14ac:dyDescent="0.35">
      <c r="A27" s="18" t="s">
        <v>53</v>
      </c>
      <c r="B27" s="18" t="s">
        <v>54</v>
      </c>
      <c r="C27" s="9">
        <v>0</v>
      </c>
      <c r="D27" s="9">
        <v>0</v>
      </c>
      <c r="E27" s="12">
        <v>0</v>
      </c>
      <c r="F27" s="12">
        <f t="shared" si="1"/>
        <v>0</v>
      </c>
      <c r="G27" s="12">
        <v>0</v>
      </c>
      <c r="H27" s="12">
        <f t="shared" si="2"/>
        <v>0</v>
      </c>
      <c r="I27" s="12">
        <v>0</v>
      </c>
      <c r="J27" s="12">
        <f t="shared" si="3"/>
        <v>0</v>
      </c>
      <c r="K27" s="12">
        <v>0</v>
      </c>
      <c r="L27" s="12">
        <f t="shared" si="4"/>
        <v>0</v>
      </c>
      <c r="M27" s="12">
        <v>0</v>
      </c>
      <c r="N27" s="12">
        <f t="shared" si="5"/>
        <v>0</v>
      </c>
      <c r="O27" s="12">
        <v>0</v>
      </c>
      <c r="P27" s="12">
        <f t="shared" si="6"/>
        <v>0</v>
      </c>
      <c r="Q27" s="12">
        <v>0</v>
      </c>
      <c r="R27" s="12">
        <f t="shared" si="7"/>
        <v>0</v>
      </c>
      <c r="S27" s="12">
        <v>0</v>
      </c>
      <c r="T27" s="12">
        <f t="shared" si="8"/>
        <v>0</v>
      </c>
      <c r="U27" s="12">
        <v>0</v>
      </c>
      <c r="V27" s="12">
        <f t="shared" si="9"/>
        <v>0</v>
      </c>
      <c r="W27" s="12">
        <v>0</v>
      </c>
      <c r="X27" s="12">
        <f t="shared" si="10"/>
        <v>0</v>
      </c>
      <c r="Y27" s="12">
        <v>0</v>
      </c>
      <c r="Z27" s="12">
        <f t="shared" si="11"/>
        <v>0</v>
      </c>
      <c r="AA27" s="12">
        <v>0</v>
      </c>
      <c r="AB27" s="12">
        <f t="shared" si="12"/>
        <v>0</v>
      </c>
      <c r="AC27" s="12">
        <v>0</v>
      </c>
      <c r="AD27" s="12">
        <f t="shared" si="13"/>
        <v>0</v>
      </c>
      <c r="AE27" s="12">
        <v>0</v>
      </c>
      <c r="AF27" s="12">
        <f t="shared" si="14"/>
        <v>0</v>
      </c>
      <c r="AG27" s="12">
        <v>0</v>
      </c>
      <c r="AH27" s="12">
        <f t="shared" si="15"/>
        <v>0</v>
      </c>
      <c r="AI27" s="12">
        <v>0</v>
      </c>
      <c r="AJ27" s="12">
        <f t="shared" si="16"/>
        <v>0</v>
      </c>
      <c r="AK27" s="12">
        <v>0</v>
      </c>
      <c r="AL27" s="12">
        <f t="shared" si="17"/>
        <v>0</v>
      </c>
      <c r="AM27" s="12">
        <v>0</v>
      </c>
      <c r="AN27" s="12">
        <f t="shared" si="18"/>
        <v>0</v>
      </c>
      <c r="AO27" s="12">
        <v>0</v>
      </c>
      <c r="AP27" s="12">
        <f t="shared" si="19"/>
        <v>0</v>
      </c>
      <c r="AQ27" s="12">
        <v>0</v>
      </c>
      <c r="AR27" s="12">
        <f t="shared" si="20"/>
        <v>0</v>
      </c>
      <c r="AS27" s="12">
        <v>0</v>
      </c>
      <c r="AT27" s="12">
        <f t="shared" si="21"/>
        <v>0</v>
      </c>
      <c r="AU27" s="12">
        <v>0</v>
      </c>
      <c r="AV27" s="12">
        <f t="shared" si="22"/>
        <v>0</v>
      </c>
      <c r="AW27" s="12">
        <v>0</v>
      </c>
      <c r="AX27" s="12">
        <f t="shared" si="23"/>
        <v>0</v>
      </c>
      <c r="AY27" s="12">
        <v>0</v>
      </c>
      <c r="AZ27" s="12">
        <f t="shared" si="24"/>
        <v>0</v>
      </c>
      <c r="BA27" s="12">
        <v>0</v>
      </c>
      <c r="BB27" s="12">
        <f t="shared" si="25"/>
        <v>0</v>
      </c>
      <c r="BC27" s="12">
        <v>0</v>
      </c>
      <c r="BD27" s="12">
        <f t="shared" si="26"/>
        <v>0</v>
      </c>
      <c r="BE27" s="12">
        <v>0</v>
      </c>
      <c r="BF27" s="12">
        <f t="shared" si="27"/>
        <v>0</v>
      </c>
      <c r="BG27" s="12">
        <v>0</v>
      </c>
      <c r="BH27" s="12">
        <f t="shared" si="28"/>
        <v>0</v>
      </c>
      <c r="BI27" s="12">
        <v>0</v>
      </c>
      <c r="BJ27" s="12">
        <f t="shared" si="29"/>
        <v>0</v>
      </c>
      <c r="BK27" s="12">
        <v>0</v>
      </c>
      <c r="BL27" s="12">
        <f t="shared" si="30"/>
        <v>0</v>
      </c>
      <c r="BM27" s="12">
        <v>0</v>
      </c>
      <c r="BN27" s="12">
        <f t="shared" si="31"/>
        <v>0</v>
      </c>
      <c r="BO27" s="12">
        <v>0</v>
      </c>
      <c r="BP27" s="12">
        <f t="shared" si="32"/>
        <v>0</v>
      </c>
      <c r="BQ27" s="12">
        <v>0</v>
      </c>
      <c r="BR27" s="12">
        <f t="shared" si="33"/>
        <v>0</v>
      </c>
      <c r="BS27" s="12">
        <v>0</v>
      </c>
      <c r="BT27" s="12">
        <f t="shared" si="34"/>
        <v>0</v>
      </c>
      <c r="BU27" s="12">
        <v>0</v>
      </c>
      <c r="BV27" s="12">
        <f t="shared" si="35"/>
        <v>0</v>
      </c>
      <c r="BW27" s="12">
        <v>0</v>
      </c>
      <c r="BX27" s="12">
        <f t="shared" si="36"/>
        <v>0</v>
      </c>
      <c r="BY27" s="12">
        <v>0</v>
      </c>
      <c r="BZ27" s="12">
        <f t="shared" si="37"/>
        <v>0</v>
      </c>
      <c r="CA27" s="12">
        <v>0</v>
      </c>
      <c r="CB27" s="12">
        <f t="shared" si="38"/>
        <v>0</v>
      </c>
      <c r="CC27" s="12">
        <v>0</v>
      </c>
      <c r="CD27" s="12">
        <f t="shared" si="39"/>
        <v>0</v>
      </c>
      <c r="CE27" s="19"/>
      <c r="CF27" s="12">
        <f t="shared" si="72"/>
        <v>0</v>
      </c>
      <c r="CG27" s="12">
        <f t="shared" si="73"/>
        <v>0</v>
      </c>
      <c r="CH27" s="12">
        <f t="shared" si="74"/>
        <v>0</v>
      </c>
      <c r="CI27" s="12">
        <v>0</v>
      </c>
      <c r="CJ27" s="12">
        <f t="shared" si="40"/>
        <v>0</v>
      </c>
      <c r="CK27" s="12">
        <v>0</v>
      </c>
      <c r="CL27" s="12">
        <f t="shared" si="41"/>
        <v>0</v>
      </c>
      <c r="CM27" s="12">
        <v>0</v>
      </c>
      <c r="CN27" s="12">
        <f t="shared" si="42"/>
        <v>0</v>
      </c>
      <c r="CO27" s="12">
        <v>0</v>
      </c>
      <c r="CP27" s="12">
        <f t="shared" si="43"/>
        <v>0</v>
      </c>
      <c r="CQ27" s="12">
        <v>0</v>
      </c>
      <c r="CR27" s="12">
        <f t="shared" si="44"/>
        <v>0</v>
      </c>
      <c r="CS27" s="12">
        <v>0</v>
      </c>
      <c r="CT27" s="12">
        <f t="shared" si="45"/>
        <v>0</v>
      </c>
      <c r="CU27" s="12">
        <v>0</v>
      </c>
      <c r="CV27" s="12">
        <f t="shared" si="46"/>
        <v>0</v>
      </c>
      <c r="CW27" s="12">
        <v>0</v>
      </c>
      <c r="CX27" s="12">
        <f t="shared" si="47"/>
        <v>0</v>
      </c>
      <c r="CY27" s="12">
        <v>0</v>
      </c>
      <c r="CZ27" s="12">
        <f t="shared" si="48"/>
        <v>0</v>
      </c>
      <c r="DA27" s="12">
        <v>0</v>
      </c>
      <c r="DB27" s="12">
        <f t="shared" si="49"/>
        <v>0</v>
      </c>
      <c r="DC27" s="12">
        <v>0</v>
      </c>
      <c r="DD27" s="12">
        <f t="shared" si="50"/>
        <v>0</v>
      </c>
      <c r="DE27" s="12">
        <v>0</v>
      </c>
      <c r="DF27" s="12">
        <f t="shared" si="51"/>
        <v>0</v>
      </c>
      <c r="DG27" s="12">
        <v>0</v>
      </c>
      <c r="DH27" s="12">
        <f t="shared" si="52"/>
        <v>0</v>
      </c>
      <c r="DI27" s="12">
        <v>0</v>
      </c>
      <c r="DJ27" s="12">
        <f t="shared" si="53"/>
        <v>0</v>
      </c>
      <c r="DK27" s="12">
        <v>0</v>
      </c>
      <c r="DL27" s="12">
        <f t="shared" si="54"/>
        <v>0</v>
      </c>
      <c r="DM27" s="12">
        <v>0</v>
      </c>
      <c r="DN27" s="12">
        <f t="shared" si="55"/>
        <v>0</v>
      </c>
      <c r="DO27" s="12">
        <v>0</v>
      </c>
      <c r="DP27" s="12">
        <f t="shared" si="56"/>
        <v>0</v>
      </c>
      <c r="DQ27" s="12">
        <v>0</v>
      </c>
      <c r="DR27" s="12">
        <f t="shared" si="57"/>
        <v>0</v>
      </c>
      <c r="DS27" s="12">
        <v>0</v>
      </c>
      <c r="DT27" s="12">
        <f t="shared" si="58"/>
        <v>0</v>
      </c>
      <c r="DU27" s="12">
        <v>0</v>
      </c>
      <c r="DV27" s="12">
        <f t="shared" si="59"/>
        <v>0</v>
      </c>
      <c r="DW27" s="12">
        <v>0</v>
      </c>
      <c r="DX27" s="12">
        <f t="shared" si="60"/>
        <v>0</v>
      </c>
      <c r="DY27" s="12">
        <v>0</v>
      </c>
      <c r="DZ27" s="12">
        <f t="shared" si="61"/>
        <v>0</v>
      </c>
      <c r="EA27" s="12">
        <v>0</v>
      </c>
      <c r="EB27" s="12">
        <f t="shared" si="62"/>
        <v>0</v>
      </c>
      <c r="EC27" s="12">
        <v>0</v>
      </c>
      <c r="ED27" s="12">
        <f t="shared" si="63"/>
        <v>0</v>
      </c>
      <c r="EE27" s="12">
        <v>0</v>
      </c>
      <c r="EF27" s="12">
        <f t="shared" si="64"/>
        <v>0</v>
      </c>
      <c r="EG27" s="12">
        <v>0</v>
      </c>
      <c r="EH27" s="12">
        <f t="shared" si="65"/>
        <v>0</v>
      </c>
      <c r="EI27" s="12">
        <v>0</v>
      </c>
      <c r="EJ27" s="12">
        <f t="shared" si="66"/>
        <v>0</v>
      </c>
      <c r="EK27" s="12">
        <v>0</v>
      </c>
      <c r="EL27" s="12">
        <f t="shared" si="67"/>
        <v>0</v>
      </c>
      <c r="EM27" s="12">
        <v>0</v>
      </c>
      <c r="EN27" s="12">
        <f t="shared" si="68"/>
        <v>0</v>
      </c>
      <c r="EO27" s="12">
        <v>0</v>
      </c>
      <c r="EP27" s="12">
        <f t="shared" si="69"/>
        <v>0</v>
      </c>
      <c r="EQ27" s="12">
        <v>0</v>
      </c>
      <c r="ER27" s="12">
        <f t="shared" si="70"/>
        <v>0</v>
      </c>
      <c r="ES27" s="12">
        <v>0</v>
      </c>
      <c r="ET27" s="12">
        <f t="shared" si="71"/>
        <v>0</v>
      </c>
      <c r="EU27" s="12">
        <v>0</v>
      </c>
      <c r="EV27">
        <f t="shared" si="75"/>
        <v>0</v>
      </c>
      <c r="EW27">
        <f t="shared" si="76"/>
        <v>0</v>
      </c>
      <c r="EX27">
        <f t="shared" si="77"/>
        <v>0</v>
      </c>
    </row>
    <row r="28" spans="1:154" x14ac:dyDescent="0.35">
      <c r="A28" s="18" t="s">
        <v>55</v>
      </c>
      <c r="B28" s="18" t="s">
        <v>56</v>
      </c>
      <c r="C28" s="9">
        <v>0</v>
      </c>
      <c r="D28" s="9">
        <v>0</v>
      </c>
      <c r="E28" s="12">
        <v>0</v>
      </c>
      <c r="F28" s="12">
        <f t="shared" si="1"/>
        <v>0</v>
      </c>
      <c r="G28" s="12">
        <v>0</v>
      </c>
      <c r="H28" s="12">
        <f t="shared" si="2"/>
        <v>0</v>
      </c>
      <c r="I28" s="12">
        <v>0</v>
      </c>
      <c r="J28" s="12">
        <f t="shared" si="3"/>
        <v>0</v>
      </c>
      <c r="K28" s="12">
        <v>0</v>
      </c>
      <c r="L28" s="12">
        <f t="shared" si="4"/>
        <v>0</v>
      </c>
      <c r="M28" s="12">
        <v>0</v>
      </c>
      <c r="N28" s="12">
        <f t="shared" si="5"/>
        <v>0</v>
      </c>
      <c r="O28" s="12">
        <v>0</v>
      </c>
      <c r="P28" s="12">
        <f t="shared" si="6"/>
        <v>0</v>
      </c>
      <c r="Q28" s="12">
        <v>0</v>
      </c>
      <c r="R28" s="12">
        <f t="shared" si="7"/>
        <v>0</v>
      </c>
      <c r="S28" s="12">
        <v>0</v>
      </c>
      <c r="T28" s="12">
        <f t="shared" si="8"/>
        <v>0</v>
      </c>
      <c r="U28" s="12">
        <v>0</v>
      </c>
      <c r="V28" s="12">
        <f t="shared" si="9"/>
        <v>0</v>
      </c>
      <c r="W28" s="12">
        <v>0</v>
      </c>
      <c r="X28" s="12">
        <f t="shared" si="10"/>
        <v>0</v>
      </c>
      <c r="Y28" s="12">
        <v>0</v>
      </c>
      <c r="Z28" s="12">
        <f t="shared" si="11"/>
        <v>0</v>
      </c>
      <c r="AA28" s="12">
        <v>0</v>
      </c>
      <c r="AB28" s="12">
        <f t="shared" si="12"/>
        <v>0</v>
      </c>
      <c r="AC28" s="12">
        <v>0</v>
      </c>
      <c r="AD28" s="12">
        <f t="shared" si="13"/>
        <v>0</v>
      </c>
      <c r="AE28" s="12">
        <v>0</v>
      </c>
      <c r="AF28" s="12">
        <f t="shared" si="14"/>
        <v>0</v>
      </c>
      <c r="AG28" s="12">
        <v>0</v>
      </c>
      <c r="AH28" s="12">
        <f t="shared" si="15"/>
        <v>0</v>
      </c>
      <c r="AI28" s="12">
        <v>0</v>
      </c>
      <c r="AJ28" s="12">
        <f t="shared" si="16"/>
        <v>0</v>
      </c>
      <c r="AK28" s="12">
        <v>0</v>
      </c>
      <c r="AL28" s="12">
        <f t="shared" si="17"/>
        <v>0</v>
      </c>
      <c r="AM28" s="12">
        <v>0</v>
      </c>
      <c r="AN28" s="12">
        <f t="shared" si="18"/>
        <v>0</v>
      </c>
      <c r="AO28" s="12">
        <v>0</v>
      </c>
      <c r="AP28" s="12">
        <f t="shared" si="19"/>
        <v>0</v>
      </c>
      <c r="AQ28" s="12">
        <v>0</v>
      </c>
      <c r="AR28" s="12">
        <f t="shared" si="20"/>
        <v>0</v>
      </c>
      <c r="AS28" s="12">
        <v>0</v>
      </c>
      <c r="AT28" s="12">
        <f t="shared" si="21"/>
        <v>0</v>
      </c>
      <c r="AU28" s="12">
        <v>0</v>
      </c>
      <c r="AV28" s="12">
        <f t="shared" si="22"/>
        <v>0</v>
      </c>
      <c r="AW28" s="12">
        <v>0</v>
      </c>
      <c r="AX28" s="12">
        <f t="shared" si="23"/>
        <v>0</v>
      </c>
      <c r="AY28" s="12">
        <v>0</v>
      </c>
      <c r="AZ28" s="12">
        <f t="shared" si="24"/>
        <v>0</v>
      </c>
      <c r="BA28" s="12">
        <v>0</v>
      </c>
      <c r="BB28" s="12">
        <f t="shared" si="25"/>
        <v>0</v>
      </c>
      <c r="BC28" s="12">
        <v>0</v>
      </c>
      <c r="BD28" s="12">
        <f t="shared" si="26"/>
        <v>0</v>
      </c>
      <c r="BE28" s="12">
        <v>0</v>
      </c>
      <c r="BF28" s="12">
        <f t="shared" si="27"/>
        <v>0</v>
      </c>
      <c r="BG28" s="12">
        <v>0</v>
      </c>
      <c r="BH28" s="12">
        <f t="shared" si="28"/>
        <v>0</v>
      </c>
      <c r="BI28" s="12">
        <v>0</v>
      </c>
      <c r="BJ28" s="12">
        <f t="shared" si="29"/>
        <v>0</v>
      </c>
      <c r="BK28" s="12">
        <v>0</v>
      </c>
      <c r="BL28" s="12">
        <f t="shared" si="30"/>
        <v>0</v>
      </c>
      <c r="BM28" s="12">
        <v>0</v>
      </c>
      <c r="BN28" s="12">
        <f t="shared" si="31"/>
        <v>0</v>
      </c>
      <c r="BO28" s="12">
        <v>0</v>
      </c>
      <c r="BP28" s="12">
        <f t="shared" si="32"/>
        <v>0</v>
      </c>
      <c r="BQ28" s="12">
        <v>0</v>
      </c>
      <c r="BR28" s="12">
        <f t="shared" si="33"/>
        <v>0</v>
      </c>
      <c r="BS28" s="12">
        <v>0</v>
      </c>
      <c r="BT28" s="12">
        <f t="shared" si="34"/>
        <v>0</v>
      </c>
      <c r="BU28" s="12">
        <v>0</v>
      </c>
      <c r="BV28" s="12">
        <f t="shared" si="35"/>
        <v>0</v>
      </c>
      <c r="BW28" s="12">
        <v>0</v>
      </c>
      <c r="BX28" s="12">
        <f t="shared" si="36"/>
        <v>0</v>
      </c>
      <c r="BY28" s="12">
        <v>0</v>
      </c>
      <c r="BZ28" s="12">
        <f t="shared" si="37"/>
        <v>0</v>
      </c>
      <c r="CA28" s="12">
        <v>0</v>
      </c>
      <c r="CB28" s="12">
        <f t="shared" si="38"/>
        <v>0</v>
      </c>
      <c r="CC28" s="12">
        <v>0</v>
      </c>
      <c r="CD28" s="12">
        <f t="shared" si="39"/>
        <v>0</v>
      </c>
      <c r="CE28" s="19"/>
      <c r="CF28" s="12">
        <f t="shared" si="72"/>
        <v>0</v>
      </c>
      <c r="CG28" s="12">
        <f t="shared" si="73"/>
        <v>0</v>
      </c>
      <c r="CH28" s="12">
        <f t="shared" si="74"/>
        <v>0</v>
      </c>
      <c r="CI28" s="12">
        <v>0</v>
      </c>
      <c r="CJ28" s="12">
        <f t="shared" si="40"/>
        <v>0</v>
      </c>
      <c r="CK28" s="12">
        <v>0</v>
      </c>
      <c r="CL28" s="12">
        <f t="shared" si="41"/>
        <v>0</v>
      </c>
      <c r="CM28" s="12">
        <v>0</v>
      </c>
      <c r="CN28" s="12">
        <f t="shared" si="42"/>
        <v>0</v>
      </c>
      <c r="CO28" s="12">
        <v>0</v>
      </c>
      <c r="CP28" s="12">
        <f t="shared" si="43"/>
        <v>0</v>
      </c>
      <c r="CQ28" s="12">
        <v>0</v>
      </c>
      <c r="CR28" s="12">
        <f t="shared" si="44"/>
        <v>0</v>
      </c>
      <c r="CS28" s="12">
        <v>0</v>
      </c>
      <c r="CT28" s="12">
        <f t="shared" si="45"/>
        <v>0</v>
      </c>
      <c r="CU28" s="12">
        <v>0</v>
      </c>
      <c r="CV28" s="12">
        <f t="shared" si="46"/>
        <v>0</v>
      </c>
      <c r="CW28" s="12">
        <v>0</v>
      </c>
      <c r="CX28" s="12">
        <f t="shared" si="47"/>
        <v>0</v>
      </c>
      <c r="CY28" s="12">
        <v>0</v>
      </c>
      <c r="CZ28" s="12">
        <f t="shared" si="48"/>
        <v>0</v>
      </c>
      <c r="DA28" s="12">
        <v>0</v>
      </c>
      <c r="DB28" s="12">
        <f t="shared" si="49"/>
        <v>0</v>
      </c>
      <c r="DC28" s="12">
        <v>0</v>
      </c>
      <c r="DD28" s="12">
        <f t="shared" si="50"/>
        <v>0</v>
      </c>
      <c r="DE28" s="12">
        <v>0</v>
      </c>
      <c r="DF28" s="12">
        <f t="shared" si="51"/>
        <v>0</v>
      </c>
      <c r="DG28" s="12">
        <v>0</v>
      </c>
      <c r="DH28" s="12">
        <f t="shared" si="52"/>
        <v>0</v>
      </c>
      <c r="DI28" s="12">
        <v>0</v>
      </c>
      <c r="DJ28" s="12">
        <f t="shared" si="53"/>
        <v>0</v>
      </c>
      <c r="DK28" s="12">
        <v>0</v>
      </c>
      <c r="DL28" s="12">
        <f t="shared" si="54"/>
        <v>0</v>
      </c>
      <c r="DM28" s="12">
        <v>0</v>
      </c>
      <c r="DN28" s="12">
        <f t="shared" si="55"/>
        <v>0</v>
      </c>
      <c r="DO28" s="12">
        <v>0</v>
      </c>
      <c r="DP28" s="12">
        <f t="shared" si="56"/>
        <v>0</v>
      </c>
      <c r="DQ28" s="12">
        <v>0</v>
      </c>
      <c r="DR28" s="12">
        <f t="shared" si="57"/>
        <v>0</v>
      </c>
      <c r="DS28" s="12">
        <v>0</v>
      </c>
      <c r="DT28" s="12">
        <f t="shared" si="58"/>
        <v>0</v>
      </c>
      <c r="DU28" s="12">
        <v>0</v>
      </c>
      <c r="DV28" s="12">
        <f t="shared" si="59"/>
        <v>0</v>
      </c>
      <c r="DW28" s="12">
        <v>0</v>
      </c>
      <c r="DX28" s="12">
        <f t="shared" si="60"/>
        <v>0</v>
      </c>
      <c r="DY28" s="12">
        <v>0</v>
      </c>
      <c r="DZ28" s="12">
        <f t="shared" si="61"/>
        <v>0</v>
      </c>
      <c r="EA28" s="12">
        <v>0</v>
      </c>
      <c r="EB28" s="12">
        <f t="shared" si="62"/>
        <v>0</v>
      </c>
      <c r="EC28" s="12">
        <v>0</v>
      </c>
      <c r="ED28" s="12">
        <f t="shared" si="63"/>
        <v>0</v>
      </c>
      <c r="EE28" s="12">
        <v>0</v>
      </c>
      <c r="EF28" s="12">
        <f t="shared" si="64"/>
        <v>0</v>
      </c>
      <c r="EG28" s="12">
        <v>0</v>
      </c>
      <c r="EH28" s="12">
        <f t="shared" si="65"/>
        <v>0</v>
      </c>
      <c r="EI28" s="12">
        <v>0</v>
      </c>
      <c r="EJ28" s="12">
        <f t="shared" si="66"/>
        <v>0</v>
      </c>
      <c r="EK28" s="12">
        <v>0</v>
      </c>
      <c r="EL28" s="12">
        <f t="shared" si="67"/>
        <v>0</v>
      </c>
      <c r="EM28" s="12">
        <v>0</v>
      </c>
      <c r="EN28" s="12">
        <f t="shared" si="68"/>
        <v>0</v>
      </c>
      <c r="EO28" s="12">
        <v>0</v>
      </c>
      <c r="EP28" s="12">
        <f t="shared" si="69"/>
        <v>0</v>
      </c>
      <c r="EQ28" s="12">
        <v>0</v>
      </c>
      <c r="ER28" s="12">
        <f t="shared" si="70"/>
        <v>0</v>
      </c>
      <c r="ES28" s="12">
        <v>0</v>
      </c>
      <c r="ET28" s="12">
        <f t="shared" si="71"/>
        <v>0</v>
      </c>
      <c r="EU28" s="12">
        <v>0</v>
      </c>
      <c r="EV28">
        <f t="shared" si="75"/>
        <v>0</v>
      </c>
      <c r="EW28">
        <f t="shared" si="76"/>
        <v>0</v>
      </c>
      <c r="EX28">
        <f t="shared" si="77"/>
        <v>0</v>
      </c>
    </row>
    <row r="29" spans="1:154" x14ac:dyDescent="0.35">
      <c r="A29" s="18" t="s">
        <v>57</v>
      </c>
      <c r="B29" s="18" t="s">
        <v>58</v>
      </c>
      <c r="C29" s="9">
        <v>0</v>
      </c>
      <c r="D29" s="9">
        <v>0</v>
      </c>
      <c r="E29" s="12">
        <v>0</v>
      </c>
      <c r="F29" s="12">
        <f t="shared" si="1"/>
        <v>0</v>
      </c>
      <c r="G29" s="12">
        <v>0</v>
      </c>
      <c r="H29" s="12">
        <f t="shared" si="2"/>
        <v>0</v>
      </c>
      <c r="I29" s="12">
        <v>0</v>
      </c>
      <c r="J29" s="12">
        <f t="shared" si="3"/>
        <v>0</v>
      </c>
      <c r="K29" s="12">
        <v>0</v>
      </c>
      <c r="L29" s="12">
        <f t="shared" si="4"/>
        <v>0</v>
      </c>
      <c r="M29" s="12">
        <v>0</v>
      </c>
      <c r="N29" s="12">
        <f t="shared" si="5"/>
        <v>0</v>
      </c>
      <c r="O29" s="12">
        <v>0</v>
      </c>
      <c r="P29" s="12">
        <f t="shared" si="6"/>
        <v>0</v>
      </c>
      <c r="Q29" s="12">
        <v>0</v>
      </c>
      <c r="R29" s="12">
        <f t="shared" si="7"/>
        <v>0</v>
      </c>
      <c r="S29" s="12">
        <v>0</v>
      </c>
      <c r="T29" s="12">
        <f t="shared" si="8"/>
        <v>0</v>
      </c>
      <c r="U29" s="12">
        <v>0</v>
      </c>
      <c r="V29" s="12">
        <f t="shared" si="9"/>
        <v>0</v>
      </c>
      <c r="W29" s="12">
        <v>0</v>
      </c>
      <c r="X29" s="12">
        <f t="shared" si="10"/>
        <v>0</v>
      </c>
      <c r="Y29" s="12">
        <v>0</v>
      </c>
      <c r="Z29" s="12">
        <f t="shared" si="11"/>
        <v>0</v>
      </c>
      <c r="AA29" s="12">
        <v>0</v>
      </c>
      <c r="AB29" s="12">
        <f t="shared" si="12"/>
        <v>0</v>
      </c>
      <c r="AC29" s="12">
        <v>0</v>
      </c>
      <c r="AD29" s="12">
        <f t="shared" si="13"/>
        <v>0</v>
      </c>
      <c r="AE29" s="12">
        <v>0</v>
      </c>
      <c r="AF29" s="12">
        <f t="shared" si="14"/>
        <v>0</v>
      </c>
      <c r="AG29" s="12">
        <v>0</v>
      </c>
      <c r="AH29" s="12">
        <f t="shared" si="15"/>
        <v>0</v>
      </c>
      <c r="AI29" s="12">
        <v>0</v>
      </c>
      <c r="AJ29" s="12">
        <f t="shared" si="16"/>
        <v>0</v>
      </c>
      <c r="AK29" s="12">
        <v>0</v>
      </c>
      <c r="AL29" s="12">
        <f t="shared" si="17"/>
        <v>0</v>
      </c>
      <c r="AM29" s="12">
        <v>0</v>
      </c>
      <c r="AN29" s="12">
        <f t="shared" si="18"/>
        <v>0</v>
      </c>
      <c r="AO29" s="12">
        <v>0</v>
      </c>
      <c r="AP29" s="12">
        <f t="shared" si="19"/>
        <v>0</v>
      </c>
      <c r="AQ29" s="12">
        <v>0</v>
      </c>
      <c r="AR29" s="12">
        <f t="shared" si="20"/>
        <v>0</v>
      </c>
      <c r="AS29" s="12">
        <v>0</v>
      </c>
      <c r="AT29" s="12">
        <f t="shared" si="21"/>
        <v>0</v>
      </c>
      <c r="AU29" s="12">
        <v>0</v>
      </c>
      <c r="AV29" s="12">
        <f t="shared" si="22"/>
        <v>0</v>
      </c>
      <c r="AW29" s="12">
        <v>0</v>
      </c>
      <c r="AX29" s="12">
        <f t="shared" si="23"/>
        <v>0</v>
      </c>
      <c r="AY29" s="12">
        <v>0</v>
      </c>
      <c r="AZ29" s="12">
        <f t="shared" si="24"/>
        <v>0</v>
      </c>
      <c r="BA29" s="12">
        <v>0</v>
      </c>
      <c r="BB29" s="12">
        <f t="shared" si="25"/>
        <v>0</v>
      </c>
      <c r="BC29" s="12">
        <v>0</v>
      </c>
      <c r="BD29" s="12">
        <f t="shared" si="26"/>
        <v>0</v>
      </c>
      <c r="BE29" s="12">
        <v>0</v>
      </c>
      <c r="BF29" s="12">
        <f t="shared" si="27"/>
        <v>0</v>
      </c>
      <c r="BG29" s="12">
        <v>0</v>
      </c>
      <c r="BH29" s="12">
        <f t="shared" si="28"/>
        <v>0</v>
      </c>
      <c r="BI29" s="12">
        <v>0</v>
      </c>
      <c r="BJ29" s="12">
        <f t="shared" si="29"/>
        <v>0</v>
      </c>
      <c r="BK29" s="12">
        <v>0</v>
      </c>
      <c r="BL29" s="12">
        <f t="shared" si="30"/>
        <v>0</v>
      </c>
      <c r="BM29" s="12">
        <v>0</v>
      </c>
      <c r="BN29" s="12">
        <f t="shared" si="31"/>
        <v>0</v>
      </c>
      <c r="BO29" s="12">
        <v>0</v>
      </c>
      <c r="BP29" s="12">
        <f t="shared" si="32"/>
        <v>0</v>
      </c>
      <c r="BQ29" s="12">
        <v>0</v>
      </c>
      <c r="BR29" s="12">
        <f t="shared" si="33"/>
        <v>0</v>
      </c>
      <c r="BS29" s="12">
        <v>0</v>
      </c>
      <c r="BT29" s="12">
        <f t="shared" si="34"/>
        <v>0</v>
      </c>
      <c r="BU29" s="12">
        <v>0</v>
      </c>
      <c r="BV29" s="12">
        <f t="shared" si="35"/>
        <v>0</v>
      </c>
      <c r="BW29" s="12">
        <v>0</v>
      </c>
      <c r="BX29" s="12">
        <f t="shared" si="36"/>
        <v>0</v>
      </c>
      <c r="BY29" s="12">
        <v>0</v>
      </c>
      <c r="BZ29" s="12">
        <f t="shared" si="37"/>
        <v>0</v>
      </c>
      <c r="CA29" s="12">
        <v>0</v>
      </c>
      <c r="CB29" s="12">
        <f t="shared" si="38"/>
        <v>0</v>
      </c>
      <c r="CC29" s="12">
        <v>0</v>
      </c>
      <c r="CD29" s="12">
        <f t="shared" si="39"/>
        <v>0</v>
      </c>
      <c r="CE29" s="19"/>
      <c r="CF29" s="12">
        <f t="shared" si="72"/>
        <v>0</v>
      </c>
      <c r="CG29" s="12">
        <f t="shared" si="73"/>
        <v>0</v>
      </c>
      <c r="CH29" s="12">
        <f t="shared" si="74"/>
        <v>0</v>
      </c>
      <c r="CI29" s="12">
        <v>0</v>
      </c>
      <c r="CJ29" s="12">
        <f t="shared" si="40"/>
        <v>0</v>
      </c>
      <c r="CK29" s="12">
        <v>0</v>
      </c>
      <c r="CL29" s="12">
        <f t="shared" si="41"/>
        <v>0</v>
      </c>
      <c r="CM29" s="12">
        <v>0</v>
      </c>
      <c r="CN29" s="12">
        <f t="shared" si="42"/>
        <v>0</v>
      </c>
      <c r="CO29" s="12">
        <v>0</v>
      </c>
      <c r="CP29" s="12">
        <f t="shared" si="43"/>
        <v>0</v>
      </c>
      <c r="CQ29" s="12">
        <v>0</v>
      </c>
      <c r="CR29" s="12">
        <f t="shared" si="44"/>
        <v>0</v>
      </c>
      <c r="CS29" s="12">
        <v>0</v>
      </c>
      <c r="CT29" s="12">
        <f t="shared" si="45"/>
        <v>0</v>
      </c>
      <c r="CU29" s="12">
        <v>0</v>
      </c>
      <c r="CV29" s="12">
        <f t="shared" si="46"/>
        <v>0</v>
      </c>
      <c r="CW29" s="12">
        <v>0</v>
      </c>
      <c r="CX29" s="12">
        <f t="shared" si="47"/>
        <v>0</v>
      </c>
      <c r="CY29" s="12">
        <v>0</v>
      </c>
      <c r="CZ29" s="12">
        <f t="shared" si="48"/>
        <v>0</v>
      </c>
      <c r="DA29" s="12">
        <v>0</v>
      </c>
      <c r="DB29" s="12">
        <f t="shared" si="49"/>
        <v>0</v>
      </c>
      <c r="DC29" s="12">
        <v>0</v>
      </c>
      <c r="DD29" s="12">
        <f t="shared" si="50"/>
        <v>0</v>
      </c>
      <c r="DE29" s="12">
        <v>0</v>
      </c>
      <c r="DF29" s="12">
        <f t="shared" si="51"/>
        <v>0</v>
      </c>
      <c r="DG29" s="12">
        <v>0</v>
      </c>
      <c r="DH29" s="12">
        <f t="shared" si="52"/>
        <v>0</v>
      </c>
      <c r="DI29" s="12">
        <v>0</v>
      </c>
      <c r="DJ29" s="12">
        <f t="shared" si="53"/>
        <v>0</v>
      </c>
      <c r="DK29" s="12">
        <v>0</v>
      </c>
      <c r="DL29" s="12">
        <f t="shared" si="54"/>
        <v>0</v>
      </c>
      <c r="DM29" s="12">
        <v>0</v>
      </c>
      <c r="DN29" s="12">
        <f t="shared" si="55"/>
        <v>0</v>
      </c>
      <c r="DO29" s="12">
        <v>0</v>
      </c>
      <c r="DP29" s="12">
        <f t="shared" si="56"/>
        <v>0</v>
      </c>
      <c r="DQ29" s="12">
        <v>0</v>
      </c>
      <c r="DR29" s="12">
        <f t="shared" si="57"/>
        <v>0</v>
      </c>
      <c r="DS29" s="12">
        <v>0</v>
      </c>
      <c r="DT29" s="12">
        <f t="shared" si="58"/>
        <v>0</v>
      </c>
      <c r="DU29" s="12">
        <v>0</v>
      </c>
      <c r="DV29" s="12">
        <f t="shared" si="59"/>
        <v>0</v>
      </c>
      <c r="DW29" s="12">
        <v>0</v>
      </c>
      <c r="DX29" s="12">
        <f t="shared" si="60"/>
        <v>0</v>
      </c>
      <c r="DY29" s="12">
        <v>0</v>
      </c>
      <c r="DZ29" s="12">
        <f t="shared" si="61"/>
        <v>0</v>
      </c>
      <c r="EA29" s="12">
        <v>0</v>
      </c>
      <c r="EB29" s="12">
        <f t="shared" si="62"/>
        <v>0</v>
      </c>
      <c r="EC29" s="12">
        <v>0</v>
      </c>
      <c r="ED29" s="12">
        <f t="shared" si="63"/>
        <v>0</v>
      </c>
      <c r="EE29" s="12">
        <v>0</v>
      </c>
      <c r="EF29" s="12">
        <f t="shared" si="64"/>
        <v>0</v>
      </c>
      <c r="EG29" s="12">
        <v>0</v>
      </c>
      <c r="EH29" s="12">
        <f t="shared" si="65"/>
        <v>0</v>
      </c>
      <c r="EI29" s="12">
        <v>0</v>
      </c>
      <c r="EJ29" s="12">
        <f t="shared" si="66"/>
        <v>0</v>
      </c>
      <c r="EK29" s="12">
        <v>0</v>
      </c>
      <c r="EL29" s="12">
        <f t="shared" si="67"/>
        <v>0</v>
      </c>
      <c r="EM29" s="12">
        <v>0</v>
      </c>
      <c r="EN29" s="12">
        <f t="shared" si="68"/>
        <v>0</v>
      </c>
      <c r="EO29" s="12">
        <v>0</v>
      </c>
      <c r="EP29" s="12">
        <f t="shared" si="69"/>
        <v>0</v>
      </c>
      <c r="EQ29" s="12">
        <v>0</v>
      </c>
      <c r="ER29" s="12">
        <f t="shared" si="70"/>
        <v>0</v>
      </c>
      <c r="ES29" s="12">
        <v>0</v>
      </c>
      <c r="ET29" s="12">
        <f t="shared" si="71"/>
        <v>0</v>
      </c>
      <c r="EU29" s="12">
        <v>0</v>
      </c>
      <c r="EV29">
        <f t="shared" si="75"/>
        <v>0</v>
      </c>
      <c r="EW29">
        <f t="shared" si="76"/>
        <v>0</v>
      </c>
      <c r="EX29">
        <f t="shared" si="77"/>
        <v>0</v>
      </c>
    </row>
    <row r="30" spans="1:154" x14ac:dyDescent="0.35">
      <c r="A30" s="18" t="s">
        <v>59</v>
      </c>
      <c r="B30" s="18" t="s">
        <v>60</v>
      </c>
      <c r="C30" s="9">
        <v>0</v>
      </c>
      <c r="D30" s="9">
        <v>0</v>
      </c>
      <c r="E30" s="12">
        <v>0</v>
      </c>
      <c r="F30" s="12">
        <f t="shared" si="1"/>
        <v>0</v>
      </c>
      <c r="G30" s="12">
        <v>0</v>
      </c>
      <c r="H30" s="12">
        <f t="shared" si="2"/>
        <v>0</v>
      </c>
      <c r="I30" s="12">
        <v>0</v>
      </c>
      <c r="J30" s="12">
        <f t="shared" si="3"/>
        <v>0</v>
      </c>
      <c r="K30" s="12">
        <v>0</v>
      </c>
      <c r="L30" s="12">
        <f t="shared" si="4"/>
        <v>0</v>
      </c>
      <c r="M30" s="12">
        <v>0</v>
      </c>
      <c r="N30" s="12">
        <f t="shared" si="5"/>
        <v>0</v>
      </c>
      <c r="O30" s="12">
        <v>0</v>
      </c>
      <c r="P30" s="12">
        <f t="shared" si="6"/>
        <v>0</v>
      </c>
      <c r="Q30" s="12">
        <v>0</v>
      </c>
      <c r="R30" s="12">
        <f t="shared" si="7"/>
        <v>0</v>
      </c>
      <c r="S30" s="12">
        <v>0</v>
      </c>
      <c r="T30" s="12">
        <f t="shared" si="8"/>
        <v>0</v>
      </c>
      <c r="U30" s="12">
        <v>0</v>
      </c>
      <c r="V30" s="12">
        <f t="shared" si="9"/>
        <v>0</v>
      </c>
      <c r="W30" s="12">
        <v>0</v>
      </c>
      <c r="X30" s="12">
        <f t="shared" si="10"/>
        <v>0</v>
      </c>
      <c r="Y30" s="12">
        <v>0</v>
      </c>
      <c r="Z30" s="12">
        <f t="shared" si="11"/>
        <v>0</v>
      </c>
      <c r="AA30" s="12">
        <v>0</v>
      </c>
      <c r="AB30" s="12">
        <f t="shared" si="12"/>
        <v>0</v>
      </c>
      <c r="AC30" s="12">
        <v>0</v>
      </c>
      <c r="AD30" s="12">
        <f t="shared" si="13"/>
        <v>0</v>
      </c>
      <c r="AE30" s="12">
        <v>0</v>
      </c>
      <c r="AF30" s="12">
        <f t="shared" si="14"/>
        <v>0</v>
      </c>
      <c r="AG30" s="12">
        <v>0</v>
      </c>
      <c r="AH30" s="12">
        <f t="shared" si="15"/>
        <v>0</v>
      </c>
      <c r="AI30" s="12">
        <v>0</v>
      </c>
      <c r="AJ30" s="12">
        <f t="shared" si="16"/>
        <v>0</v>
      </c>
      <c r="AK30" s="12">
        <v>0</v>
      </c>
      <c r="AL30" s="12">
        <f t="shared" si="17"/>
        <v>0</v>
      </c>
      <c r="AM30" s="12">
        <v>0</v>
      </c>
      <c r="AN30" s="12">
        <f t="shared" si="18"/>
        <v>0</v>
      </c>
      <c r="AO30" s="12">
        <v>0</v>
      </c>
      <c r="AP30" s="12">
        <f t="shared" si="19"/>
        <v>0</v>
      </c>
      <c r="AQ30" s="12">
        <v>0</v>
      </c>
      <c r="AR30" s="12">
        <f t="shared" si="20"/>
        <v>0</v>
      </c>
      <c r="AS30" s="12">
        <v>0</v>
      </c>
      <c r="AT30" s="12">
        <f t="shared" si="21"/>
        <v>0</v>
      </c>
      <c r="AU30" s="12">
        <v>0</v>
      </c>
      <c r="AV30" s="12">
        <f t="shared" si="22"/>
        <v>0</v>
      </c>
      <c r="AW30" s="12">
        <v>0</v>
      </c>
      <c r="AX30" s="12">
        <f t="shared" si="23"/>
        <v>0</v>
      </c>
      <c r="AY30" s="12">
        <v>0</v>
      </c>
      <c r="AZ30" s="12">
        <f t="shared" si="24"/>
        <v>0</v>
      </c>
      <c r="BA30" s="12">
        <v>0</v>
      </c>
      <c r="BB30" s="12">
        <f t="shared" si="25"/>
        <v>0</v>
      </c>
      <c r="BC30" s="12">
        <v>0</v>
      </c>
      <c r="BD30" s="12">
        <f t="shared" si="26"/>
        <v>0</v>
      </c>
      <c r="BE30" s="12">
        <v>0</v>
      </c>
      <c r="BF30" s="12">
        <f t="shared" si="27"/>
        <v>0</v>
      </c>
      <c r="BG30" s="12">
        <v>0</v>
      </c>
      <c r="BH30" s="12">
        <f t="shared" si="28"/>
        <v>0</v>
      </c>
      <c r="BI30" s="12">
        <v>0</v>
      </c>
      <c r="BJ30" s="12">
        <f t="shared" si="29"/>
        <v>0</v>
      </c>
      <c r="BK30" s="12">
        <v>0</v>
      </c>
      <c r="BL30" s="12">
        <f t="shared" si="30"/>
        <v>0</v>
      </c>
      <c r="BM30" s="12">
        <v>0</v>
      </c>
      <c r="BN30" s="12">
        <f t="shared" si="31"/>
        <v>0</v>
      </c>
      <c r="BO30" s="12">
        <v>0</v>
      </c>
      <c r="BP30" s="12">
        <f t="shared" si="32"/>
        <v>0</v>
      </c>
      <c r="BQ30" s="12">
        <v>0</v>
      </c>
      <c r="BR30" s="12">
        <f t="shared" si="33"/>
        <v>0</v>
      </c>
      <c r="BS30" s="12">
        <v>0</v>
      </c>
      <c r="BT30" s="12">
        <f t="shared" si="34"/>
        <v>0</v>
      </c>
      <c r="BU30" s="12">
        <v>0</v>
      </c>
      <c r="BV30" s="12">
        <f t="shared" si="35"/>
        <v>0</v>
      </c>
      <c r="BW30" s="12">
        <v>0</v>
      </c>
      <c r="BX30" s="12">
        <f t="shared" si="36"/>
        <v>0</v>
      </c>
      <c r="BY30" s="12">
        <v>0</v>
      </c>
      <c r="BZ30" s="12">
        <f t="shared" si="37"/>
        <v>0</v>
      </c>
      <c r="CA30" s="12">
        <v>0</v>
      </c>
      <c r="CB30" s="12">
        <f t="shared" si="38"/>
        <v>0</v>
      </c>
      <c r="CC30" s="12">
        <v>0</v>
      </c>
      <c r="CD30" s="12">
        <f t="shared" si="39"/>
        <v>0</v>
      </c>
      <c r="CE30" s="19"/>
      <c r="CF30" s="12">
        <f t="shared" si="72"/>
        <v>0</v>
      </c>
      <c r="CG30" s="12">
        <f t="shared" si="73"/>
        <v>0</v>
      </c>
      <c r="CH30" s="12">
        <f t="shared" si="74"/>
        <v>0</v>
      </c>
      <c r="CI30" s="12">
        <v>0</v>
      </c>
      <c r="CJ30" s="12">
        <f t="shared" si="40"/>
        <v>0</v>
      </c>
      <c r="CK30" s="12">
        <v>0</v>
      </c>
      <c r="CL30" s="12">
        <f t="shared" si="41"/>
        <v>0</v>
      </c>
      <c r="CM30" s="12">
        <v>0</v>
      </c>
      <c r="CN30" s="12">
        <f t="shared" si="42"/>
        <v>0</v>
      </c>
      <c r="CO30" s="12">
        <v>0</v>
      </c>
      <c r="CP30" s="12">
        <f t="shared" si="43"/>
        <v>0</v>
      </c>
      <c r="CQ30" s="12">
        <v>0</v>
      </c>
      <c r="CR30" s="12">
        <f t="shared" si="44"/>
        <v>0</v>
      </c>
      <c r="CS30" s="12">
        <v>0</v>
      </c>
      <c r="CT30" s="12">
        <f t="shared" si="45"/>
        <v>0</v>
      </c>
      <c r="CU30" s="12">
        <v>0</v>
      </c>
      <c r="CV30" s="12">
        <f t="shared" si="46"/>
        <v>0</v>
      </c>
      <c r="CW30" s="12">
        <v>0</v>
      </c>
      <c r="CX30" s="12">
        <f t="shared" si="47"/>
        <v>0</v>
      </c>
      <c r="CY30" s="12">
        <v>0</v>
      </c>
      <c r="CZ30" s="12">
        <f t="shared" si="48"/>
        <v>0</v>
      </c>
      <c r="DA30" s="12">
        <v>0</v>
      </c>
      <c r="DB30" s="12">
        <f t="shared" si="49"/>
        <v>0</v>
      </c>
      <c r="DC30" s="12">
        <v>0</v>
      </c>
      <c r="DD30" s="12">
        <f t="shared" si="50"/>
        <v>0</v>
      </c>
      <c r="DE30" s="12">
        <v>0</v>
      </c>
      <c r="DF30" s="12">
        <f t="shared" si="51"/>
        <v>0</v>
      </c>
      <c r="DG30" s="12">
        <v>0</v>
      </c>
      <c r="DH30" s="12">
        <f t="shared" si="52"/>
        <v>0</v>
      </c>
      <c r="DI30" s="12">
        <v>0</v>
      </c>
      <c r="DJ30" s="12">
        <f t="shared" si="53"/>
        <v>0</v>
      </c>
      <c r="DK30" s="12">
        <v>0</v>
      </c>
      <c r="DL30" s="12">
        <f t="shared" si="54"/>
        <v>0</v>
      </c>
      <c r="DM30" s="12">
        <v>0</v>
      </c>
      <c r="DN30" s="12">
        <f t="shared" si="55"/>
        <v>0</v>
      </c>
      <c r="DO30" s="12">
        <v>0</v>
      </c>
      <c r="DP30" s="12">
        <f t="shared" si="56"/>
        <v>0</v>
      </c>
      <c r="DQ30" s="12">
        <v>0</v>
      </c>
      <c r="DR30" s="12">
        <f t="shared" si="57"/>
        <v>0</v>
      </c>
      <c r="DS30" s="12">
        <v>0</v>
      </c>
      <c r="DT30" s="12">
        <f t="shared" si="58"/>
        <v>0</v>
      </c>
      <c r="DU30" s="12">
        <v>0</v>
      </c>
      <c r="DV30" s="12">
        <f t="shared" si="59"/>
        <v>0</v>
      </c>
      <c r="DW30" s="12">
        <v>0</v>
      </c>
      <c r="DX30" s="12">
        <f t="shared" si="60"/>
        <v>0</v>
      </c>
      <c r="DY30" s="12">
        <v>0</v>
      </c>
      <c r="DZ30" s="12">
        <f t="shared" si="61"/>
        <v>0</v>
      </c>
      <c r="EA30" s="12">
        <v>0</v>
      </c>
      <c r="EB30" s="12">
        <f t="shared" si="62"/>
        <v>0</v>
      </c>
      <c r="EC30" s="12">
        <v>0</v>
      </c>
      <c r="ED30" s="12">
        <f t="shared" si="63"/>
        <v>0</v>
      </c>
      <c r="EE30" s="12">
        <v>0</v>
      </c>
      <c r="EF30" s="12">
        <f t="shared" si="64"/>
        <v>0</v>
      </c>
      <c r="EG30" s="12">
        <v>0</v>
      </c>
      <c r="EH30" s="12">
        <f t="shared" si="65"/>
        <v>0</v>
      </c>
      <c r="EI30" s="12">
        <v>0</v>
      </c>
      <c r="EJ30" s="12">
        <f t="shared" si="66"/>
        <v>0</v>
      </c>
      <c r="EK30" s="12">
        <v>0</v>
      </c>
      <c r="EL30" s="12">
        <f t="shared" si="67"/>
        <v>0</v>
      </c>
      <c r="EM30" s="12">
        <v>0</v>
      </c>
      <c r="EN30" s="12">
        <f t="shared" si="68"/>
        <v>0</v>
      </c>
      <c r="EO30" s="12">
        <v>0</v>
      </c>
      <c r="EP30" s="12">
        <f t="shared" si="69"/>
        <v>0</v>
      </c>
      <c r="EQ30" s="12">
        <v>0</v>
      </c>
      <c r="ER30" s="12">
        <f t="shared" si="70"/>
        <v>0</v>
      </c>
      <c r="ES30" s="12">
        <v>0</v>
      </c>
      <c r="ET30" s="12">
        <f t="shared" si="71"/>
        <v>0</v>
      </c>
      <c r="EU30" s="12">
        <v>0</v>
      </c>
      <c r="EV30">
        <f t="shared" si="75"/>
        <v>0</v>
      </c>
      <c r="EW30">
        <f t="shared" si="76"/>
        <v>0</v>
      </c>
      <c r="EX30">
        <f t="shared" si="77"/>
        <v>0</v>
      </c>
    </row>
    <row r="31" spans="1:154" x14ac:dyDescent="0.35">
      <c r="A31" s="18" t="s">
        <v>61</v>
      </c>
      <c r="B31" s="18" t="s">
        <v>62</v>
      </c>
      <c r="C31" s="9">
        <v>0</v>
      </c>
      <c r="D31" s="9">
        <v>0</v>
      </c>
      <c r="E31" s="12">
        <v>0</v>
      </c>
      <c r="F31" s="12">
        <f t="shared" si="1"/>
        <v>0</v>
      </c>
      <c r="G31" s="12">
        <v>0</v>
      </c>
      <c r="H31" s="12">
        <f t="shared" si="2"/>
        <v>0</v>
      </c>
      <c r="I31" s="12">
        <v>0</v>
      </c>
      <c r="J31" s="12">
        <f t="shared" si="3"/>
        <v>0</v>
      </c>
      <c r="K31" s="12">
        <v>0</v>
      </c>
      <c r="L31" s="12">
        <f t="shared" si="4"/>
        <v>0</v>
      </c>
      <c r="M31" s="12">
        <v>0</v>
      </c>
      <c r="N31" s="12">
        <f t="shared" si="5"/>
        <v>0</v>
      </c>
      <c r="O31" s="12">
        <v>0</v>
      </c>
      <c r="P31" s="12">
        <f t="shared" si="6"/>
        <v>0</v>
      </c>
      <c r="Q31" s="12">
        <v>0</v>
      </c>
      <c r="R31" s="12">
        <f t="shared" si="7"/>
        <v>0</v>
      </c>
      <c r="S31" s="12">
        <v>0</v>
      </c>
      <c r="T31" s="12">
        <f t="shared" si="8"/>
        <v>0</v>
      </c>
      <c r="U31" s="12">
        <v>0</v>
      </c>
      <c r="V31" s="12">
        <f t="shared" si="9"/>
        <v>0</v>
      </c>
      <c r="W31" s="12">
        <v>0</v>
      </c>
      <c r="X31" s="12">
        <f t="shared" si="10"/>
        <v>0</v>
      </c>
      <c r="Y31" s="12">
        <v>0</v>
      </c>
      <c r="Z31" s="12">
        <f t="shared" si="11"/>
        <v>0</v>
      </c>
      <c r="AA31" s="12">
        <v>0</v>
      </c>
      <c r="AB31" s="12">
        <f t="shared" si="12"/>
        <v>0</v>
      </c>
      <c r="AC31" s="12">
        <v>0</v>
      </c>
      <c r="AD31" s="12">
        <f t="shared" si="13"/>
        <v>0</v>
      </c>
      <c r="AE31" s="12">
        <v>0</v>
      </c>
      <c r="AF31" s="12">
        <f t="shared" si="14"/>
        <v>0</v>
      </c>
      <c r="AG31" s="12">
        <v>0</v>
      </c>
      <c r="AH31" s="12">
        <f t="shared" si="15"/>
        <v>0</v>
      </c>
      <c r="AI31" s="12">
        <v>0</v>
      </c>
      <c r="AJ31" s="12">
        <f t="shared" si="16"/>
        <v>0</v>
      </c>
      <c r="AK31" s="12">
        <v>0</v>
      </c>
      <c r="AL31" s="12">
        <f t="shared" si="17"/>
        <v>0</v>
      </c>
      <c r="AM31" s="12">
        <v>0</v>
      </c>
      <c r="AN31" s="12">
        <f t="shared" si="18"/>
        <v>0</v>
      </c>
      <c r="AO31" s="12">
        <v>0</v>
      </c>
      <c r="AP31" s="12">
        <f t="shared" si="19"/>
        <v>0</v>
      </c>
      <c r="AQ31" s="12">
        <v>0</v>
      </c>
      <c r="AR31" s="12">
        <f t="shared" si="20"/>
        <v>0</v>
      </c>
      <c r="AS31" s="12">
        <v>0</v>
      </c>
      <c r="AT31" s="12">
        <f t="shared" si="21"/>
        <v>0</v>
      </c>
      <c r="AU31" s="12">
        <v>0</v>
      </c>
      <c r="AV31" s="12">
        <f t="shared" si="22"/>
        <v>0</v>
      </c>
      <c r="AW31" s="12">
        <v>0</v>
      </c>
      <c r="AX31" s="12">
        <f t="shared" si="23"/>
        <v>0</v>
      </c>
      <c r="AY31" s="12">
        <v>0</v>
      </c>
      <c r="AZ31" s="12">
        <f t="shared" si="24"/>
        <v>0</v>
      </c>
      <c r="BA31" s="12">
        <v>0</v>
      </c>
      <c r="BB31" s="12">
        <f t="shared" si="25"/>
        <v>0</v>
      </c>
      <c r="BC31" s="12">
        <v>0</v>
      </c>
      <c r="BD31" s="12">
        <f t="shared" si="26"/>
        <v>0</v>
      </c>
      <c r="BE31" s="12">
        <v>0</v>
      </c>
      <c r="BF31" s="12">
        <f t="shared" si="27"/>
        <v>0</v>
      </c>
      <c r="BG31" s="12">
        <v>0</v>
      </c>
      <c r="BH31" s="12">
        <f t="shared" si="28"/>
        <v>0</v>
      </c>
      <c r="BI31" s="12">
        <v>0</v>
      </c>
      <c r="BJ31" s="12">
        <f t="shared" si="29"/>
        <v>0</v>
      </c>
      <c r="BK31" s="12">
        <v>0</v>
      </c>
      <c r="BL31" s="12">
        <f t="shared" si="30"/>
        <v>0</v>
      </c>
      <c r="BM31" s="12">
        <v>0</v>
      </c>
      <c r="BN31" s="12">
        <f t="shared" si="31"/>
        <v>0</v>
      </c>
      <c r="BO31" s="12">
        <v>0</v>
      </c>
      <c r="BP31" s="12">
        <f t="shared" si="32"/>
        <v>0</v>
      </c>
      <c r="BQ31" s="12">
        <v>0</v>
      </c>
      <c r="BR31" s="12">
        <f t="shared" si="33"/>
        <v>0</v>
      </c>
      <c r="BS31" s="12">
        <v>0</v>
      </c>
      <c r="BT31" s="12">
        <f t="shared" si="34"/>
        <v>0</v>
      </c>
      <c r="BU31" s="12">
        <v>0</v>
      </c>
      <c r="BV31" s="12">
        <f t="shared" si="35"/>
        <v>0</v>
      </c>
      <c r="BW31" s="12">
        <v>0</v>
      </c>
      <c r="BX31" s="12">
        <f t="shared" si="36"/>
        <v>0</v>
      </c>
      <c r="BY31" s="12">
        <v>0</v>
      </c>
      <c r="BZ31" s="12">
        <f t="shared" si="37"/>
        <v>0</v>
      </c>
      <c r="CA31" s="12">
        <v>0</v>
      </c>
      <c r="CB31" s="12">
        <f t="shared" si="38"/>
        <v>0</v>
      </c>
      <c r="CC31" s="12">
        <v>0</v>
      </c>
      <c r="CD31" s="12">
        <f t="shared" si="39"/>
        <v>0</v>
      </c>
      <c r="CE31" s="19"/>
      <c r="CF31" s="12">
        <f t="shared" si="72"/>
        <v>0</v>
      </c>
      <c r="CG31" s="12">
        <f t="shared" si="73"/>
        <v>0</v>
      </c>
      <c r="CH31" s="12">
        <f t="shared" si="74"/>
        <v>0</v>
      </c>
      <c r="CI31" s="12">
        <v>0</v>
      </c>
      <c r="CJ31" s="12">
        <f t="shared" si="40"/>
        <v>0</v>
      </c>
      <c r="CK31" s="12">
        <v>0</v>
      </c>
      <c r="CL31" s="12">
        <f t="shared" si="41"/>
        <v>0</v>
      </c>
      <c r="CM31" s="12">
        <v>0</v>
      </c>
      <c r="CN31" s="12">
        <f t="shared" si="42"/>
        <v>0</v>
      </c>
      <c r="CO31" s="12">
        <v>0</v>
      </c>
      <c r="CP31" s="12">
        <f t="shared" si="43"/>
        <v>0</v>
      </c>
      <c r="CQ31" s="12">
        <v>0</v>
      </c>
      <c r="CR31" s="12">
        <f t="shared" si="44"/>
        <v>0</v>
      </c>
      <c r="CS31" s="12">
        <v>0</v>
      </c>
      <c r="CT31" s="12">
        <f t="shared" si="45"/>
        <v>0</v>
      </c>
      <c r="CU31" s="12">
        <v>0</v>
      </c>
      <c r="CV31" s="12">
        <f t="shared" si="46"/>
        <v>0</v>
      </c>
      <c r="CW31" s="12">
        <v>0</v>
      </c>
      <c r="CX31" s="12">
        <f t="shared" si="47"/>
        <v>0</v>
      </c>
      <c r="CY31" s="12">
        <v>0</v>
      </c>
      <c r="CZ31" s="12">
        <f t="shared" si="48"/>
        <v>0</v>
      </c>
      <c r="DA31" s="12">
        <v>0</v>
      </c>
      <c r="DB31" s="12">
        <f t="shared" si="49"/>
        <v>0</v>
      </c>
      <c r="DC31" s="12">
        <v>0</v>
      </c>
      <c r="DD31" s="12">
        <f t="shared" si="50"/>
        <v>0</v>
      </c>
      <c r="DE31" s="12">
        <v>0</v>
      </c>
      <c r="DF31" s="12">
        <f t="shared" si="51"/>
        <v>0</v>
      </c>
      <c r="DG31" s="12">
        <v>0</v>
      </c>
      <c r="DH31" s="12">
        <f t="shared" si="52"/>
        <v>0</v>
      </c>
      <c r="DI31" s="12">
        <v>0</v>
      </c>
      <c r="DJ31" s="12">
        <f t="shared" si="53"/>
        <v>0</v>
      </c>
      <c r="DK31" s="12">
        <v>0</v>
      </c>
      <c r="DL31" s="12">
        <f t="shared" si="54"/>
        <v>0</v>
      </c>
      <c r="DM31" s="12">
        <v>0</v>
      </c>
      <c r="DN31" s="12">
        <f t="shared" si="55"/>
        <v>0</v>
      </c>
      <c r="DO31" s="12">
        <v>0</v>
      </c>
      <c r="DP31" s="12">
        <f t="shared" si="56"/>
        <v>0</v>
      </c>
      <c r="DQ31" s="12">
        <v>0</v>
      </c>
      <c r="DR31" s="12">
        <f t="shared" si="57"/>
        <v>0</v>
      </c>
      <c r="DS31" s="12">
        <v>0</v>
      </c>
      <c r="DT31" s="12">
        <f t="shared" si="58"/>
        <v>0</v>
      </c>
      <c r="DU31" s="12">
        <v>0</v>
      </c>
      <c r="DV31" s="12">
        <f t="shared" si="59"/>
        <v>0</v>
      </c>
      <c r="DW31" s="12">
        <v>0</v>
      </c>
      <c r="DX31" s="12">
        <f t="shared" si="60"/>
        <v>0</v>
      </c>
      <c r="DY31" s="12">
        <v>0</v>
      </c>
      <c r="DZ31" s="12">
        <f t="shared" si="61"/>
        <v>0</v>
      </c>
      <c r="EA31" s="12">
        <v>0</v>
      </c>
      <c r="EB31" s="12">
        <f t="shared" si="62"/>
        <v>0</v>
      </c>
      <c r="EC31" s="12">
        <v>0</v>
      </c>
      <c r="ED31" s="12">
        <f t="shared" si="63"/>
        <v>0</v>
      </c>
      <c r="EE31" s="12">
        <v>0</v>
      </c>
      <c r="EF31" s="12">
        <f t="shared" si="64"/>
        <v>0</v>
      </c>
      <c r="EG31" s="12">
        <v>0</v>
      </c>
      <c r="EH31" s="12">
        <f t="shared" si="65"/>
        <v>0</v>
      </c>
      <c r="EI31" s="12">
        <v>0</v>
      </c>
      <c r="EJ31" s="12">
        <f t="shared" si="66"/>
        <v>0</v>
      </c>
      <c r="EK31" s="12">
        <v>0</v>
      </c>
      <c r="EL31" s="12">
        <f t="shared" si="67"/>
        <v>0</v>
      </c>
      <c r="EM31" s="12">
        <v>0</v>
      </c>
      <c r="EN31" s="12">
        <f t="shared" si="68"/>
        <v>0</v>
      </c>
      <c r="EO31" s="12">
        <v>0</v>
      </c>
      <c r="EP31" s="12">
        <f t="shared" si="69"/>
        <v>0</v>
      </c>
      <c r="EQ31" s="12">
        <v>0</v>
      </c>
      <c r="ER31" s="12">
        <f t="shared" si="70"/>
        <v>0</v>
      </c>
      <c r="ES31" s="12">
        <v>0</v>
      </c>
      <c r="ET31" s="12">
        <f t="shared" si="71"/>
        <v>0</v>
      </c>
      <c r="EU31" s="12">
        <v>0</v>
      </c>
      <c r="EV31">
        <f t="shared" si="75"/>
        <v>0</v>
      </c>
      <c r="EW31">
        <f t="shared" si="76"/>
        <v>0</v>
      </c>
      <c r="EX31">
        <f t="shared" si="77"/>
        <v>0</v>
      </c>
    </row>
    <row r="32" spans="1:154" x14ac:dyDescent="0.35">
      <c r="A32" s="18" t="s">
        <v>63</v>
      </c>
      <c r="B32" s="18" t="s">
        <v>64</v>
      </c>
      <c r="C32" s="9">
        <v>0</v>
      </c>
      <c r="D32" s="9">
        <v>0</v>
      </c>
      <c r="E32" s="12">
        <v>0</v>
      </c>
      <c r="F32" s="12">
        <f t="shared" si="1"/>
        <v>0</v>
      </c>
      <c r="G32" s="12">
        <v>0</v>
      </c>
      <c r="H32" s="12">
        <f t="shared" si="2"/>
        <v>0</v>
      </c>
      <c r="I32" s="12">
        <v>0</v>
      </c>
      <c r="J32" s="12">
        <f t="shared" si="3"/>
        <v>0</v>
      </c>
      <c r="K32" s="12">
        <v>0</v>
      </c>
      <c r="L32" s="12">
        <f t="shared" si="4"/>
        <v>0</v>
      </c>
      <c r="M32" s="12">
        <v>0</v>
      </c>
      <c r="N32" s="12">
        <f t="shared" si="5"/>
        <v>0</v>
      </c>
      <c r="O32" s="12">
        <v>0</v>
      </c>
      <c r="P32" s="12">
        <f t="shared" si="6"/>
        <v>0</v>
      </c>
      <c r="Q32" s="12">
        <v>0</v>
      </c>
      <c r="R32" s="12">
        <f t="shared" si="7"/>
        <v>0</v>
      </c>
      <c r="S32" s="12">
        <v>0</v>
      </c>
      <c r="T32" s="12">
        <f t="shared" si="8"/>
        <v>0</v>
      </c>
      <c r="U32" s="12">
        <v>0</v>
      </c>
      <c r="V32" s="12">
        <f t="shared" si="9"/>
        <v>0</v>
      </c>
      <c r="W32" s="12">
        <v>0</v>
      </c>
      <c r="X32" s="12">
        <f t="shared" si="10"/>
        <v>0</v>
      </c>
      <c r="Y32" s="12">
        <v>0</v>
      </c>
      <c r="Z32" s="12">
        <f t="shared" si="11"/>
        <v>0</v>
      </c>
      <c r="AA32" s="12">
        <v>0</v>
      </c>
      <c r="AB32" s="12">
        <f t="shared" si="12"/>
        <v>0</v>
      </c>
      <c r="AC32" s="12">
        <v>0</v>
      </c>
      <c r="AD32" s="12">
        <f t="shared" si="13"/>
        <v>0</v>
      </c>
      <c r="AE32" s="12">
        <v>0</v>
      </c>
      <c r="AF32" s="12">
        <f t="shared" si="14"/>
        <v>0</v>
      </c>
      <c r="AG32" s="12">
        <v>0</v>
      </c>
      <c r="AH32" s="12">
        <f t="shared" si="15"/>
        <v>0</v>
      </c>
      <c r="AI32" s="12">
        <v>0</v>
      </c>
      <c r="AJ32" s="12">
        <f t="shared" si="16"/>
        <v>0</v>
      </c>
      <c r="AK32" s="12">
        <v>0</v>
      </c>
      <c r="AL32" s="12">
        <f t="shared" si="17"/>
        <v>0</v>
      </c>
      <c r="AM32" s="12">
        <v>0</v>
      </c>
      <c r="AN32" s="12">
        <f t="shared" si="18"/>
        <v>0</v>
      </c>
      <c r="AO32" s="12">
        <v>0</v>
      </c>
      <c r="AP32" s="12">
        <f t="shared" si="19"/>
        <v>0</v>
      </c>
      <c r="AQ32" s="12">
        <v>0</v>
      </c>
      <c r="AR32" s="12">
        <f t="shared" si="20"/>
        <v>0</v>
      </c>
      <c r="AS32" s="12">
        <v>0</v>
      </c>
      <c r="AT32" s="12">
        <f t="shared" si="21"/>
        <v>0</v>
      </c>
      <c r="AU32" s="12">
        <v>0</v>
      </c>
      <c r="AV32" s="12">
        <f t="shared" si="22"/>
        <v>0</v>
      </c>
      <c r="AW32" s="12">
        <v>0</v>
      </c>
      <c r="AX32" s="12">
        <f t="shared" si="23"/>
        <v>0</v>
      </c>
      <c r="AY32" s="12">
        <v>0</v>
      </c>
      <c r="AZ32" s="12">
        <f t="shared" si="24"/>
        <v>0</v>
      </c>
      <c r="BA32" s="12">
        <v>0</v>
      </c>
      <c r="BB32" s="12">
        <f t="shared" si="25"/>
        <v>0</v>
      </c>
      <c r="BC32" s="12">
        <v>0</v>
      </c>
      <c r="BD32" s="12">
        <f t="shared" si="26"/>
        <v>0</v>
      </c>
      <c r="BE32" s="12">
        <v>0</v>
      </c>
      <c r="BF32" s="12">
        <f t="shared" si="27"/>
        <v>0</v>
      </c>
      <c r="BG32" s="12">
        <v>0</v>
      </c>
      <c r="BH32" s="12">
        <f t="shared" si="28"/>
        <v>0</v>
      </c>
      <c r="BI32" s="12">
        <v>0</v>
      </c>
      <c r="BJ32" s="12">
        <f t="shared" si="29"/>
        <v>0</v>
      </c>
      <c r="BK32" s="12">
        <v>0</v>
      </c>
      <c r="BL32" s="12">
        <f t="shared" si="30"/>
        <v>0</v>
      </c>
      <c r="BM32" s="12">
        <v>0</v>
      </c>
      <c r="BN32" s="12">
        <f t="shared" si="31"/>
        <v>0</v>
      </c>
      <c r="BO32" s="12">
        <v>0</v>
      </c>
      <c r="BP32" s="12">
        <f t="shared" si="32"/>
        <v>0</v>
      </c>
      <c r="BQ32" s="12">
        <v>0</v>
      </c>
      <c r="BR32" s="12">
        <f t="shared" si="33"/>
        <v>0</v>
      </c>
      <c r="BS32" s="12">
        <v>0</v>
      </c>
      <c r="BT32" s="12">
        <f t="shared" si="34"/>
        <v>0</v>
      </c>
      <c r="BU32" s="12">
        <v>0</v>
      </c>
      <c r="BV32" s="12">
        <f t="shared" si="35"/>
        <v>0</v>
      </c>
      <c r="BW32" s="12">
        <v>0</v>
      </c>
      <c r="BX32" s="12">
        <f t="shared" si="36"/>
        <v>0</v>
      </c>
      <c r="BY32" s="12">
        <v>0</v>
      </c>
      <c r="BZ32" s="12">
        <f t="shared" si="37"/>
        <v>0</v>
      </c>
      <c r="CA32" s="12">
        <v>0</v>
      </c>
      <c r="CB32" s="12">
        <f t="shared" si="38"/>
        <v>0</v>
      </c>
      <c r="CC32" s="12">
        <v>0</v>
      </c>
      <c r="CD32" s="12">
        <f t="shared" si="39"/>
        <v>0</v>
      </c>
      <c r="CE32" s="19"/>
      <c r="CF32" s="12">
        <f t="shared" si="72"/>
        <v>0</v>
      </c>
      <c r="CG32" s="12">
        <f t="shared" si="73"/>
        <v>0</v>
      </c>
      <c r="CH32" s="12">
        <f t="shared" si="74"/>
        <v>0</v>
      </c>
      <c r="CI32" s="12">
        <v>0</v>
      </c>
      <c r="CJ32" s="12">
        <f t="shared" si="40"/>
        <v>0</v>
      </c>
      <c r="CK32" s="12">
        <v>0</v>
      </c>
      <c r="CL32" s="12">
        <f t="shared" si="41"/>
        <v>0</v>
      </c>
      <c r="CM32" s="12">
        <v>0</v>
      </c>
      <c r="CN32" s="12">
        <f t="shared" si="42"/>
        <v>0</v>
      </c>
      <c r="CO32" s="12">
        <v>0</v>
      </c>
      <c r="CP32" s="12">
        <f t="shared" si="43"/>
        <v>0</v>
      </c>
      <c r="CQ32" s="12">
        <v>0</v>
      </c>
      <c r="CR32" s="12">
        <f t="shared" si="44"/>
        <v>0</v>
      </c>
      <c r="CS32" s="12">
        <v>0</v>
      </c>
      <c r="CT32" s="12">
        <f t="shared" si="45"/>
        <v>0</v>
      </c>
      <c r="CU32" s="12">
        <v>0</v>
      </c>
      <c r="CV32" s="12">
        <f t="shared" si="46"/>
        <v>0</v>
      </c>
      <c r="CW32" s="12">
        <v>0</v>
      </c>
      <c r="CX32" s="12">
        <f t="shared" si="47"/>
        <v>0</v>
      </c>
      <c r="CY32" s="12">
        <v>0</v>
      </c>
      <c r="CZ32" s="12">
        <f t="shared" si="48"/>
        <v>0</v>
      </c>
      <c r="DA32" s="12">
        <v>0</v>
      </c>
      <c r="DB32" s="12">
        <f t="shared" si="49"/>
        <v>0</v>
      </c>
      <c r="DC32" s="12">
        <v>0</v>
      </c>
      <c r="DD32" s="12">
        <f t="shared" si="50"/>
        <v>0</v>
      </c>
      <c r="DE32" s="12">
        <v>0</v>
      </c>
      <c r="DF32" s="12">
        <f t="shared" si="51"/>
        <v>0</v>
      </c>
      <c r="DG32" s="12">
        <v>0</v>
      </c>
      <c r="DH32" s="12">
        <f t="shared" si="52"/>
        <v>0</v>
      </c>
      <c r="DI32" s="12">
        <v>0</v>
      </c>
      <c r="DJ32" s="12">
        <f t="shared" si="53"/>
        <v>0</v>
      </c>
      <c r="DK32" s="12">
        <v>0</v>
      </c>
      <c r="DL32" s="12">
        <f t="shared" si="54"/>
        <v>0</v>
      </c>
      <c r="DM32" s="12">
        <v>0</v>
      </c>
      <c r="DN32" s="12">
        <f t="shared" si="55"/>
        <v>0</v>
      </c>
      <c r="DO32" s="12">
        <v>0</v>
      </c>
      <c r="DP32" s="12">
        <f t="shared" si="56"/>
        <v>0</v>
      </c>
      <c r="DQ32" s="12">
        <v>0</v>
      </c>
      <c r="DR32" s="12">
        <f t="shared" si="57"/>
        <v>0</v>
      </c>
      <c r="DS32" s="12">
        <v>0</v>
      </c>
      <c r="DT32" s="12">
        <f t="shared" si="58"/>
        <v>0</v>
      </c>
      <c r="DU32" s="12">
        <v>0</v>
      </c>
      <c r="DV32" s="12">
        <f t="shared" si="59"/>
        <v>0</v>
      </c>
      <c r="DW32" s="12">
        <v>0</v>
      </c>
      <c r="DX32" s="12">
        <f t="shared" si="60"/>
        <v>0</v>
      </c>
      <c r="DY32" s="12">
        <v>0</v>
      </c>
      <c r="DZ32" s="12">
        <f t="shared" si="61"/>
        <v>0</v>
      </c>
      <c r="EA32" s="12">
        <v>0</v>
      </c>
      <c r="EB32" s="12">
        <f t="shared" si="62"/>
        <v>0</v>
      </c>
      <c r="EC32" s="12">
        <v>0</v>
      </c>
      <c r="ED32" s="12">
        <f t="shared" si="63"/>
        <v>0</v>
      </c>
      <c r="EE32" s="12">
        <v>0</v>
      </c>
      <c r="EF32" s="12">
        <f t="shared" si="64"/>
        <v>0</v>
      </c>
      <c r="EG32" s="12">
        <v>0</v>
      </c>
      <c r="EH32" s="12">
        <f t="shared" si="65"/>
        <v>0</v>
      </c>
      <c r="EI32" s="12">
        <v>0</v>
      </c>
      <c r="EJ32" s="12">
        <f t="shared" si="66"/>
        <v>0</v>
      </c>
      <c r="EK32" s="12">
        <v>0</v>
      </c>
      <c r="EL32" s="12">
        <f t="shared" si="67"/>
        <v>0</v>
      </c>
      <c r="EM32" s="12">
        <v>0</v>
      </c>
      <c r="EN32" s="12">
        <f t="shared" si="68"/>
        <v>0</v>
      </c>
      <c r="EO32" s="12">
        <v>0</v>
      </c>
      <c r="EP32" s="12">
        <f t="shared" si="69"/>
        <v>0</v>
      </c>
      <c r="EQ32" s="12">
        <v>0</v>
      </c>
      <c r="ER32" s="12">
        <f t="shared" si="70"/>
        <v>0</v>
      </c>
      <c r="ES32" s="12">
        <v>0</v>
      </c>
      <c r="ET32" s="12">
        <f t="shared" si="71"/>
        <v>0</v>
      </c>
      <c r="EU32" s="12">
        <v>0</v>
      </c>
      <c r="EV32">
        <f t="shared" si="75"/>
        <v>0</v>
      </c>
      <c r="EW32">
        <f t="shared" si="76"/>
        <v>0</v>
      </c>
      <c r="EX32">
        <f t="shared" si="77"/>
        <v>0</v>
      </c>
    </row>
    <row r="33" spans="1:154" x14ac:dyDescent="0.35">
      <c r="A33" s="21" t="s">
        <v>65</v>
      </c>
      <c r="B33" s="18" t="s">
        <v>66</v>
      </c>
      <c r="C33" s="9">
        <v>0</v>
      </c>
      <c r="D33" s="9">
        <v>0</v>
      </c>
      <c r="E33" s="12">
        <v>0</v>
      </c>
      <c r="F33" s="12">
        <f t="shared" si="1"/>
        <v>0</v>
      </c>
      <c r="G33" s="12">
        <v>0</v>
      </c>
      <c r="H33" s="12">
        <f t="shared" si="2"/>
        <v>0</v>
      </c>
      <c r="I33" s="12">
        <v>0</v>
      </c>
      <c r="J33" s="12">
        <f t="shared" si="3"/>
        <v>0</v>
      </c>
      <c r="K33" s="12">
        <v>0</v>
      </c>
      <c r="L33" s="12">
        <f t="shared" si="4"/>
        <v>0</v>
      </c>
      <c r="M33" s="12">
        <v>0</v>
      </c>
      <c r="N33" s="12">
        <f t="shared" si="5"/>
        <v>0</v>
      </c>
      <c r="O33" s="12">
        <v>0</v>
      </c>
      <c r="P33" s="12">
        <f t="shared" si="6"/>
        <v>0</v>
      </c>
      <c r="Q33" s="12">
        <v>0</v>
      </c>
      <c r="R33" s="12">
        <f t="shared" si="7"/>
        <v>0</v>
      </c>
      <c r="S33" s="12">
        <v>0</v>
      </c>
      <c r="T33" s="12">
        <f t="shared" si="8"/>
        <v>0</v>
      </c>
      <c r="U33" s="12">
        <v>0</v>
      </c>
      <c r="V33" s="12">
        <f t="shared" si="9"/>
        <v>0</v>
      </c>
      <c r="W33" s="12">
        <v>0</v>
      </c>
      <c r="X33" s="12">
        <f t="shared" si="10"/>
        <v>0</v>
      </c>
      <c r="Y33" s="12">
        <v>0</v>
      </c>
      <c r="Z33" s="12">
        <f t="shared" si="11"/>
        <v>0</v>
      </c>
      <c r="AA33" s="12">
        <v>0</v>
      </c>
      <c r="AB33" s="12">
        <f t="shared" si="12"/>
        <v>0</v>
      </c>
      <c r="AC33" s="12">
        <v>0</v>
      </c>
      <c r="AD33" s="12">
        <f t="shared" si="13"/>
        <v>0</v>
      </c>
      <c r="AE33" s="12">
        <v>0</v>
      </c>
      <c r="AF33" s="12">
        <f t="shared" si="14"/>
        <v>0</v>
      </c>
      <c r="AG33" s="12">
        <v>0</v>
      </c>
      <c r="AH33" s="12">
        <f t="shared" si="15"/>
        <v>0</v>
      </c>
      <c r="AI33" s="12">
        <v>0</v>
      </c>
      <c r="AJ33" s="12">
        <f t="shared" si="16"/>
        <v>0</v>
      </c>
      <c r="AK33" s="12">
        <v>0</v>
      </c>
      <c r="AL33" s="12">
        <f t="shared" si="17"/>
        <v>0</v>
      </c>
      <c r="AM33" s="12">
        <v>0</v>
      </c>
      <c r="AN33" s="12">
        <f t="shared" si="18"/>
        <v>0</v>
      </c>
      <c r="AO33" s="12">
        <v>0</v>
      </c>
      <c r="AP33" s="12">
        <f t="shared" si="19"/>
        <v>0</v>
      </c>
      <c r="AQ33" s="12">
        <v>0</v>
      </c>
      <c r="AR33" s="12">
        <f t="shared" si="20"/>
        <v>0</v>
      </c>
      <c r="AS33" s="12">
        <v>0</v>
      </c>
      <c r="AT33" s="12">
        <f t="shared" si="21"/>
        <v>0</v>
      </c>
      <c r="AU33" s="12">
        <v>0</v>
      </c>
      <c r="AV33" s="12">
        <f t="shared" si="22"/>
        <v>0</v>
      </c>
      <c r="AW33" s="12">
        <v>0</v>
      </c>
      <c r="AX33" s="12">
        <f t="shared" si="23"/>
        <v>0</v>
      </c>
      <c r="AY33" s="12">
        <v>0</v>
      </c>
      <c r="AZ33" s="12">
        <f t="shared" si="24"/>
        <v>0</v>
      </c>
      <c r="BA33" s="12">
        <v>0</v>
      </c>
      <c r="BB33" s="12">
        <f t="shared" si="25"/>
        <v>0</v>
      </c>
      <c r="BC33" s="12">
        <v>0</v>
      </c>
      <c r="BD33" s="12">
        <f t="shared" si="26"/>
        <v>0</v>
      </c>
      <c r="BE33" s="12">
        <v>0</v>
      </c>
      <c r="BF33" s="12">
        <f t="shared" si="27"/>
        <v>0</v>
      </c>
      <c r="BG33" s="12">
        <v>106.54</v>
      </c>
      <c r="BH33" s="12">
        <f t="shared" si="28"/>
        <v>9356503888.4800014</v>
      </c>
      <c r="BI33" s="12">
        <v>0</v>
      </c>
      <c r="BJ33" s="12">
        <f t="shared" si="29"/>
        <v>0</v>
      </c>
      <c r="BK33" s="12">
        <v>0</v>
      </c>
      <c r="BL33" s="12">
        <f t="shared" si="30"/>
        <v>0</v>
      </c>
      <c r="BM33" s="12">
        <v>0</v>
      </c>
      <c r="BN33" s="12">
        <f t="shared" si="31"/>
        <v>0</v>
      </c>
      <c r="BO33" s="12">
        <v>0</v>
      </c>
      <c r="BP33" s="12">
        <f t="shared" si="32"/>
        <v>0</v>
      </c>
      <c r="BQ33" s="12">
        <v>0</v>
      </c>
      <c r="BR33" s="12">
        <f t="shared" si="33"/>
        <v>0</v>
      </c>
      <c r="BS33" s="12">
        <v>0</v>
      </c>
      <c r="BT33" s="12">
        <f t="shared" si="34"/>
        <v>0</v>
      </c>
      <c r="BU33" s="12">
        <v>0</v>
      </c>
      <c r="BV33" s="12">
        <f t="shared" si="35"/>
        <v>0</v>
      </c>
      <c r="BW33" s="12">
        <v>0</v>
      </c>
      <c r="BX33" s="12">
        <f t="shared" si="36"/>
        <v>0</v>
      </c>
      <c r="BY33" s="12">
        <v>0</v>
      </c>
      <c r="BZ33" s="12"/>
      <c r="CA33" s="12">
        <v>0</v>
      </c>
      <c r="CB33" s="12">
        <f t="shared" si="38"/>
        <v>0</v>
      </c>
      <c r="CC33" s="12">
        <v>0</v>
      </c>
      <c r="CD33" s="12">
        <f t="shared" si="39"/>
        <v>0</v>
      </c>
      <c r="CE33" s="19"/>
      <c r="CF33" s="12">
        <f t="shared" si="72"/>
        <v>9356503888.4800014</v>
      </c>
      <c r="CG33" s="12">
        <f t="shared" si="73"/>
        <v>9.3565038884800007</v>
      </c>
      <c r="CH33" s="12">
        <f t="shared" si="74"/>
        <v>9.35650388848E-3</v>
      </c>
      <c r="CI33" s="12">
        <v>0</v>
      </c>
      <c r="CJ33" s="12">
        <f t="shared" si="40"/>
        <v>0</v>
      </c>
      <c r="CK33" s="12">
        <v>0</v>
      </c>
      <c r="CL33" s="12">
        <f t="shared" si="41"/>
        <v>0</v>
      </c>
      <c r="CM33" s="12">
        <v>0</v>
      </c>
      <c r="CN33" s="12">
        <f t="shared" si="42"/>
        <v>0</v>
      </c>
      <c r="CO33" s="12">
        <v>0</v>
      </c>
      <c r="CP33" s="12">
        <f t="shared" si="43"/>
        <v>0</v>
      </c>
      <c r="CQ33" s="12">
        <v>0</v>
      </c>
      <c r="CR33" s="12">
        <f t="shared" si="44"/>
        <v>0</v>
      </c>
      <c r="CS33" s="12">
        <v>0</v>
      </c>
      <c r="CT33" s="12">
        <f t="shared" si="45"/>
        <v>0</v>
      </c>
      <c r="CU33" s="12">
        <v>0</v>
      </c>
      <c r="CV33" s="12">
        <f t="shared" si="46"/>
        <v>0</v>
      </c>
      <c r="CW33" s="12">
        <v>0</v>
      </c>
      <c r="CX33" s="12">
        <f t="shared" si="47"/>
        <v>0</v>
      </c>
      <c r="CY33" s="12">
        <v>0</v>
      </c>
      <c r="CZ33" s="12">
        <f t="shared" si="48"/>
        <v>0</v>
      </c>
      <c r="DA33" s="12">
        <v>0</v>
      </c>
      <c r="DB33" s="12">
        <f t="shared" si="49"/>
        <v>0</v>
      </c>
      <c r="DC33" s="12">
        <v>0</v>
      </c>
      <c r="DD33" s="12">
        <f t="shared" si="50"/>
        <v>0</v>
      </c>
      <c r="DE33" s="12">
        <v>0</v>
      </c>
      <c r="DF33" s="12">
        <f t="shared" si="51"/>
        <v>0</v>
      </c>
      <c r="DG33" s="12">
        <v>0</v>
      </c>
      <c r="DH33" s="12"/>
      <c r="DI33" s="12">
        <v>0</v>
      </c>
      <c r="DJ33" s="12">
        <f t="shared" si="53"/>
        <v>0</v>
      </c>
      <c r="DK33" s="12">
        <v>0</v>
      </c>
      <c r="DL33" s="12">
        <f t="shared" si="54"/>
        <v>0</v>
      </c>
      <c r="DM33" s="12">
        <v>0</v>
      </c>
      <c r="DN33" s="12">
        <f t="shared" si="55"/>
        <v>0</v>
      </c>
      <c r="DO33" s="12">
        <v>0</v>
      </c>
      <c r="DP33" s="12">
        <f t="shared" si="56"/>
        <v>0</v>
      </c>
      <c r="DQ33" s="12">
        <v>0</v>
      </c>
      <c r="DR33" s="12">
        <f t="shared" si="57"/>
        <v>0</v>
      </c>
      <c r="DS33" s="12">
        <v>0</v>
      </c>
      <c r="DT33" s="12">
        <f t="shared" si="58"/>
        <v>0</v>
      </c>
      <c r="DU33" s="12">
        <v>0</v>
      </c>
      <c r="DV33" s="12">
        <f t="shared" si="59"/>
        <v>0</v>
      </c>
      <c r="DW33" s="12">
        <v>0</v>
      </c>
      <c r="DX33" s="12">
        <f t="shared" si="60"/>
        <v>0</v>
      </c>
      <c r="DY33" s="12">
        <v>0</v>
      </c>
      <c r="DZ33" s="12">
        <f t="shared" si="61"/>
        <v>0</v>
      </c>
      <c r="EA33" s="12">
        <v>0</v>
      </c>
      <c r="EB33" s="12">
        <f t="shared" si="62"/>
        <v>0</v>
      </c>
      <c r="EC33" s="12">
        <v>0</v>
      </c>
      <c r="ED33" s="12">
        <f t="shared" si="63"/>
        <v>0</v>
      </c>
      <c r="EE33" s="12">
        <v>0</v>
      </c>
      <c r="EF33" s="12">
        <f t="shared" si="64"/>
        <v>0</v>
      </c>
      <c r="EG33" s="12">
        <v>0</v>
      </c>
      <c r="EH33" s="12">
        <f t="shared" si="65"/>
        <v>0</v>
      </c>
      <c r="EI33" s="12">
        <v>0</v>
      </c>
      <c r="EJ33" s="12">
        <f t="shared" si="66"/>
        <v>0</v>
      </c>
      <c r="EK33" s="12">
        <v>0</v>
      </c>
      <c r="EL33" s="12">
        <f t="shared" si="67"/>
        <v>0</v>
      </c>
      <c r="EM33" s="12">
        <v>0</v>
      </c>
      <c r="EN33" s="12">
        <f t="shared" si="68"/>
        <v>0</v>
      </c>
      <c r="EO33" s="12">
        <v>0</v>
      </c>
      <c r="EP33" s="12">
        <f t="shared" si="69"/>
        <v>0</v>
      </c>
      <c r="EQ33" s="12">
        <v>0</v>
      </c>
      <c r="ER33" s="12">
        <f t="shared" si="70"/>
        <v>0</v>
      </c>
      <c r="ES33" s="12">
        <v>0</v>
      </c>
      <c r="ET33" s="12">
        <f t="shared" si="71"/>
        <v>0</v>
      </c>
      <c r="EU33" s="12">
        <v>0</v>
      </c>
      <c r="EV33">
        <f t="shared" si="75"/>
        <v>9356503888.4800014</v>
      </c>
      <c r="EW33">
        <f t="shared" si="76"/>
        <v>9.3565038884800007</v>
      </c>
      <c r="EX33">
        <f>EW33/1000</f>
        <v>9.35650388848E-3</v>
      </c>
    </row>
    <row r="34" spans="1:154" x14ac:dyDescent="0.35">
      <c r="F34" s="22">
        <f>SUM(F6:F33)</f>
        <v>564271522924.73572</v>
      </c>
      <c r="H34" s="22">
        <f>SUM(H6:H33)</f>
        <v>40701254302.719498</v>
      </c>
      <c r="J34" s="22">
        <f>SUM(J6:J33)</f>
        <v>42632296231.765007</v>
      </c>
      <c r="L34" s="22">
        <f>SUM(L6:L33)</f>
        <v>59155339089.327003</v>
      </c>
      <c r="N34" s="22">
        <f>SUM(N6:N33)</f>
        <v>41849448649.329506</v>
      </c>
      <c r="P34" s="22">
        <f>SUM(P6:P33)</f>
        <v>26332247429.446255</v>
      </c>
      <c r="R34" s="22">
        <f>SUM(R6:R33)</f>
        <v>34766692585.636131</v>
      </c>
      <c r="T34" s="22">
        <f>SUM(T6:T33)</f>
        <v>23535333608.740627</v>
      </c>
      <c r="V34" s="22">
        <f>SUM(V6:V33)</f>
        <v>20217835205.147877</v>
      </c>
      <c r="X34" s="22">
        <f>SUM(X6:X33)</f>
        <v>0</v>
      </c>
      <c r="Z34" s="22">
        <f>SUM(Z6:Z33)</f>
        <v>0</v>
      </c>
      <c r="AB34" s="22">
        <f>SUM(AB6:AB33)</f>
        <v>18838706716.549126</v>
      </c>
      <c r="AD34" s="22">
        <f>SUM(AD6:AD33)</f>
        <v>13742271870.483751</v>
      </c>
      <c r="AF34" s="22">
        <f>SUM(AF6:AF33)</f>
        <v>11326298289.953749</v>
      </c>
      <c r="AH34" s="22">
        <f>SUM(AH6:AH33)</f>
        <v>9361179153.7357483</v>
      </c>
      <c r="AJ34" s="22">
        <f>SUM(AJ6:AJ33)</f>
        <v>8544874603.5562496</v>
      </c>
      <c r="AL34" s="22">
        <f>SUM(AL6:AL33)</f>
        <v>8118202115.40625</v>
      </c>
      <c r="AN34" s="22">
        <f>SUM(AN6:AN33)</f>
        <v>4663088064.9562502</v>
      </c>
      <c r="AP34" s="22">
        <f>SUM(AP6:AP33)</f>
        <v>4300936186.8217506</v>
      </c>
      <c r="AR34" s="22">
        <f>SUM(AR6:AR33)</f>
        <v>7429626809.4693756</v>
      </c>
      <c r="AT34" s="22">
        <f>SUM(AT6:AT33)</f>
        <v>6755599023.4329996</v>
      </c>
      <c r="AV34" s="22">
        <f>SUM(AV6:AV33)</f>
        <v>3295113902.0516257</v>
      </c>
      <c r="AX34" s="22">
        <f>SUM(AX6:AX33)</f>
        <v>3215983265.5530005</v>
      </c>
      <c r="AY34" s="22"/>
      <c r="AZ34" s="22">
        <f>SUM(AZ6:AZ33)</f>
        <v>3867701311.895751</v>
      </c>
      <c r="BB34" s="22">
        <f>SUM(BB6:BB33)</f>
        <v>3291911303.2387505</v>
      </c>
      <c r="BD34" s="22">
        <f>SUM(BD6:BD33)</f>
        <v>2656507995.4549994</v>
      </c>
      <c r="BF34" s="22">
        <f>SUM(BF6:BF33)</f>
        <v>2942026046.20925</v>
      </c>
      <c r="BH34" s="22">
        <f>SUM(BH6:BH33)</f>
        <v>12685282697.933228</v>
      </c>
      <c r="BJ34" s="22">
        <f>SUM(BJ6:BJ33)</f>
        <v>3064413934.9890003</v>
      </c>
      <c r="BL34" s="22">
        <f>SUM(BL6:BL33)</f>
        <v>2782572369.0620003</v>
      </c>
      <c r="BN34" s="22">
        <f>SUM(BN6:BN33)</f>
        <v>1178107602.7825</v>
      </c>
      <c r="BP34" s="22">
        <f>SUM(BP6:BP33)</f>
        <v>1262124872.3677502</v>
      </c>
      <c r="BR34" s="22">
        <f>SUM(BR6:BR33)</f>
        <v>1486271111.7797499</v>
      </c>
      <c r="BT34" s="22">
        <f>SUM(BT6:BT33)</f>
        <v>2311491343.4970002</v>
      </c>
      <c r="BV34" s="22">
        <f>SUM(BV6:BV33)</f>
        <v>1467847852.5331254</v>
      </c>
      <c r="BX34" s="22">
        <f>SUM(BX6:BX33)</f>
        <v>2082033038.2320004</v>
      </c>
      <c r="BZ34" s="22">
        <f>SUM(BZ6:BZ33)</f>
        <v>1925018111.4772503</v>
      </c>
      <c r="CB34" s="22">
        <f>SUM(CB6:CB33)</f>
        <v>1584351084.8797503</v>
      </c>
      <c r="CD34" s="22">
        <f>SUM(CD6:CD33)</f>
        <v>1149828129.5660005</v>
      </c>
      <c r="CF34" s="22">
        <f>SUM(CF6:CF33)</f>
        <v>998791338834.71558</v>
      </c>
      <c r="CG34" s="22">
        <f>SUM(CG6:CG33)</f>
        <v>998.79133883471559</v>
      </c>
      <c r="CH34" s="22">
        <f>SUM(CH6:CH33)</f>
        <v>0.99879133883471571</v>
      </c>
      <c r="CJ34" s="22">
        <f>SUM(CJ6:CJ33)</f>
        <v>606281202.30124998</v>
      </c>
      <c r="CL34" s="22">
        <f>SUM(CL6:CL33)</f>
        <v>1185670615.3743753</v>
      </c>
      <c r="CN34" s="22">
        <f>SUM(CN6:CN33)</f>
        <v>834583821.89325011</v>
      </c>
      <c r="CP34" s="22">
        <f>SUM(CP6:CP33)</f>
        <v>876554460.63300049</v>
      </c>
      <c r="CR34" s="22">
        <f>SUM(CR6:CR33)</f>
        <v>602344849.0775001</v>
      </c>
      <c r="CT34" s="22">
        <f>SUM(CT6:CT33)</f>
        <v>459017964.88275003</v>
      </c>
      <c r="CV34" s="22">
        <f>SUM(CV6:CV33)</f>
        <v>546203244.09700012</v>
      </c>
      <c r="CX34" s="22">
        <f>SUM(CX6:CX33)</f>
        <v>2161624027.9042501</v>
      </c>
      <c r="CZ34" s="22">
        <f>SUM(CZ6:CZ33)</f>
        <v>2219834075.5440006</v>
      </c>
      <c r="DB34" s="22">
        <f>SUM(DB6:DB33)</f>
        <v>3072768713.4000006</v>
      </c>
      <c r="DD34" s="22">
        <f>SUM(DD6:DD33)</f>
        <v>1238861209.354125</v>
      </c>
      <c r="DF34" s="22">
        <f>SUM(DF6:DF33)</f>
        <v>806322565.96237516</v>
      </c>
      <c r="DH34" s="22">
        <f>SUM(DH6:DH33)</f>
        <v>353396414.07500011</v>
      </c>
      <c r="DJ34" s="22">
        <f>SUM(DJ6:DJ33)</f>
        <v>242820234.75350004</v>
      </c>
      <c r="DL34" s="22">
        <f>SUM(DL6:DL33)</f>
        <v>389603103.64300001</v>
      </c>
      <c r="DN34" s="22">
        <f>SUM(DN6:DN33)</f>
        <v>546203244.09700012</v>
      </c>
      <c r="DP34" s="22">
        <f>SUM(DP6:DP33)</f>
        <v>2161624027.9042501</v>
      </c>
      <c r="DR34" s="22">
        <f>SUM(DR6:DR33)</f>
        <v>2219834075.5440006</v>
      </c>
      <c r="DT34" s="22">
        <f>SUM(DT6:DT33)</f>
        <v>3072768713.4000006</v>
      </c>
      <c r="DV34" s="22">
        <f>SUM(DV6:DV33)</f>
        <v>1238861209.354125</v>
      </c>
      <c r="DX34" s="22">
        <f>SUM(DX6:DX33)</f>
        <v>806322565.96237516</v>
      </c>
      <c r="DZ34" s="22">
        <f>SUM(DZ6:DZ33)</f>
        <v>353396414.07500011</v>
      </c>
      <c r="EB34" s="22">
        <f>SUM(EB6:EB33)</f>
        <v>242820234.75350004</v>
      </c>
      <c r="ED34" s="22">
        <f>SUM(ED6:ED33)</f>
        <v>389603103.64300001</v>
      </c>
      <c r="EF34" s="22">
        <f>SUM(EF6:EF33)</f>
        <v>377871928.78250009</v>
      </c>
      <c r="EH34" s="22">
        <f>SUM(EH6:EH33)</f>
        <v>224383963.16000003</v>
      </c>
      <c r="EJ34" s="22">
        <f>SUM(EJ6:EJ33)</f>
        <v>117091816.28399999</v>
      </c>
      <c r="EL34" s="22">
        <f>SUM(EL6:EL33)</f>
        <v>188194449.88987499</v>
      </c>
      <c r="EN34" s="22">
        <f>SUM(EN6:EN33)</f>
        <v>491447572.35275</v>
      </c>
      <c r="EP34" s="22">
        <f>SUM(EP6:EP33)</f>
        <v>484046669.94412506</v>
      </c>
      <c r="ER34" s="22">
        <f>SUM(ER6:ER33)</f>
        <v>890752397.9200002</v>
      </c>
      <c r="ET34" s="22">
        <f>SUM(ET6:ET33)</f>
        <v>72778387.295250058</v>
      </c>
      <c r="EU34" t="s">
        <v>67</v>
      </c>
      <c r="EV34">
        <f>SUM(EV6:EV33)</f>
        <v>1028265226111.9729</v>
      </c>
      <c r="EW34">
        <f>SUM(EW6:EW33)</f>
        <v>1028.2652261119729</v>
      </c>
      <c r="EX34">
        <f>SUM(EX6:EX33)</f>
        <v>1.0282652261119727</v>
      </c>
    </row>
    <row r="35" spans="1:154" x14ac:dyDescent="0.35">
      <c r="F35" s="22">
        <f>F34/10^9</f>
        <v>564.27152292473568</v>
      </c>
      <c r="G35" s="22">
        <f t="shared" ref="G35:BR35" si="78">G34/10^9</f>
        <v>0</v>
      </c>
      <c r="H35" s="22">
        <f>H34/10^9</f>
        <v>40.701254302719498</v>
      </c>
      <c r="I35" s="22">
        <f t="shared" si="78"/>
        <v>0</v>
      </c>
      <c r="J35" s="22">
        <f t="shared" si="78"/>
        <v>42.632296231765004</v>
      </c>
      <c r="K35" s="22">
        <f t="shared" si="78"/>
        <v>0</v>
      </c>
      <c r="L35" s="22">
        <f t="shared" si="78"/>
        <v>59.155339089327001</v>
      </c>
      <c r="M35" s="22">
        <f t="shared" si="78"/>
        <v>0</v>
      </c>
      <c r="N35" s="22">
        <f t="shared" si="78"/>
        <v>41.849448649329503</v>
      </c>
      <c r="O35" s="22">
        <f t="shared" si="78"/>
        <v>0</v>
      </c>
      <c r="P35" s="22">
        <f t="shared" si="78"/>
        <v>26.332247429446255</v>
      </c>
      <c r="Q35" s="22">
        <f t="shared" si="78"/>
        <v>0</v>
      </c>
      <c r="R35" s="22">
        <f t="shared" si="78"/>
        <v>34.766692585636129</v>
      </c>
      <c r="S35" s="22">
        <f t="shared" si="78"/>
        <v>0</v>
      </c>
      <c r="T35" s="22">
        <f t="shared" si="78"/>
        <v>23.535333608740626</v>
      </c>
      <c r="U35" s="22">
        <f t="shared" si="78"/>
        <v>0</v>
      </c>
      <c r="V35" s="22">
        <f t="shared" si="78"/>
        <v>20.217835205147878</v>
      </c>
      <c r="W35" s="22">
        <f t="shared" si="78"/>
        <v>0</v>
      </c>
      <c r="X35" s="22">
        <f t="shared" si="78"/>
        <v>0</v>
      </c>
      <c r="Y35" s="22">
        <f t="shared" si="78"/>
        <v>0</v>
      </c>
      <c r="Z35" s="22">
        <f t="shared" si="78"/>
        <v>0</v>
      </c>
      <c r="AA35" s="22">
        <f t="shared" si="78"/>
        <v>0</v>
      </c>
      <c r="AB35" s="22">
        <f t="shared" si="78"/>
        <v>18.838706716549126</v>
      </c>
      <c r="AC35" s="22">
        <f t="shared" si="78"/>
        <v>0</v>
      </c>
      <c r="AD35" s="22">
        <f t="shared" si="78"/>
        <v>13.742271870483751</v>
      </c>
      <c r="AE35" s="22">
        <f t="shared" si="78"/>
        <v>0</v>
      </c>
      <c r="AF35" s="22">
        <f t="shared" si="78"/>
        <v>11.326298289953749</v>
      </c>
      <c r="AG35" s="22">
        <f t="shared" si="78"/>
        <v>0</v>
      </c>
      <c r="AH35" s="22">
        <f t="shared" si="78"/>
        <v>9.3611791537357476</v>
      </c>
      <c r="AI35" s="22">
        <f t="shared" si="78"/>
        <v>0</v>
      </c>
      <c r="AJ35" s="22">
        <f t="shared" si="78"/>
        <v>8.5448746035562504</v>
      </c>
      <c r="AK35" s="22">
        <f t="shared" si="78"/>
        <v>0</v>
      </c>
      <c r="AL35" s="22">
        <f t="shared" si="78"/>
        <v>8.11820211540625</v>
      </c>
      <c r="AM35" s="22">
        <f t="shared" si="78"/>
        <v>0</v>
      </c>
      <c r="AN35" s="22">
        <f t="shared" si="78"/>
        <v>4.6630880649562503</v>
      </c>
      <c r="AO35" s="22">
        <f t="shared" si="78"/>
        <v>0</v>
      </c>
      <c r="AP35" s="22">
        <f t="shared" si="78"/>
        <v>4.3009361868217511</v>
      </c>
      <c r="AQ35" s="22">
        <f t="shared" si="78"/>
        <v>0</v>
      </c>
      <c r="AR35" s="22">
        <f t="shared" si="78"/>
        <v>7.4296268094693758</v>
      </c>
      <c r="AS35" s="22">
        <f t="shared" si="78"/>
        <v>0</v>
      </c>
      <c r="AT35" s="22">
        <f t="shared" si="78"/>
        <v>6.7555990234329997</v>
      </c>
      <c r="AU35" s="22">
        <f t="shared" si="78"/>
        <v>0</v>
      </c>
      <c r="AV35" s="22">
        <f t="shared" si="78"/>
        <v>3.2951139020516256</v>
      </c>
      <c r="AW35" s="22">
        <f t="shared" si="78"/>
        <v>0</v>
      </c>
      <c r="AX35" s="22">
        <f t="shared" si="78"/>
        <v>3.2159832655530005</v>
      </c>
      <c r="AY35" s="22">
        <f t="shared" si="78"/>
        <v>0</v>
      </c>
      <c r="AZ35" s="22">
        <f t="shared" si="78"/>
        <v>3.8677013118957508</v>
      </c>
      <c r="BA35" s="22">
        <f t="shared" si="78"/>
        <v>0</v>
      </c>
      <c r="BB35" s="22">
        <f t="shared" si="78"/>
        <v>3.2919113032387504</v>
      </c>
      <c r="BC35" s="22">
        <f t="shared" si="78"/>
        <v>0</v>
      </c>
      <c r="BD35" s="22">
        <f t="shared" si="78"/>
        <v>2.6565079954549993</v>
      </c>
      <c r="BE35" s="22">
        <f t="shared" si="78"/>
        <v>0</v>
      </c>
      <c r="BF35" s="22">
        <f t="shared" si="78"/>
        <v>2.94202604620925</v>
      </c>
      <c r="BG35" s="22">
        <f t="shared" si="78"/>
        <v>0</v>
      </c>
      <c r="BH35" s="22">
        <f t="shared" si="78"/>
        <v>12.685282697933227</v>
      </c>
      <c r="BI35" s="22">
        <f t="shared" si="78"/>
        <v>0</v>
      </c>
      <c r="BJ35" s="22">
        <f t="shared" si="78"/>
        <v>3.0644139349890005</v>
      </c>
      <c r="BK35" s="22">
        <f t="shared" si="78"/>
        <v>0</v>
      </c>
      <c r="BL35" s="22">
        <f t="shared" si="78"/>
        <v>2.7825723690620001</v>
      </c>
      <c r="BM35" s="22">
        <f t="shared" si="78"/>
        <v>0</v>
      </c>
      <c r="BN35" s="22">
        <f t="shared" si="78"/>
        <v>1.1781076027824999</v>
      </c>
      <c r="BO35" s="22">
        <f t="shared" si="78"/>
        <v>0</v>
      </c>
      <c r="BP35" s="22">
        <f t="shared" si="78"/>
        <v>1.2621248723677501</v>
      </c>
      <c r="BQ35" s="22">
        <f t="shared" si="78"/>
        <v>0</v>
      </c>
      <c r="BR35" s="22">
        <f t="shared" si="78"/>
        <v>1.4862711117797498</v>
      </c>
      <c r="BS35" s="22">
        <f t="shared" ref="BS35:ED35" si="79">BS34/10^9</f>
        <v>0</v>
      </c>
      <c r="BT35" s="22">
        <f t="shared" si="79"/>
        <v>2.3114913434970004</v>
      </c>
      <c r="BU35" s="22">
        <f t="shared" si="79"/>
        <v>0</v>
      </c>
      <c r="BV35" s="22">
        <f t="shared" si="79"/>
        <v>1.4678478525331253</v>
      </c>
      <c r="BW35" s="22">
        <f t="shared" si="79"/>
        <v>0</v>
      </c>
      <c r="BX35" s="22">
        <f t="shared" si="79"/>
        <v>2.0820330382320003</v>
      </c>
      <c r="BY35" s="22">
        <f t="shared" si="79"/>
        <v>0</v>
      </c>
      <c r="BZ35" s="22">
        <f t="shared" si="79"/>
        <v>1.9250181114772504</v>
      </c>
      <c r="CA35" s="22">
        <f t="shared" si="79"/>
        <v>0</v>
      </c>
      <c r="CB35" s="22">
        <f t="shared" si="79"/>
        <v>1.5843510848797502</v>
      </c>
      <c r="CC35" s="22">
        <f t="shared" si="79"/>
        <v>0</v>
      </c>
      <c r="CD35" s="22">
        <f t="shared" si="79"/>
        <v>1.1498281295660004</v>
      </c>
      <c r="CE35" s="22">
        <f t="shared" si="79"/>
        <v>0</v>
      </c>
      <c r="CF35" s="22">
        <f t="shared" si="79"/>
        <v>998.79133883471559</v>
      </c>
      <c r="CG35" s="22">
        <f t="shared" si="79"/>
        <v>9.987913388347156E-7</v>
      </c>
      <c r="CH35" s="22">
        <f t="shared" si="79"/>
        <v>9.9879133883471572E-10</v>
      </c>
      <c r="CI35" s="22">
        <f t="shared" si="79"/>
        <v>0</v>
      </c>
      <c r="CJ35" s="22">
        <f t="shared" si="79"/>
        <v>0.60628120230124993</v>
      </c>
      <c r="CK35" s="22">
        <f t="shared" si="79"/>
        <v>0</v>
      </c>
      <c r="CL35" s="22">
        <f t="shared" si="79"/>
        <v>1.1856706153743752</v>
      </c>
      <c r="CM35" s="22">
        <f t="shared" si="79"/>
        <v>0</v>
      </c>
      <c r="CN35" s="22">
        <f t="shared" si="79"/>
        <v>0.83458382189325009</v>
      </c>
      <c r="CO35" s="22">
        <f t="shared" si="79"/>
        <v>0</v>
      </c>
      <c r="CP35" s="22">
        <f t="shared" si="79"/>
        <v>0.87655446063300047</v>
      </c>
      <c r="CQ35" s="22">
        <f t="shared" si="79"/>
        <v>0</v>
      </c>
      <c r="CR35" s="22">
        <f t="shared" si="79"/>
        <v>0.60234484907750008</v>
      </c>
      <c r="CS35" s="22">
        <f t="shared" si="79"/>
        <v>0</v>
      </c>
      <c r="CT35" s="22">
        <f t="shared" si="79"/>
        <v>0.45901796488275004</v>
      </c>
      <c r="CU35" s="22">
        <f t="shared" si="79"/>
        <v>0</v>
      </c>
      <c r="CV35" s="22">
        <f t="shared" si="79"/>
        <v>0.54620324409700016</v>
      </c>
      <c r="CW35" s="22">
        <f t="shared" si="79"/>
        <v>0</v>
      </c>
      <c r="CX35" s="22">
        <f t="shared" si="79"/>
        <v>2.1616240279042502</v>
      </c>
      <c r="CY35" s="22">
        <f t="shared" si="79"/>
        <v>0</v>
      </c>
      <c r="CZ35" s="22">
        <f t="shared" si="79"/>
        <v>2.2198340755440005</v>
      </c>
      <c r="DA35" s="22">
        <f t="shared" si="79"/>
        <v>0</v>
      </c>
      <c r="DB35" s="22">
        <f t="shared" si="79"/>
        <v>3.0727687134000004</v>
      </c>
      <c r="DC35" s="22">
        <f t="shared" si="79"/>
        <v>0</v>
      </c>
      <c r="DD35" s="22">
        <f t="shared" si="79"/>
        <v>1.2388612093541249</v>
      </c>
      <c r="DE35" s="22">
        <f t="shared" si="79"/>
        <v>0</v>
      </c>
      <c r="DF35" s="22">
        <f t="shared" si="79"/>
        <v>0.80632256596237517</v>
      </c>
      <c r="DG35" s="22">
        <f t="shared" si="79"/>
        <v>0</v>
      </c>
      <c r="DH35" s="22">
        <f t="shared" si="79"/>
        <v>0.35339641407500011</v>
      </c>
      <c r="DI35" s="22">
        <f t="shared" si="79"/>
        <v>0</v>
      </c>
      <c r="DJ35" s="22">
        <f t="shared" si="79"/>
        <v>0.24282023475350004</v>
      </c>
      <c r="DK35" s="22">
        <f t="shared" si="79"/>
        <v>0</v>
      </c>
      <c r="DL35" s="22">
        <f t="shared" si="79"/>
        <v>0.38960310364299999</v>
      </c>
      <c r="DM35" s="22">
        <f t="shared" si="79"/>
        <v>0</v>
      </c>
      <c r="DN35" s="22">
        <f t="shared" si="79"/>
        <v>0.54620324409700016</v>
      </c>
      <c r="DO35" s="22">
        <f t="shared" si="79"/>
        <v>0</v>
      </c>
      <c r="DP35" s="22">
        <f t="shared" si="79"/>
        <v>2.1616240279042502</v>
      </c>
      <c r="DQ35" s="22">
        <f t="shared" si="79"/>
        <v>0</v>
      </c>
      <c r="DR35" s="22">
        <f t="shared" si="79"/>
        <v>2.2198340755440005</v>
      </c>
      <c r="DS35" s="22">
        <f t="shared" si="79"/>
        <v>0</v>
      </c>
      <c r="DT35" s="22">
        <f t="shared" si="79"/>
        <v>3.0727687134000004</v>
      </c>
      <c r="DU35" s="22">
        <f t="shared" si="79"/>
        <v>0</v>
      </c>
      <c r="DV35" s="22">
        <f t="shared" si="79"/>
        <v>1.2388612093541249</v>
      </c>
      <c r="DW35" s="22">
        <f t="shared" si="79"/>
        <v>0</v>
      </c>
      <c r="DX35" s="22">
        <f t="shared" si="79"/>
        <v>0.80632256596237517</v>
      </c>
      <c r="DY35" s="22">
        <f t="shared" si="79"/>
        <v>0</v>
      </c>
      <c r="DZ35" s="22">
        <f t="shared" si="79"/>
        <v>0.35339641407500011</v>
      </c>
      <c r="EA35" s="22">
        <f t="shared" si="79"/>
        <v>0</v>
      </c>
      <c r="EB35" s="22">
        <f t="shared" si="79"/>
        <v>0.24282023475350004</v>
      </c>
      <c r="EC35" s="22">
        <f t="shared" si="79"/>
        <v>0</v>
      </c>
      <c r="ED35" s="22">
        <f t="shared" si="79"/>
        <v>0.38960310364299999</v>
      </c>
      <c r="EE35" s="22">
        <f t="shared" ref="EE35:ET35" si="80">EE34/10^9</f>
        <v>0</v>
      </c>
      <c r="EF35" s="22">
        <f t="shared" si="80"/>
        <v>0.37787192878250009</v>
      </c>
      <c r="EG35" s="22">
        <f t="shared" si="80"/>
        <v>0</v>
      </c>
      <c r="EH35" s="22">
        <f t="shared" si="80"/>
        <v>0.22438396316000003</v>
      </c>
      <c r="EI35" s="22">
        <f t="shared" si="80"/>
        <v>0</v>
      </c>
      <c r="EJ35" s="22">
        <f t="shared" si="80"/>
        <v>0.11709181628399999</v>
      </c>
      <c r="EK35" s="22">
        <f t="shared" si="80"/>
        <v>0</v>
      </c>
      <c r="EL35" s="22">
        <f t="shared" si="80"/>
        <v>0.18819444988987499</v>
      </c>
      <c r="EM35" s="22">
        <f t="shared" si="80"/>
        <v>0</v>
      </c>
      <c r="EN35" s="22">
        <f t="shared" si="80"/>
        <v>0.49144757235275</v>
      </c>
      <c r="EO35" s="22">
        <f t="shared" si="80"/>
        <v>0</v>
      </c>
      <c r="EP35" s="22">
        <f t="shared" si="80"/>
        <v>0.48404666994412504</v>
      </c>
      <c r="EQ35" s="22">
        <f t="shared" si="80"/>
        <v>0</v>
      </c>
      <c r="ER35" s="22">
        <f t="shared" si="80"/>
        <v>0.89075239792000016</v>
      </c>
      <c r="ES35" s="22">
        <f t="shared" si="80"/>
        <v>0</v>
      </c>
      <c r="ET35" s="22">
        <f t="shared" si="80"/>
        <v>7.277838729525006E-2</v>
      </c>
    </row>
    <row r="36" spans="1:154" x14ac:dyDescent="0.35">
      <c r="B36" t="s">
        <v>1</v>
      </c>
      <c r="C36" t="s">
        <v>68</v>
      </c>
      <c r="D36" t="s">
        <v>69</v>
      </c>
      <c r="E36" t="s">
        <v>70</v>
      </c>
      <c r="F36" t="s">
        <v>67</v>
      </c>
    </row>
    <row r="37" spans="1:154" x14ac:dyDescent="0.35">
      <c r="B37">
        <v>27.563333333333333</v>
      </c>
      <c r="C37" s="12">
        <v>2626.9575</v>
      </c>
      <c r="D37">
        <f>(B39*C37)/10^12</f>
        <v>6.8515791069156257E-2</v>
      </c>
      <c r="E37">
        <f>EX21-(F21/10^12)</f>
        <v>0.30630139765956593</v>
      </c>
      <c r="F37">
        <f>D37+E37</f>
        <v>0.37481718872872216</v>
      </c>
    </row>
    <row r="38" spans="1:154" x14ac:dyDescent="0.35">
      <c r="B38">
        <f>B37/4</f>
        <v>6.8908333333333331</v>
      </c>
      <c r="D38">
        <f>D37/6</f>
        <v>1.1419298511526043E-2</v>
      </c>
    </row>
    <row r="39" spans="1:154" x14ac:dyDescent="0.35">
      <c r="B39">
        <f>B38*3.785*1000000</f>
        <v>26081804.166666668</v>
      </c>
      <c r="D39">
        <f>D38*1000</f>
        <v>11.419298511526044</v>
      </c>
    </row>
    <row r="40" spans="1:154" x14ac:dyDescent="0.35">
      <c r="F40" s="22">
        <v>564.27152292473568</v>
      </c>
      <c r="G40" s="22">
        <v>40.701254302719498</v>
      </c>
      <c r="H40" s="22">
        <v>42.632296231765004</v>
      </c>
      <c r="I40" s="22">
        <v>59.155339089327001</v>
      </c>
      <c r="J40" s="22">
        <v>41.849448649329503</v>
      </c>
      <c r="K40" s="22">
        <v>26.332247429446255</v>
      </c>
      <c r="L40" s="22">
        <v>34.766692585636129</v>
      </c>
      <c r="M40" s="22">
        <v>23.535333608740626</v>
      </c>
      <c r="N40" s="22">
        <v>20.217835205147878</v>
      </c>
      <c r="O40" s="22">
        <v>0</v>
      </c>
      <c r="P40" s="22">
        <v>0</v>
      </c>
      <c r="Q40" s="22">
        <v>18.838706716549126</v>
      </c>
      <c r="R40" s="22">
        <v>13.742271870483751</v>
      </c>
      <c r="S40" s="22">
        <v>11.326298289953749</v>
      </c>
      <c r="T40" s="22">
        <v>9.3611791537357476</v>
      </c>
      <c r="U40" s="22">
        <v>8.5448746035562504</v>
      </c>
      <c r="V40" s="22">
        <v>8.11820211540625</v>
      </c>
      <c r="W40" s="22">
        <v>4.6630880649562503</v>
      </c>
      <c r="X40" s="22">
        <v>4.3009361868217511</v>
      </c>
      <c r="Y40" s="22">
        <v>7.4296268094693758</v>
      </c>
      <c r="Z40" s="22">
        <v>6.7555990234329997</v>
      </c>
      <c r="AA40" s="22">
        <v>3.2951139020516256</v>
      </c>
      <c r="AB40" s="22">
        <v>3.2159832655530005</v>
      </c>
      <c r="AC40" s="22">
        <v>3.8677013118957508</v>
      </c>
      <c r="AD40" s="22">
        <v>3.2919113032387504</v>
      </c>
      <c r="AE40" s="22">
        <v>2.6565079954549993</v>
      </c>
      <c r="AF40" s="22">
        <v>2.94202604620925</v>
      </c>
      <c r="AG40" s="22">
        <v>11.563019377480002</v>
      </c>
      <c r="AH40" s="22">
        <v>3.0644139349890005</v>
      </c>
      <c r="AI40" s="22">
        <v>2.7825723690620001</v>
      </c>
      <c r="AJ40" s="22">
        <v>1.1781076027824999</v>
      </c>
      <c r="AK40" s="22">
        <v>1.2621248723677501</v>
      </c>
      <c r="AL40" s="22">
        <v>1.4862711117797498</v>
      </c>
      <c r="AM40" s="22">
        <v>2.3114913434970004</v>
      </c>
      <c r="AN40" s="22">
        <v>1.4678478525331253</v>
      </c>
      <c r="AO40" s="22">
        <v>2.0820330382320003</v>
      </c>
      <c r="AP40" s="22">
        <v>1.9250181114772504</v>
      </c>
      <c r="AQ40" s="22">
        <v>1.5843510848797502</v>
      </c>
      <c r="AR40" s="22">
        <v>1.1498281295660004</v>
      </c>
      <c r="AS40" s="22">
        <v>0.60628120230124993</v>
      </c>
      <c r="AT40" s="22">
        <v>1.1856706153743752</v>
      </c>
      <c r="AU40" s="22">
        <v>0.83458382189325009</v>
      </c>
      <c r="AV40" s="22">
        <v>0.87655446063300047</v>
      </c>
      <c r="AW40" s="22">
        <v>0.60234484907750008</v>
      </c>
      <c r="AX40" s="22">
        <v>0.45901796488275004</v>
      </c>
      <c r="AY40" s="22">
        <v>0.54620324409700016</v>
      </c>
      <c r="AZ40" s="22">
        <v>2.1616240279042502</v>
      </c>
      <c r="BA40" s="22">
        <v>2.2198340755440005</v>
      </c>
      <c r="BB40" s="22">
        <v>3.0727687134000004</v>
      </c>
      <c r="BC40" s="22">
        <v>1.2388612093541249</v>
      </c>
      <c r="BD40" s="22">
        <v>0.80632256596237517</v>
      </c>
      <c r="BE40" s="22">
        <v>0.35339641407500011</v>
      </c>
      <c r="BF40" s="22">
        <v>0.24282023475350004</v>
      </c>
      <c r="BG40" s="22">
        <v>0.38960310364299999</v>
      </c>
      <c r="BH40" s="22">
        <v>0.54620324409700016</v>
      </c>
      <c r="BI40" s="22">
        <v>2.1616240279042502</v>
      </c>
      <c r="BJ40" s="22">
        <v>2.2198340755440005</v>
      </c>
      <c r="BK40" s="22">
        <v>3.0727687134000004</v>
      </c>
      <c r="BL40" s="22">
        <v>1.2388612093541249</v>
      </c>
      <c r="BM40" s="22">
        <v>0.80632256596237517</v>
      </c>
      <c r="BN40" s="22">
        <v>0.35339641407500011</v>
      </c>
      <c r="BO40" s="22">
        <v>0.24282023475350004</v>
      </c>
      <c r="BP40" s="22">
        <v>0.38960310364299999</v>
      </c>
      <c r="BQ40" s="22">
        <v>0.37787192878250009</v>
      </c>
      <c r="BR40" s="22">
        <v>0.22438396316000003</v>
      </c>
      <c r="BS40" s="22">
        <v>0.11709181628399999</v>
      </c>
      <c r="BT40" s="22">
        <v>0.18819444988987499</v>
      </c>
      <c r="BU40" s="22">
        <v>0.49144757235275</v>
      </c>
      <c r="BV40" s="22">
        <v>0.48404666994412504</v>
      </c>
      <c r="BW40" s="22">
        <v>0.89075239792000016</v>
      </c>
      <c r="BX40" s="22">
        <v>7.277838729525006E-2</v>
      </c>
    </row>
    <row r="41" spans="1:154" x14ac:dyDescent="0.35">
      <c r="D41">
        <f>D37*1000</f>
        <v>68.515791069156251</v>
      </c>
      <c r="F41">
        <f>F40</f>
        <v>564.27152292473568</v>
      </c>
      <c r="G41">
        <f>F41+G40</f>
        <v>604.97277722745514</v>
      </c>
      <c r="H41">
        <f t="shared" ref="H41:BS41" si="81">G41+H40</f>
        <v>647.60507345922019</v>
      </c>
      <c r="I41">
        <f t="shared" si="81"/>
        <v>706.76041254854715</v>
      </c>
      <c r="J41">
        <f t="shared" si="81"/>
        <v>748.60986119787663</v>
      </c>
      <c r="K41">
        <f t="shared" si="81"/>
        <v>774.94210862732291</v>
      </c>
      <c r="L41">
        <f t="shared" si="81"/>
        <v>809.70880121295909</v>
      </c>
      <c r="M41">
        <f t="shared" si="81"/>
        <v>833.24413482169973</v>
      </c>
      <c r="N41">
        <f t="shared" si="81"/>
        <v>853.46197002684767</v>
      </c>
      <c r="O41">
        <f t="shared" si="81"/>
        <v>853.46197002684767</v>
      </c>
      <c r="P41">
        <f t="shared" si="81"/>
        <v>853.46197002684767</v>
      </c>
      <c r="Q41">
        <f t="shared" si="81"/>
        <v>872.30067674339682</v>
      </c>
      <c r="R41">
        <f t="shared" si="81"/>
        <v>886.04294861388053</v>
      </c>
      <c r="S41">
        <f t="shared" si="81"/>
        <v>897.36924690383432</v>
      </c>
      <c r="T41">
        <f t="shared" si="81"/>
        <v>906.73042605757007</v>
      </c>
      <c r="U41">
        <f t="shared" si="81"/>
        <v>915.27530066112627</v>
      </c>
      <c r="V41">
        <f t="shared" si="81"/>
        <v>923.3935027765325</v>
      </c>
      <c r="W41">
        <f t="shared" si="81"/>
        <v>928.05659084148874</v>
      </c>
      <c r="X41">
        <f t="shared" si="81"/>
        <v>932.35752702831053</v>
      </c>
      <c r="Y41">
        <f t="shared" si="81"/>
        <v>939.7871538377799</v>
      </c>
      <c r="Z41">
        <f t="shared" si="81"/>
        <v>946.54275286121288</v>
      </c>
      <c r="AA41">
        <f t="shared" si="81"/>
        <v>949.83786676326451</v>
      </c>
      <c r="AB41">
        <f t="shared" si="81"/>
        <v>953.05385002881746</v>
      </c>
      <c r="AC41">
        <f t="shared" si="81"/>
        <v>956.92155134071322</v>
      </c>
      <c r="AD41">
        <f t="shared" si="81"/>
        <v>960.21346264395197</v>
      </c>
      <c r="AE41">
        <f t="shared" si="81"/>
        <v>962.86997063940692</v>
      </c>
      <c r="AF41">
        <f t="shared" si="81"/>
        <v>965.81199668561612</v>
      </c>
      <c r="AG41">
        <f t="shared" si="81"/>
        <v>977.37501606309615</v>
      </c>
      <c r="AH41">
        <f t="shared" si="81"/>
        <v>980.43942999808519</v>
      </c>
      <c r="AI41">
        <f t="shared" si="81"/>
        <v>983.22200236714718</v>
      </c>
      <c r="AJ41">
        <f t="shared" si="81"/>
        <v>984.40010996992964</v>
      </c>
      <c r="AK41">
        <f t="shared" si="81"/>
        <v>985.66223484229738</v>
      </c>
      <c r="AL41">
        <f t="shared" si="81"/>
        <v>987.14850595407711</v>
      </c>
      <c r="AM41">
        <f t="shared" si="81"/>
        <v>989.45999729757409</v>
      </c>
      <c r="AN41">
        <f t="shared" si="81"/>
        <v>990.92784515010726</v>
      </c>
      <c r="AO41">
        <f t="shared" si="81"/>
        <v>993.00987818833926</v>
      </c>
      <c r="AP41">
        <f t="shared" si="81"/>
        <v>994.9348962998165</v>
      </c>
      <c r="AQ41">
        <f t="shared" si="81"/>
        <v>996.5192473846962</v>
      </c>
      <c r="AR41">
        <f t="shared" si="81"/>
        <v>997.6690755142622</v>
      </c>
      <c r="AS41">
        <f t="shared" si="81"/>
        <v>998.27535671656346</v>
      </c>
      <c r="AT41">
        <f t="shared" si="81"/>
        <v>999.46102733193788</v>
      </c>
      <c r="AU41">
        <f t="shared" si="81"/>
        <v>1000.2956111538311</v>
      </c>
      <c r="AV41">
        <f t="shared" si="81"/>
        <v>1001.1721656144641</v>
      </c>
      <c r="AW41">
        <f t="shared" si="81"/>
        <v>1001.7745104635417</v>
      </c>
      <c r="AX41">
        <f t="shared" si="81"/>
        <v>1002.2335284284244</v>
      </c>
      <c r="AY41">
        <f t="shared" si="81"/>
        <v>1002.7797316725214</v>
      </c>
      <c r="AZ41">
        <f t="shared" si="81"/>
        <v>1004.9413557004257</v>
      </c>
      <c r="BA41">
        <f t="shared" si="81"/>
        <v>1007.1611897759697</v>
      </c>
      <c r="BB41">
        <f t="shared" si="81"/>
        <v>1010.2339584893697</v>
      </c>
      <c r="BC41">
        <f t="shared" si="81"/>
        <v>1011.4728196987238</v>
      </c>
      <c r="BD41">
        <f t="shared" si="81"/>
        <v>1012.2791422646861</v>
      </c>
      <c r="BE41">
        <f t="shared" si="81"/>
        <v>1012.6325386787611</v>
      </c>
      <c r="BF41">
        <f t="shared" si="81"/>
        <v>1012.8753589135146</v>
      </c>
      <c r="BG41">
        <f t="shared" si="81"/>
        <v>1013.2649620171576</v>
      </c>
      <c r="BH41">
        <f t="shared" si="81"/>
        <v>1013.8111652612546</v>
      </c>
      <c r="BI41">
        <f t="shared" si="81"/>
        <v>1015.9727892891589</v>
      </c>
      <c r="BJ41">
        <f t="shared" si="81"/>
        <v>1018.1926233647029</v>
      </c>
      <c r="BK41">
        <f t="shared" si="81"/>
        <v>1021.2653920781029</v>
      </c>
      <c r="BL41">
        <f t="shared" si="81"/>
        <v>1022.504253287457</v>
      </c>
      <c r="BM41">
        <f t="shared" si="81"/>
        <v>1023.3105758534193</v>
      </c>
      <c r="BN41">
        <f t="shared" si="81"/>
        <v>1023.6639722674943</v>
      </c>
      <c r="BO41">
        <f t="shared" si="81"/>
        <v>1023.9067925022478</v>
      </c>
      <c r="BP41">
        <f t="shared" si="81"/>
        <v>1024.2963956058907</v>
      </c>
      <c r="BQ41">
        <f t="shared" si="81"/>
        <v>1024.6742675346732</v>
      </c>
      <c r="BR41">
        <f t="shared" si="81"/>
        <v>1024.8986514978333</v>
      </c>
      <c r="BS41">
        <f t="shared" si="81"/>
        <v>1025.0157433141173</v>
      </c>
      <c r="BT41">
        <f>BS41+BT40</f>
        <v>1025.2039377640072</v>
      </c>
      <c r="BU41">
        <f>BT41+BU40</f>
        <v>1025.69538533636</v>
      </c>
      <c r="BV41">
        <f>BU41+BV40</f>
        <v>1026.1794320063041</v>
      </c>
      <c r="BW41">
        <f>BV41+BW40</f>
        <v>1027.0701844042242</v>
      </c>
      <c r="BX41">
        <f>BW41+BX40</f>
        <v>1027.1429627915195</v>
      </c>
    </row>
    <row r="44" spans="1:154" x14ac:dyDescent="0.35">
      <c r="B44" t="s">
        <v>112</v>
      </c>
      <c r="C44" s="48">
        <v>44651</v>
      </c>
      <c r="D44">
        <v>6.8515791069156257E-2</v>
      </c>
    </row>
    <row r="45" spans="1:154" x14ac:dyDescent="0.35">
      <c r="B45" t="s">
        <v>114</v>
      </c>
      <c r="C45" t="s">
        <v>115</v>
      </c>
      <c r="D45">
        <f>H52</f>
        <v>0.33627579213618874</v>
      </c>
    </row>
    <row r="46" spans="1:154" x14ac:dyDescent="0.35">
      <c r="B46" t="s">
        <v>113</v>
      </c>
      <c r="D46">
        <v>0.30630139765956593</v>
      </c>
      <c r="F46">
        <v>2</v>
      </c>
      <c r="G46">
        <v>2.25</v>
      </c>
      <c r="H46">
        <v>2.5</v>
      </c>
      <c r="I46">
        <v>2.75</v>
      </c>
      <c r="J46">
        <v>3</v>
      </c>
      <c r="K46">
        <v>3.25</v>
      </c>
      <c r="L46">
        <v>3.5</v>
      </c>
      <c r="M46">
        <v>3.75</v>
      </c>
      <c r="N46">
        <v>4</v>
      </c>
      <c r="O46">
        <v>4.25</v>
      </c>
      <c r="P46">
        <v>4.5</v>
      </c>
      <c r="Q46">
        <v>4.75</v>
      </c>
      <c r="R46">
        <v>5</v>
      </c>
      <c r="S46">
        <v>5.25</v>
      </c>
      <c r="T46">
        <v>5.5</v>
      </c>
      <c r="U46">
        <v>5.75</v>
      </c>
      <c r="V46">
        <v>6</v>
      </c>
      <c r="W46">
        <v>6.25</v>
      </c>
      <c r="X46">
        <v>6.5</v>
      </c>
      <c r="Y46">
        <v>6.75</v>
      </c>
    </row>
    <row r="47" spans="1:154" x14ac:dyDescent="0.35">
      <c r="D47">
        <f>SUM(D44:D46)</f>
        <v>0.71109298086491091</v>
      </c>
      <c r="F47">
        <v>1644.4125457755374</v>
      </c>
      <c r="G47">
        <v>1422.2988989749545</v>
      </c>
      <c r="H47">
        <v>1249.158781777789</v>
      </c>
      <c r="I47">
        <v>1110.7641575259995</v>
      </c>
      <c r="J47">
        <v>997.85250139894026</v>
      </c>
      <c r="K47">
        <v>904.14781152077626</v>
      </c>
      <c r="L47">
        <v>825.25450828613896</v>
      </c>
      <c r="M47">
        <v>758.00699662842612</v>
      </c>
      <c r="N47">
        <v>700.07057958473172</v>
      </c>
      <c r="O47">
        <v>649.68759473004081</v>
      </c>
      <c r="P47">
        <v>605.51083552973353</v>
      </c>
      <c r="Q47">
        <v>566.49125383837713</v>
      </c>
      <c r="R47">
        <v>531.80043815592683</v>
      </c>
      <c r="S47">
        <v>500.77596251596691</v>
      </c>
      <c r="T47">
        <v>472.88213018007286</v>
      </c>
      <c r="U47">
        <v>447.6812974843408</v>
      </c>
      <c r="V47">
        <v>424.81260605134349</v>
      </c>
      <c r="W47">
        <v>403.97599080737575</v>
      </c>
      <c r="X47">
        <v>384.9200032362296</v>
      </c>
      <c r="Y47">
        <v>367.4324325788632</v>
      </c>
    </row>
    <row r="48" spans="1:154" x14ac:dyDescent="0.35">
      <c r="H48">
        <v>1356.6585960135701</v>
      </c>
      <c r="L48">
        <v>871.31545445857046</v>
      </c>
      <c r="P48">
        <v>630.44006592072083</v>
      </c>
      <c r="T48">
        <v>488.28495708407684</v>
      </c>
      <c r="X48">
        <v>395.28525816845303</v>
      </c>
    </row>
    <row r="49" spans="6:24" x14ac:dyDescent="0.35">
      <c r="F49">
        <v>23.74</v>
      </c>
    </row>
    <row r="50" spans="6:24" x14ac:dyDescent="0.35">
      <c r="F50">
        <v>89865633.400000006</v>
      </c>
      <c r="H50">
        <v>0.12191698403831419</v>
      </c>
      <c r="L50">
        <v>7.8301315206128291E-2</v>
      </c>
      <c r="M50">
        <v>0</v>
      </c>
      <c r="N50">
        <v>0</v>
      </c>
      <c r="O50">
        <v>0</v>
      </c>
      <c r="P50">
        <v>5.6654895844703339E-2</v>
      </c>
      <c r="Q50">
        <v>0</v>
      </c>
      <c r="R50">
        <v>0</v>
      </c>
      <c r="S50">
        <v>0</v>
      </c>
      <c r="T50">
        <v>4.3880036948052384E-2</v>
      </c>
      <c r="U50">
        <v>0</v>
      </c>
      <c r="V50">
        <v>0</v>
      </c>
      <c r="W50">
        <v>0</v>
      </c>
      <c r="X50">
        <v>3.5522560098990554E-2</v>
      </c>
    </row>
    <row r="52" spans="6:24" x14ac:dyDescent="0.35">
      <c r="H52">
        <v>0.33627579213618874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Effluent TEF Original</vt:lpstr>
      <vt:lpstr>Effluent Background</vt:lpstr>
      <vt:lpstr>Corrected Effluent</vt:lpstr>
      <vt:lpstr>effluent mass balance</vt:lpstr>
      <vt:lpstr>'Effluent TEF Original'!Print_Area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Vitale</dc:creator>
  <cp:lastModifiedBy>Donovan Vitale</cp:lastModifiedBy>
  <dcterms:created xsi:type="dcterms:W3CDTF">2022-10-28T16:11:35Z</dcterms:created>
  <dcterms:modified xsi:type="dcterms:W3CDTF">2022-11-08T03:57:37Z</dcterms:modified>
</cp:coreProperties>
</file>