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loom/Downloads/"/>
    </mc:Choice>
  </mc:AlternateContent>
  <xr:revisionPtr revIDLastSave="0" documentId="13_ncr:1_{F5CEDDDF-4B03-574A-924D-E9F794C58B5E}" xr6:coauthVersionLast="47" xr6:coauthVersionMax="47" xr10:uidLastSave="{00000000-0000-0000-0000-000000000000}"/>
  <bookViews>
    <workbookView xWindow="0" yWindow="500" windowWidth="38400" windowHeight="19460" activeTab="1" xr2:uid="{9DFD947A-AFE4-914C-B511-7E888EAC3BD4}"/>
  </bookViews>
  <sheets>
    <sheet name="raw" sheetId="1" r:id="rId1"/>
    <sheet name="proces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4" i="2" l="1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108" i="2"/>
  <c r="D112" i="2"/>
  <c r="D116" i="2"/>
  <c r="D120" i="2"/>
  <c r="D124" i="2"/>
  <c r="D128" i="2"/>
  <c r="D132" i="2"/>
  <c r="D104" i="2"/>
  <c r="D98" i="2"/>
  <c r="D94" i="2"/>
  <c r="D90" i="2"/>
  <c r="D86" i="2"/>
  <c r="D82" i="2"/>
  <c r="D78" i="2"/>
  <c r="D74" i="2"/>
  <c r="H70" i="2"/>
  <c r="D70" i="2"/>
  <c r="H43" i="2"/>
  <c r="D43" i="2"/>
  <c r="H42" i="2"/>
  <c r="D42" i="2"/>
  <c r="H41" i="2"/>
  <c r="D41" i="2"/>
  <c r="H40" i="2"/>
  <c r="D40" i="2"/>
  <c r="H39" i="2"/>
  <c r="D39" i="2"/>
  <c r="H38" i="2"/>
  <c r="D38" i="2"/>
  <c r="H37" i="2"/>
  <c r="D37" i="2"/>
  <c r="H36" i="2"/>
  <c r="D36" i="2"/>
  <c r="H9" i="2"/>
  <c r="H8" i="2"/>
  <c r="H7" i="2"/>
  <c r="H6" i="2"/>
  <c r="H5" i="2"/>
  <c r="H4" i="2"/>
  <c r="H3" i="2"/>
  <c r="H2" i="2"/>
  <c r="D2" i="2"/>
  <c r="K51" i="1" l="1"/>
  <c r="M96" i="1"/>
  <c r="K96" i="1"/>
  <c r="R96" i="1" l="1"/>
  <c r="Q96" i="1"/>
  <c r="P96" i="1"/>
  <c r="O96" i="1"/>
  <c r="N96" i="1"/>
  <c r="L96" i="1"/>
  <c r="Q51" i="1" l="1"/>
  <c r="P51" i="1"/>
  <c r="O51" i="1"/>
  <c r="N51" i="1"/>
  <c r="M51" i="1"/>
  <c r="L51" i="1"/>
  <c r="J51" i="1"/>
  <c r="Q11" i="1"/>
  <c r="P11" i="1"/>
  <c r="O11" i="1"/>
  <c r="N11" i="1"/>
  <c r="M11" i="1"/>
  <c r="L11" i="1"/>
  <c r="K11" i="1"/>
  <c r="J11" i="1"/>
</calcChain>
</file>

<file path=xl/sharedStrings.xml><?xml version="1.0" encoding="utf-8"?>
<sst xmlns="http://schemas.openxmlformats.org/spreadsheetml/2006/main" count="576" uniqueCount="82">
  <si>
    <t>MDCK | Freq. of Parent</t>
  </si>
  <si>
    <t>MDCK/Single Cells | Freq. of Parent</t>
  </si>
  <si>
    <t>MDCK/Single Cells/FITC-A, FSC-H subset | Freq. of Parent</t>
  </si>
  <si>
    <t>Specimen_001_MDCK.fcs</t>
  </si>
  <si>
    <t>K262I</t>
  </si>
  <si>
    <t>N446E</t>
  </si>
  <si>
    <t>R81G</t>
  </si>
  <si>
    <t>I406L</t>
  </si>
  <si>
    <t>E31K</t>
  </si>
  <si>
    <t>I80V</t>
  </si>
  <si>
    <t>WT</t>
  </si>
  <si>
    <t>K280N</t>
  </si>
  <si>
    <t>Specimen_001_A1_A01.fcs</t>
  </si>
  <si>
    <t>Specimen_002_A2_A02.fcs</t>
  </si>
  <si>
    <t>Specimen_002_A3_A03.fcs</t>
  </si>
  <si>
    <t>Specimen_002_A4_A04.fcs</t>
  </si>
  <si>
    <t>Specimen_002_A5_A05.fcs</t>
  </si>
  <si>
    <t>Specimen_002_A6_A06.fcs</t>
  </si>
  <si>
    <t>Specimen_002_A7_A07.fcs</t>
  </si>
  <si>
    <t>Fractional Infectivity at 5.5 over 6.9</t>
  </si>
  <si>
    <t>Specimen_002_A8_A08.fcs</t>
  </si>
  <si>
    <t>Specimen_002_A9_A09.fcs</t>
  </si>
  <si>
    <t>Specimen_002_A10_A10.fcs</t>
  </si>
  <si>
    <t>pH Stability</t>
  </si>
  <si>
    <t>Specimen_002_A11_A11.fcs</t>
  </si>
  <si>
    <t>Specimen_002_A12_A12.fcs</t>
  </si>
  <si>
    <t>Specimen_003_B1_B01.fcs</t>
  </si>
  <si>
    <t>Specimen_003_B2_B02.fcs</t>
  </si>
  <si>
    <t>Specimen_003_B3_B03.fcs</t>
  </si>
  <si>
    <t>Specimen_003_B4_B04.fcs</t>
  </si>
  <si>
    <t>Specimen_003_B5_B05.fcs</t>
  </si>
  <si>
    <t>W</t>
  </si>
  <si>
    <t>Specimen_003_B6_B06.fcs</t>
  </si>
  <si>
    <t>Specimen_003_B7_B07.fcs</t>
  </si>
  <si>
    <t>Specimen_003_B8_B08.fcs</t>
  </si>
  <si>
    <t>Specimen_003_B9_B09.fcs</t>
  </si>
  <si>
    <t>Specimen_003_B10_B10.fcs</t>
  </si>
  <si>
    <t>Specimen_003_B11_B11.fcs</t>
  </si>
  <si>
    <t>Specimen_003_B12_B12.fcs</t>
  </si>
  <si>
    <t>Specimen_004_C1_C01.fcs</t>
  </si>
  <si>
    <t>Specimen_004_C2_C02.fcs</t>
  </si>
  <si>
    <t>Specimen_004_C3_C03.fcs</t>
  </si>
  <si>
    <t>Specimen_004_C4_C04.fcs</t>
  </si>
  <si>
    <t>Specimen_004_C5_C05.fcs</t>
  </si>
  <si>
    <t>Specimen_004_C6_C06.fcs</t>
  </si>
  <si>
    <t>Specimen_004_C7_C07.fcs</t>
  </si>
  <si>
    <t>Specimen_004_C8_C08.fcs</t>
  </si>
  <si>
    <t>FI</t>
  </si>
  <si>
    <t>pH</t>
  </si>
  <si>
    <t>MDCK/Single cells | Freq. of Parent</t>
  </si>
  <si>
    <t>MDCK/Single cells/FITC-A, FSC-H subset | Freq. of Parent</t>
  </si>
  <si>
    <t>ID</t>
  </si>
  <si>
    <t>mutation (H3 #)</t>
  </si>
  <si>
    <t>6 passage 2</t>
  </si>
  <si>
    <t>7 passage 2</t>
  </si>
  <si>
    <t>8 passage 2</t>
  </si>
  <si>
    <t>MDCK_Tube_001.fcs</t>
  </si>
  <si>
    <t>Mutant</t>
  </si>
  <si>
    <t>Fractional infecitivity 5.5 over 6.9</t>
  </si>
  <si>
    <t>-</t>
  </si>
  <si>
    <t>Specimen_003_C1_C01.fcs</t>
  </si>
  <si>
    <t>Specimen_003_C2_C02.fcs</t>
  </si>
  <si>
    <t>Specimen_003_C3_C03.fcs</t>
  </si>
  <si>
    <t>Specimen_003_C4_C04.fcs</t>
  </si>
  <si>
    <t>Specimen_003_C5_C05.fcs</t>
  </si>
  <si>
    <t>Specimen_003_C6_C06.fcs</t>
  </si>
  <si>
    <t>Specimen_003_C7_C07.fcs</t>
  </si>
  <si>
    <t>Specimen_003_C8_C08.fcs</t>
  </si>
  <si>
    <t>293T | Freq. of Parent</t>
  </si>
  <si>
    <t>293T/Single Cells | Freq. of Parent</t>
  </si>
  <si>
    <t>293T/Single Cells/FITC-A, FSC-H subset | Freq. of Parent</t>
  </si>
  <si>
    <t>Specimen_001_293T.fcs</t>
  </si>
  <si>
    <t>pH score</t>
  </si>
  <si>
    <t>Fractional Infectivity at 5.5</t>
  </si>
  <si>
    <t>Fractional Infectivity normalized to 6.9</t>
  </si>
  <si>
    <t>HA variant</t>
  </si>
  <si>
    <t>experiment</t>
  </si>
  <si>
    <t>volume virus added onto cells (ul)</t>
  </si>
  <si>
    <t>volume virus used in exp  (ul)</t>
  </si>
  <si>
    <t>percent positive</t>
  </si>
  <si>
    <t>MOI</t>
  </si>
  <si>
    <t xml:space="preserve"> Estimated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</si>
</sst>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rgb="FF0DAF49"/>
      <name val="Calibri"/>
      <family val="2"/>
    </font>
    <font>
      <sz val="12"/>
      <color rgb="FF0070C0"/>
      <name val="Calibri (Body)"/>
    </font>
    <font>
      <b/>
      <sz val="12"/>
      <color rgb="FF0070C0"/>
      <name val="Calibri (Body)"/>
    </font>
    <font>
      <b/>
      <sz val="10"/>
      <color theme="1"/>
      <name val="Calibri"/>
      <family val="2"/>
    </font>
    <font>
      <b/>
      <sz val="22"/>
      <color theme="1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DAF49"/>
      <name val="Calibri"/>
      <family val="2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899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3" fontId="11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6" borderId="1" xfId="0" applyFill="1" applyBorder="1"/>
    <xf numFmtId="0" fontId="5" fillId="6" borderId="1" xfId="0" applyFont="1" applyFill="1" applyBorder="1"/>
    <xf numFmtId="0" fontId="0" fillId="0" borderId="1" xfId="0" applyBorder="1"/>
    <xf numFmtId="14" fontId="1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1AC3-615A-284D-864D-6CC0E40046BC}">
  <dimension ref="A1:AB143"/>
  <sheetViews>
    <sheetView zoomScale="125" workbookViewId="0">
      <selection activeCell="D40" sqref="D40:D71"/>
    </sheetView>
  </sheetViews>
  <sheetFormatPr baseColWidth="10" defaultRowHeight="16" x14ac:dyDescent="0.2"/>
  <cols>
    <col min="1" max="1" width="31.1640625" customWidth="1"/>
    <col min="3" max="5" width="20.33203125" customWidth="1"/>
  </cols>
  <sheetData>
    <row r="1" spans="1:17" ht="51" x14ac:dyDescent="0.2">
      <c r="A1" s="1">
        <v>45406</v>
      </c>
      <c r="B1" s="2" t="s">
        <v>0</v>
      </c>
      <c r="C1" s="2" t="s">
        <v>1</v>
      </c>
      <c r="D1" s="2" t="s">
        <v>2</v>
      </c>
      <c r="J1" s="3"/>
      <c r="K1" s="4"/>
    </row>
    <row r="2" spans="1:17" x14ac:dyDescent="0.2">
      <c r="A2" t="s">
        <v>3</v>
      </c>
      <c r="B2">
        <v>93.9</v>
      </c>
      <c r="C2">
        <v>95.7</v>
      </c>
      <c r="D2">
        <v>0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5" t="s">
        <v>10</v>
      </c>
      <c r="Q2" s="4" t="s">
        <v>11</v>
      </c>
    </row>
    <row r="3" spans="1:17" x14ac:dyDescent="0.2">
      <c r="A3" t="s">
        <v>12</v>
      </c>
      <c r="B3">
        <v>84.4</v>
      </c>
      <c r="C3">
        <v>93.9</v>
      </c>
      <c r="D3" s="6">
        <v>25.6</v>
      </c>
      <c r="E3" s="7">
        <v>6</v>
      </c>
      <c r="F3" s="8" t="s">
        <v>8</v>
      </c>
      <c r="G3" s="7">
        <v>6.9</v>
      </c>
      <c r="I3" s="9">
        <v>6.9</v>
      </c>
      <c r="J3">
        <v>33</v>
      </c>
      <c r="K3">
        <v>18.600000000000001</v>
      </c>
      <c r="L3">
        <v>6.71</v>
      </c>
      <c r="M3">
        <v>16.2</v>
      </c>
      <c r="N3">
        <v>25.6</v>
      </c>
      <c r="O3">
        <v>25.7</v>
      </c>
      <c r="P3">
        <v>23.8</v>
      </c>
      <c r="Q3">
        <v>27</v>
      </c>
    </row>
    <row r="4" spans="1:17" x14ac:dyDescent="0.2">
      <c r="A4" t="s">
        <v>13</v>
      </c>
      <c r="B4">
        <v>83.6</v>
      </c>
      <c r="C4">
        <v>94.7</v>
      </c>
      <c r="D4">
        <v>5.63</v>
      </c>
      <c r="E4" s="10">
        <v>6</v>
      </c>
      <c r="F4" s="4" t="s">
        <v>8</v>
      </c>
      <c r="G4" s="10">
        <v>5.7</v>
      </c>
      <c r="I4" s="9">
        <v>5.7</v>
      </c>
      <c r="J4">
        <v>31.2</v>
      </c>
      <c r="K4">
        <v>3.53</v>
      </c>
      <c r="L4">
        <v>3.3</v>
      </c>
      <c r="M4">
        <v>14.5</v>
      </c>
      <c r="N4">
        <v>5.63</v>
      </c>
      <c r="O4">
        <v>4.92</v>
      </c>
      <c r="P4">
        <v>3.37</v>
      </c>
      <c r="Q4">
        <v>2.25</v>
      </c>
    </row>
    <row r="5" spans="1:17" x14ac:dyDescent="0.2">
      <c r="A5" t="s">
        <v>14</v>
      </c>
      <c r="B5">
        <v>85.3</v>
      </c>
      <c r="C5">
        <v>95.1</v>
      </c>
      <c r="D5">
        <v>3.15</v>
      </c>
      <c r="E5" s="10">
        <v>6</v>
      </c>
      <c r="F5" s="4" t="s">
        <v>8</v>
      </c>
      <c r="G5" s="10">
        <v>5.5</v>
      </c>
      <c r="I5" s="9">
        <v>5.5</v>
      </c>
      <c r="J5">
        <v>28.8</v>
      </c>
      <c r="K5">
        <v>1.86</v>
      </c>
      <c r="L5">
        <v>1.1599999999999999</v>
      </c>
      <c r="M5">
        <v>11.1</v>
      </c>
      <c r="N5">
        <v>3.15</v>
      </c>
      <c r="O5">
        <v>1.72</v>
      </c>
      <c r="P5">
        <v>0.68</v>
      </c>
      <c r="Q5">
        <v>0.26</v>
      </c>
    </row>
    <row r="6" spans="1:17" x14ac:dyDescent="0.2">
      <c r="A6" t="s">
        <v>15</v>
      </c>
      <c r="B6">
        <v>91.8</v>
      </c>
      <c r="C6">
        <v>94.9</v>
      </c>
      <c r="D6">
        <v>0.15</v>
      </c>
      <c r="E6" s="10">
        <v>6</v>
      </c>
      <c r="F6" s="4" t="s">
        <v>8</v>
      </c>
      <c r="G6" s="10">
        <v>5.3</v>
      </c>
      <c r="I6" s="9">
        <v>5.3</v>
      </c>
      <c r="J6">
        <v>23.9</v>
      </c>
      <c r="K6">
        <v>0.94</v>
      </c>
      <c r="L6">
        <v>0.61</v>
      </c>
      <c r="M6">
        <v>2.2999999999999998</v>
      </c>
      <c r="N6">
        <v>0.15</v>
      </c>
      <c r="O6">
        <v>0.55000000000000004</v>
      </c>
      <c r="P6">
        <v>6.0999999999999999E-2</v>
      </c>
      <c r="Q6">
        <v>1.2999999999999999E-2</v>
      </c>
    </row>
    <row r="7" spans="1:17" x14ac:dyDescent="0.2">
      <c r="A7" t="s">
        <v>16</v>
      </c>
      <c r="B7">
        <v>85.9</v>
      </c>
      <c r="C7">
        <v>94.1</v>
      </c>
      <c r="D7" s="6">
        <v>25.7</v>
      </c>
      <c r="E7" s="7">
        <v>7</v>
      </c>
      <c r="F7" s="8" t="s">
        <v>9</v>
      </c>
      <c r="G7" s="7">
        <v>6.9</v>
      </c>
      <c r="N7" s="11"/>
      <c r="O7" s="4"/>
    </row>
    <row r="8" spans="1:17" x14ac:dyDescent="0.2">
      <c r="A8" t="s">
        <v>17</v>
      </c>
      <c r="B8">
        <v>84.1</v>
      </c>
      <c r="C8">
        <v>95.7</v>
      </c>
      <c r="D8">
        <v>4.92</v>
      </c>
      <c r="E8" s="10">
        <v>7</v>
      </c>
      <c r="F8" s="4" t="s">
        <v>9</v>
      </c>
      <c r="G8" s="10">
        <v>5.7</v>
      </c>
      <c r="N8" s="12"/>
      <c r="O8" s="4"/>
    </row>
    <row r="9" spans="1:17" x14ac:dyDescent="0.2">
      <c r="A9" t="s">
        <v>18</v>
      </c>
      <c r="B9">
        <v>87.5</v>
      </c>
      <c r="C9">
        <v>95.6</v>
      </c>
      <c r="D9">
        <v>1.72</v>
      </c>
      <c r="E9" s="10">
        <v>7</v>
      </c>
      <c r="F9" s="4" t="s">
        <v>9</v>
      </c>
      <c r="G9" s="10">
        <v>5.5</v>
      </c>
      <c r="I9" t="s">
        <v>19</v>
      </c>
    </row>
    <row r="10" spans="1:17" x14ac:dyDescent="0.2">
      <c r="A10" t="s">
        <v>20</v>
      </c>
      <c r="B10">
        <v>91.2</v>
      </c>
      <c r="C10">
        <v>96.4</v>
      </c>
      <c r="D10">
        <v>0.55000000000000004</v>
      </c>
      <c r="E10" s="10">
        <v>7</v>
      </c>
      <c r="F10" s="4" t="s">
        <v>9</v>
      </c>
      <c r="G10" s="10">
        <v>5.3</v>
      </c>
      <c r="J10" s="4" t="s">
        <v>4</v>
      </c>
      <c r="K10" s="4" t="s">
        <v>5</v>
      </c>
      <c r="L10" s="4" t="s">
        <v>6</v>
      </c>
      <c r="M10" s="4" t="s">
        <v>7</v>
      </c>
      <c r="N10" s="4" t="s">
        <v>8</v>
      </c>
      <c r="O10" s="4" t="s">
        <v>9</v>
      </c>
      <c r="P10" s="5" t="s">
        <v>10</v>
      </c>
      <c r="Q10" s="4" t="s">
        <v>11</v>
      </c>
    </row>
    <row r="11" spans="1:17" x14ac:dyDescent="0.2">
      <c r="A11" t="s">
        <v>21</v>
      </c>
      <c r="B11">
        <v>84.6</v>
      </c>
      <c r="C11">
        <v>95.1</v>
      </c>
      <c r="D11" s="6">
        <v>6.71</v>
      </c>
      <c r="E11" s="7">
        <v>8</v>
      </c>
      <c r="F11" s="8" t="s">
        <v>6</v>
      </c>
      <c r="G11" s="7">
        <v>6.9</v>
      </c>
      <c r="I11" s="9">
        <v>5.5</v>
      </c>
      <c r="J11">
        <f t="shared" ref="J11:Q11" si="0">J5/J3</f>
        <v>0.8727272727272728</v>
      </c>
      <c r="K11">
        <f t="shared" si="0"/>
        <v>9.9999999999999992E-2</v>
      </c>
      <c r="L11">
        <f t="shared" si="0"/>
        <v>0.17287630402384499</v>
      </c>
      <c r="M11">
        <f t="shared" si="0"/>
        <v>0.68518518518518523</v>
      </c>
      <c r="N11">
        <f t="shared" si="0"/>
        <v>0.12304687499999999</v>
      </c>
      <c r="O11">
        <f t="shared" si="0"/>
        <v>6.6926070038910504E-2</v>
      </c>
      <c r="P11">
        <f t="shared" si="0"/>
        <v>2.8571428571428574E-2</v>
      </c>
      <c r="Q11">
        <f t="shared" si="0"/>
        <v>9.6296296296296303E-3</v>
      </c>
    </row>
    <row r="12" spans="1:17" x14ac:dyDescent="0.2">
      <c r="A12" t="s">
        <v>22</v>
      </c>
      <c r="B12">
        <v>85.1</v>
      </c>
      <c r="C12">
        <v>95.1</v>
      </c>
      <c r="D12">
        <v>3.3</v>
      </c>
      <c r="E12" s="10">
        <v>8</v>
      </c>
      <c r="F12" s="4" t="s">
        <v>6</v>
      </c>
      <c r="G12" s="10">
        <v>5.7</v>
      </c>
      <c r="I12" s="13" t="s">
        <v>23</v>
      </c>
      <c r="J12" s="14">
        <v>2.41</v>
      </c>
      <c r="K12" s="14">
        <v>1.86</v>
      </c>
      <c r="L12" s="14">
        <v>1.1399999999999999</v>
      </c>
      <c r="M12" s="15">
        <v>0.93400000000000005</v>
      </c>
      <c r="N12" s="15">
        <v>0.69699999999999995</v>
      </c>
      <c r="O12" s="15">
        <v>0.68200000000000005</v>
      </c>
      <c r="P12" s="15">
        <v>0</v>
      </c>
      <c r="Q12" s="16">
        <v>-0.33200000000000002</v>
      </c>
    </row>
    <row r="13" spans="1:17" x14ac:dyDescent="0.2">
      <c r="A13" t="s">
        <v>24</v>
      </c>
      <c r="B13">
        <v>89.9</v>
      </c>
      <c r="C13">
        <v>95.9</v>
      </c>
      <c r="D13">
        <v>1.1599999999999999</v>
      </c>
      <c r="E13" s="10">
        <v>8</v>
      </c>
      <c r="F13" s="4" t="s">
        <v>6</v>
      </c>
      <c r="G13" s="10">
        <v>5.5</v>
      </c>
    </row>
    <row r="14" spans="1:17" x14ac:dyDescent="0.2">
      <c r="A14" t="s">
        <v>25</v>
      </c>
      <c r="B14">
        <v>91</v>
      </c>
      <c r="C14">
        <v>95.2</v>
      </c>
      <c r="D14">
        <v>0.61</v>
      </c>
      <c r="E14" s="10">
        <v>8</v>
      </c>
      <c r="F14" s="4" t="s">
        <v>6</v>
      </c>
      <c r="G14" s="10">
        <v>5.3</v>
      </c>
    </row>
    <row r="15" spans="1:17" x14ac:dyDescent="0.2">
      <c r="A15" t="s">
        <v>26</v>
      </c>
      <c r="B15">
        <v>84.2</v>
      </c>
      <c r="C15">
        <v>93.8</v>
      </c>
      <c r="D15" s="6">
        <v>16.2</v>
      </c>
      <c r="E15" s="7">
        <v>12</v>
      </c>
      <c r="F15" s="8" t="s">
        <v>7</v>
      </c>
      <c r="G15" s="7">
        <v>6.9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 t="s">
        <v>10</v>
      </c>
      <c r="Q15" t="s">
        <v>11</v>
      </c>
    </row>
    <row r="16" spans="1:17" x14ac:dyDescent="0.2">
      <c r="A16" t="s">
        <v>27</v>
      </c>
      <c r="B16">
        <v>84</v>
      </c>
      <c r="C16">
        <v>94.8</v>
      </c>
      <c r="D16">
        <v>14.5</v>
      </c>
      <c r="E16" s="10">
        <v>12</v>
      </c>
      <c r="F16" s="4" t="s">
        <v>7</v>
      </c>
      <c r="G16" s="10">
        <v>5.7</v>
      </c>
      <c r="J16">
        <v>0.8727272727272728</v>
      </c>
      <c r="K16">
        <v>9.9999999999999992E-2</v>
      </c>
      <c r="L16">
        <v>0.17287630402384499</v>
      </c>
      <c r="M16">
        <v>0.68518518518518523</v>
      </c>
      <c r="N16">
        <v>0.12304687499999999</v>
      </c>
      <c r="O16">
        <v>6.6926070038910504E-2</v>
      </c>
      <c r="P16">
        <v>2.8571428571428574E-2</v>
      </c>
      <c r="Q16">
        <v>9.6296296296296303E-3</v>
      </c>
    </row>
    <row r="17" spans="1:11" x14ac:dyDescent="0.2">
      <c r="A17" t="s">
        <v>28</v>
      </c>
      <c r="B17">
        <v>83.4</v>
      </c>
      <c r="C17">
        <v>95.1</v>
      </c>
      <c r="D17">
        <v>11.1</v>
      </c>
      <c r="E17" s="10">
        <v>12</v>
      </c>
      <c r="F17" s="4" t="s">
        <v>7</v>
      </c>
      <c r="G17" s="10">
        <v>5.5</v>
      </c>
    </row>
    <row r="18" spans="1:11" x14ac:dyDescent="0.2">
      <c r="A18" t="s">
        <v>29</v>
      </c>
      <c r="B18">
        <v>84</v>
      </c>
      <c r="C18">
        <v>95.3</v>
      </c>
      <c r="D18">
        <v>2.2999999999999998</v>
      </c>
      <c r="E18" s="10">
        <v>12</v>
      </c>
      <c r="F18" s="4" t="s">
        <v>7</v>
      </c>
      <c r="G18" s="10">
        <v>5.3</v>
      </c>
      <c r="J18" t="s">
        <v>4</v>
      </c>
      <c r="K18">
        <v>0.8727272727272728</v>
      </c>
    </row>
    <row r="19" spans="1:11" x14ac:dyDescent="0.2">
      <c r="A19" t="s">
        <v>30</v>
      </c>
      <c r="B19">
        <v>84.7</v>
      </c>
      <c r="C19">
        <v>95.1</v>
      </c>
      <c r="D19" s="6">
        <v>23.8</v>
      </c>
      <c r="E19" s="7" t="s">
        <v>31</v>
      </c>
      <c r="F19" s="8" t="s">
        <v>10</v>
      </c>
      <c r="G19" s="7">
        <v>6.9</v>
      </c>
      <c r="J19" t="s">
        <v>5</v>
      </c>
      <c r="K19">
        <v>9.9999999999999992E-2</v>
      </c>
    </row>
    <row r="20" spans="1:11" x14ac:dyDescent="0.2">
      <c r="A20" t="s">
        <v>32</v>
      </c>
      <c r="B20">
        <v>83.7</v>
      </c>
      <c r="C20">
        <v>95.8</v>
      </c>
      <c r="D20">
        <v>3.37</v>
      </c>
      <c r="E20" s="10" t="s">
        <v>31</v>
      </c>
      <c r="F20" s="5" t="s">
        <v>10</v>
      </c>
      <c r="G20" s="10">
        <v>5.7</v>
      </c>
      <c r="J20" t="s">
        <v>6</v>
      </c>
      <c r="K20">
        <v>0.17287630402384499</v>
      </c>
    </row>
    <row r="21" spans="1:11" x14ac:dyDescent="0.2">
      <c r="A21" t="s">
        <v>33</v>
      </c>
      <c r="B21">
        <v>90.3</v>
      </c>
      <c r="C21">
        <v>96.2</v>
      </c>
      <c r="D21">
        <v>0.68</v>
      </c>
      <c r="E21" s="10" t="s">
        <v>31</v>
      </c>
      <c r="F21" s="5" t="s">
        <v>10</v>
      </c>
      <c r="G21" s="10">
        <v>5.5</v>
      </c>
      <c r="J21" t="s">
        <v>7</v>
      </c>
      <c r="K21">
        <v>0.68518518518518523</v>
      </c>
    </row>
    <row r="22" spans="1:11" x14ac:dyDescent="0.2">
      <c r="A22" t="s">
        <v>34</v>
      </c>
      <c r="B22">
        <v>91.7</v>
      </c>
      <c r="C22">
        <v>95.8</v>
      </c>
      <c r="D22">
        <v>6.0999999999999999E-2</v>
      </c>
      <c r="E22" s="10" t="s">
        <v>31</v>
      </c>
      <c r="F22" s="5" t="s">
        <v>10</v>
      </c>
      <c r="G22" s="10">
        <v>5.3</v>
      </c>
      <c r="J22" t="s">
        <v>8</v>
      </c>
      <c r="K22">
        <v>0.12304687499999999</v>
      </c>
    </row>
    <row r="23" spans="1:11" x14ac:dyDescent="0.2">
      <c r="A23" t="s">
        <v>35</v>
      </c>
      <c r="B23">
        <v>80</v>
      </c>
      <c r="C23">
        <v>94.1</v>
      </c>
      <c r="D23" s="6">
        <v>33</v>
      </c>
      <c r="E23" s="7">
        <v>13</v>
      </c>
      <c r="F23" s="8" t="s">
        <v>4</v>
      </c>
      <c r="G23" s="7">
        <v>6.9</v>
      </c>
      <c r="J23" t="s">
        <v>9</v>
      </c>
      <c r="K23">
        <v>6.6926070038910504E-2</v>
      </c>
    </row>
    <row r="24" spans="1:11" x14ac:dyDescent="0.2">
      <c r="A24" t="s">
        <v>36</v>
      </c>
      <c r="B24">
        <v>82.3</v>
      </c>
      <c r="C24">
        <v>93.9</v>
      </c>
      <c r="D24">
        <v>31.2</v>
      </c>
      <c r="E24" s="10">
        <v>13</v>
      </c>
      <c r="F24" s="4" t="s">
        <v>4</v>
      </c>
      <c r="G24" s="10">
        <v>5.7</v>
      </c>
      <c r="J24" t="s">
        <v>10</v>
      </c>
      <c r="K24">
        <v>2.8571428571428574E-2</v>
      </c>
    </row>
    <row r="25" spans="1:11" x14ac:dyDescent="0.2">
      <c r="A25" t="s">
        <v>37</v>
      </c>
      <c r="B25">
        <v>82.4</v>
      </c>
      <c r="C25">
        <v>94.1</v>
      </c>
      <c r="D25">
        <v>28.8</v>
      </c>
      <c r="E25" s="10">
        <v>13</v>
      </c>
      <c r="F25" s="4" t="s">
        <v>4</v>
      </c>
      <c r="G25" s="10">
        <v>5.5</v>
      </c>
      <c r="J25" t="s">
        <v>11</v>
      </c>
      <c r="K25">
        <v>9.6296296296296303E-3</v>
      </c>
    </row>
    <row r="26" spans="1:11" x14ac:dyDescent="0.2">
      <c r="A26" t="s">
        <v>38</v>
      </c>
      <c r="B26">
        <v>82</v>
      </c>
      <c r="C26">
        <v>94.3</v>
      </c>
      <c r="D26">
        <v>23.9</v>
      </c>
      <c r="E26" s="10">
        <v>13</v>
      </c>
      <c r="F26" s="4" t="s">
        <v>4</v>
      </c>
      <c r="G26" s="10">
        <v>5.3</v>
      </c>
    </row>
    <row r="27" spans="1:11" x14ac:dyDescent="0.2">
      <c r="A27" t="s">
        <v>39</v>
      </c>
      <c r="B27">
        <v>83.4</v>
      </c>
      <c r="C27">
        <v>94.1</v>
      </c>
      <c r="D27" s="6">
        <v>18.600000000000001</v>
      </c>
      <c r="E27" s="7">
        <v>14</v>
      </c>
      <c r="F27" s="8" t="s">
        <v>5</v>
      </c>
      <c r="G27" s="7">
        <v>6.9</v>
      </c>
    </row>
    <row r="28" spans="1:11" x14ac:dyDescent="0.2">
      <c r="A28" t="s">
        <v>40</v>
      </c>
      <c r="B28">
        <v>83.8</v>
      </c>
      <c r="C28">
        <v>95.2</v>
      </c>
      <c r="D28">
        <v>3.53</v>
      </c>
      <c r="E28" s="10">
        <v>14</v>
      </c>
      <c r="F28" s="4" t="s">
        <v>5</v>
      </c>
      <c r="G28" s="10">
        <v>5.7</v>
      </c>
    </row>
    <row r="29" spans="1:11" x14ac:dyDescent="0.2">
      <c r="A29" t="s">
        <v>41</v>
      </c>
      <c r="B29">
        <v>85.9</v>
      </c>
      <c r="C29">
        <v>95.3</v>
      </c>
      <c r="D29">
        <v>1.86</v>
      </c>
      <c r="E29" s="10">
        <v>14</v>
      </c>
      <c r="F29" s="4" t="s">
        <v>5</v>
      </c>
      <c r="G29" s="10">
        <v>5.5</v>
      </c>
    </row>
    <row r="30" spans="1:11" x14ac:dyDescent="0.2">
      <c r="A30" t="s">
        <v>42</v>
      </c>
      <c r="B30">
        <v>88.9</v>
      </c>
      <c r="C30">
        <v>95.6</v>
      </c>
      <c r="D30">
        <v>0.94</v>
      </c>
      <c r="E30" s="10">
        <v>14</v>
      </c>
      <c r="F30" s="4" t="s">
        <v>5</v>
      </c>
      <c r="G30" s="10">
        <v>5.3</v>
      </c>
    </row>
    <row r="31" spans="1:11" x14ac:dyDescent="0.2">
      <c r="A31" t="s">
        <v>43</v>
      </c>
      <c r="B31">
        <v>81.099999999999994</v>
      </c>
      <c r="C31">
        <v>94.2</v>
      </c>
      <c r="D31" s="6">
        <v>27</v>
      </c>
      <c r="E31" s="7">
        <v>15</v>
      </c>
      <c r="F31" s="8" t="s">
        <v>11</v>
      </c>
      <c r="G31" s="7">
        <v>6.9</v>
      </c>
    </row>
    <row r="32" spans="1:11" x14ac:dyDescent="0.2">
      <c r="A32" t="s">
        <v>44</v>
      </c>
      <c r="B32">
        <v>84.2</v>
      </c>
      <c r="C32">
        <v>95.6</v>
      </c>
      <c r="D32">
        <v>2.25</v>
      </c>
      <c r="E32" s="10">
        <v>15</v>
      </c>
      <c r="F32" s="4" t="s">
        <v>11</v>
      </c>
      <c r="G32" s="10">
        <v>5.7</v>
      </c>
    </row>
    <row r="33" spans="1:17" x14ac:dyDescent="0.2">
      <c r="A33" t="s">
        <v>45</v>
      </c>
      <c r="B33">
        <v>92.2</v>
      </c>
      <c r="C33">
        <v>96.3</v>
      </c>
      <c r="D33">
        <v>0.26</v>
      </c>
      <c r="E33" s="10">
        <v>15</v>
      </c>
      <c r="F33" s="4" t="s">
        <v>11</v>
      </c>
      <c r="G33" s="10">
        <v>5.5</v>
      </c>
    </row>
    <row r="34" spans="1:17" x14ac:dyDescent="0.2">
      <c r="A34" t="s">
        <v>46</v>
      </c>
      <c r="B34">
        <v>92.9</v>
      </c>
      <c r="C34">
        <v>96.2</v>
      </c>
      <c r="D34">
        <v>1.2999999999999999E-2</v>
      </c>
      <c r="E34" s="10">
        <v>15</v>
      </c>
      <c r="F34" s="4" t="s">
        <v>11</v>
      </c>
      <c r="G34" s="10">
        <v>5.3</v>
      </c>
    </row>
    <row r="38" spans="1:17" ht="51" x14ac:dyDescent="0.2">
      <c r="A38" s="17">
        <v>45408</v>
      </c>
      <c r="B38" s="2" t="s">
        <v>0</v>
      </c>
      <c r="C38" s="2" t="s">
        <v>1</v>
      </c>
      <c r="D38" s="2" t="s">
        <v>2</v>
      </c>
    </row>
    <row r="39" spans="1:17" x14ac:dyDescent="0.2">
      <c r="A39" t="s">
        <v>3</v>
      </c>
      <c r="B39">
        <v>96.3</v>
      </c>
      <c r="C39">
        <v>95.2</v>
      </c>
      <c r="D39" s="10">
        <v>0</v>
      </c>
      <c r="J39" s="4" t="s">
        <v>4</v>
      </c>
      <c r="K39" s="4" t="s">
        <v>5</v>
      </c>
      <c r="L39" s="18" t="s">
        <v>6</v>
      </c>
      <c r="M39" s="4" t="s">
        <v>7</v>
      </c>
      <c r="N39" s="4" t="s">
        <v>8</v>
      </c>
      <c r="O39" s="4" t="s">
        <v>9</v>
      </c>
      <c r="P39" s="5" t="s">
        <v>10</v>
      </c>
      <c r="Q39" s="4" t="s">
        <v>11</v>
      </c>
    </row>
    <row r="40" spans="1:17" x14ac:dyDescent="0.2">
      <c r="A40" t="s">
        <v>12</v>
      </c>
      <c r="B40" s="19">
        <v>67.2</v>
      </c>
      <c r="C40" s="19">
        <v>88.6</v>
      </c>
      <c r="D40" s="20">
        <v>82.3</v>
      </c>
      <c r="E40" s="19">
        <v>6.9</v>
      </c>
      <c r="F40" s="20">
        <v>6</v>
      </c>
      <c r="G40" s="4" t="s">
        <v>8</v>
      </c>
      <c r="I40" s="19">
        <v>6.9</v>
      </c>
      <c r="J40" s="20">
        <v>37.1</v>
      </c>
      <c r="K40" s="20">
        <v>81.400000000000006</v>
      </c>
      <c r="L40" s="20">
        <v>34.299999999999997</v>
      </c>
      <c r="M40" s="20">
        <v>91.2</v>
      </c>
      <c r="N40" s="20">
        <v>82.3</v>
      </c>
      <c r="O40" s="20">
        <v>73.599999999999994</v>
      </c>
      <c r="P40" s="20">
        <v>68.5</v>
      </c>
      <c r="Q40" s="20">
        <v>76.5</v>
      </c>
    </row>
    <row r="41" spans="1:17" x14ac:dyDescent="0.2">
      <c r="A41" t="s">
        <v>13</v>
      </c>
      <c r="B41">
        <v>83.3</v>
      </c>
      <c r="C41">
        <v>90.8</v>
      </c>
      <c r="D41" s="10">
        <v>51</v>
      </c>
      <c r="E41">
        <v>5.7</v>
      </c>
      <c r="F41" s="10"/>
      <c r="I41">
        <v>5.7</v>
      </c>
      <c r="J41" s="10">
        <v>43.1</v>
      </c>
      <c r="K41" s="10">
        <v>68.7</v>
      </c>
      <c r="L41" s="10">
        <v>19.7</v>
      </c>
      <c r="M41" s="10">
        <v>86</v>
      </c>
      <c r="N41" s="10">
        <v>51</v>
      </c>
      <c r="O41" s="10">
        <v>61.4</v>
      </c>
      <c r="P41" s="10">
        <v>21.5</v>
      </c>
      <c r="Q41" s="10">
        <v>24.3</v>
      </c>
    </row>
    <row r="42" spans="1:17" x14ac:dyDescent="0.2">
      <c r="A42" t="s">
        <v>14</v>
      </c>
      <c r="B42">
        <v>86.9</v>
      </c>
      <c r="C42">
        <v>93.6</v>
      </c>
      <c r="D42" s="10">
        <v>25.1</v>
      </c>
      <c r="E42">
        <v>5.5</v>
      </c>
      <c r="F42" s="10"/>
      <c r="I42">
        <v>5.5</v>
      </c>
      <c r="J42" s="10">
        <v>42.1</v>
      </c>
      <c r="K42" s="10">
        <v>39.299999999999997</v>
      </c>
      <c r="L42" s="10">
        <v>7.25</v>
      </c>
      <c r="M42" s="10">
        <v>74.7</v>
      </c>
      <c r="N42" s="10">
        <v>25.1</v>
      </c>
      <c r="O42" s="10">
        <v>13.3</v>
      </c>
      <c r="P42" s="10">
        <v>2.12</v>
      </c>
      <c r="Q42" s="10">
        <v>4.37</v>
      </c>
    </row>
    <row r="43" spans="1:17" x14ac:dyDescent="0.2">
      <c r="A43" t="s">
        <v>15</v>
      </c>
      <c r="B43">
        <v>87.7</v>
      </c>
      <c r="C43">
        <v>93.9</v>
      </c>
      <c r="D43" s="10">
        <v>1.57</v>
      </c>
      <c r="E43">
        <v>5.3</v>
      </c>
      <c r="F43" s="10"/>
      <c r="I43">
        <v>5.3</v>
      </c>
      <c r="J43" s="10">
        <v>36.700000000000003</v>
      </c>
      <c r="K43" s="10">
        <v>25.9</v>
      </c>
      <c r="L43" s="10">
        <v>0.15</v>
      </c>
      <c r="M43" s="10">
        <v>10.9</v>
      </c>
      <c r="N43" s="10">
        <v>1.57</v>
      </c>
      <c r="O43" s="10">
        <v>4.97</v>
      </c>
      <c r="P43" s="10">
        <v>0.28999999999999998</v>
      </c>
      <c r="Q43" s="10">
        <v>0.17</v>
      </c>
    </row>
    <row r="44" spans="1:17" x14ac:dyDescent="0.2">
      <c r="A44" t="s">
        <v>16</v>
      </c>
      <c r="B44" s="19">
        <v>77.900000000000006</v>
      </c>
      <c r="C44" s="19">
        <v>92.9</v>
      </c>
      <c r="D44" s="20">
        <v>73.599999999999994</v>
      </c>
      <c r="E44" s="19">
        <v>6.9</v>
      </c>
      <c r="F44" s="10">
        <v>7</v>
      </c>
      <c r="G44" s="4" t="s">
        <v>9</v>
      </c>
    </row>
    <row r="45" spans="1:17" x14ac:dyDescent="0.2">
      <c r="A45" t="s">
        <v>17</v>
      </c>
      <c r="B45">
        <v>80.099999999999994</v>
      </c>
      <c r="C45">
        <v>93.8</v>
      </c>
      <c r="D45" s="10">
        <v>61.4</v>
      </c>
      <c r="E45">
        <v>5.7</v>
      </c>
      <c r="F45" s="10"/>
    </row>
    <row r="46" spans="1:17" x14ac:dyDescent="0.2">
      <c r="A46" t="s">
        <v>18</v>
      </c>
      <c r="B46">
        <v>86.9</v>
      </c>
      <c r="C46">
        <v>94.3</v>
      </c>
      <c r="D46" s="10">
        <v>13.3</v>
      </c>
      <c r="E46">
        <v>5.5</v>
      </c>
      <c r="F46" s="10"/>
    </row>
    <row r="47" spans="1:17" x14ac:dyDescent="0.2">
      <c r="A47" t="s">
        <v>20</v>
      </c>
      <c r="B47">
        <v>86.5</v>
      </c>
      <c r="C47">
        <v>93.1</v>
      </c>
      <c r="D47" s="10">
        <v>4.97</v>
      </c>
      <c r="E47">
        <v>5.3</v>
      </c>
      <c r="F47" s="10"/>
    </row>
    <row r="48" spans="1:17" x14ac:dyDescent="0.2">
      <c r="A48" t="s">
        <v>21</v>
      </c>
      <c r="B48" s="19">
        <v>43.1</v>
      </c>
      <c r="C48" s="19">
        <v>84</v>
      </c>
      <c r="D48" s="20">
        <v>34.299999999999997</v>
      </c>
      <c r="E48" s="19">
        <v>6.9</v>
      </c>
      <c r="F48" s="20">
        <v>8</v>
      </c>
      <c r="G48" s="18" t="s">
        <v>6</v>
      </c>
    </row>
    <row r="49" spans="1:17" x14ac:dyDescent="0.2">
      <c r="A49" t="s">
        <v>22</v>
      </c>
      <c r="B49">
        <v>44.8</v>
      </c>
      <c r="C49">
        <v>79</v>
      </c>
      <c r="D49" s="10">
        <v>19.7</v>
      </c>
      <c r="E49">
        <v>5.7</v>
      </c>
      <c r="F49" s="10"/>
    </row>
    <row r="50" spans="1:17" x14ac:dyDescent="0.2">
      <c r="A50" t="s">
        <v>24</v>
      </c>
      <c r="B50">
        <v>66.099999999999994</v>
      </c>
      <c r="C50">
        <v>77</v>
      </c>
      <c r="D50" s="10">
        <v>7.25</v>
      </c>
      <c r="E50">
        <v>5.5</v>
      </c>
      <c r="F50" s="10"/>
      <c r="J50" s="4" t="s">
        <v>4</v>
      </c>
      <c r="K50" s="4" t="s">
        <v>5</v>
      </c>
      <c r="L50" s="18" t="s">
        <v>6</v>
      </c>
      <c r="M50" s="4" t="s">
        <v>7</v>
      </c>
      <c r="N50" s="4" t="s">
        <v>8</v>
      </c>
      <c r="O50" s="4" t="s">
        <v>9</v>
      </c>
      <c r="P50" s="5" t="s">
        <v>10</v>
      </c>
      <c r="Q50" s="4" t="s">
        <v>11</v>
      </c>
    </row>
    <row r="51" spans="1:17" x14ac:dyDescent="0.2">
      <c r="A51" t="s">
        <v>25</v>
      </c>
      <c r="B51">
        <v>73.599999999999994</v>
      </c>
      <c r="C51">
        <v>78.099999999999994</v>
      </c>
      <c r="D51" s="10">
        <v>0.15</v>
      </c>
      <c r="E51">
        <v>5.3</v>
      </c>
      <c r="F51" s="10"/>
      <c r="I51">
        <v>5.5</v>
      </c>
      <c r="J51">
        <f t="shared" ref="J51:Q51" si="1">J42/J40</f>
        <v>1.1347708894878705</v>
      </c>
      <c r="K51">
        <f t="shared" si="1"/>
        <v>0.48280098280098271</v>
      </c>
      <c r="L51">
        <f t="shared" si="1"/>
        <v>0.21137026239067058</v>
      </c>
      <c r="M51">
        <f t="shared" si="1"/>
        <v>0.81907894736842102</v>
      </c>
      <c r="N51">
        <f t="shared" si="1"/>
        <v>0.30498177399756987</v>
      </c>
      <c r="O51">
        <f t="shared" si="1"/>
        <v>0.18070652173913046</v>
      </c>
      <c r="P51">
        <f t="shared" si="1"/>
        <v>3.0948905109489052E-2</v>
      </c>
      <c r="Q51">
        <f t="shared" si="1"/>
        <v>5.7124183006535947E-2</v>
      </c>
    </row>
    <row r="52" spans="1:17" x14ac:dyDescent="0.2">
      <c r="A52" t="s">
        <v>26</v>
      </c>
      <c r="B52" s="19">
        <v>77.8</v>
      </c>
      <c r="C52" s="19">
        <v>91.3</v>
      </c>
      <c r="D52" s="20">
        <v>91.2</v>
      </c>
      <c r="E52" s="19">
        <v>6.9</v>
      </c>
      <c r="F52" s="20">
        <v>12</v>
      </c>
      <c r="G52" s="4" t="s">
        <v>7</v>
      </c>
      <c r="J52" s="14">
        <v>2.41</v>
      </c>
      <c r="K52" s="14">
        <v>1.86</v>
      </c>
      <c r="L52" s="14">
        <v>1.1399999999999999</v>
      </c>
      <c r="M52" s="15">
        <v>0.93400000000000005</v>
      </c>
      <c r="N52" s="15">
        <v>0.69699999999999995</v>
      </c>
      <c r="O52" s="15">
        <v>0.68200000000000005</v>
      </c>
      <c r="P52" s="15">
        <v>0</v>
      </c>
      <c r="Q52" s="16">
        <v>-0.33200000000000002</v>
      </c>
    </row>
    <row r="53" spans="1:17" x14ac:dyDescent="0.2">
      <c r="A53" t="s">
        <v>27</v>
      </c>
      <c r="B53">
        <v>77.900000000000006</v>
      </c>
      <c r="C53">
        <v>91.8</v>
      </c>
      <c r="D53" s="10">
        <v>86</v>
      </c>
      <c r="E53">
        <v>5.7</v>
      </c>
      <c r="F53" s="10"/>
    </row>
    <row r="54" spans="1:17" x14ac:dyDescent="0.2">
      <c r="A54" t="s">
        <v>28</v>
      </c>
      <c r="B54">
        <v>81</v>
      </c>
      <c r="C54">
        <v>92.3</v>
      </c>
      <c r="D54" s="10">
        <v>74.7</v>
      </c>
      <c r="E54">
        <v>5.5</v>
      </c>
      <c r="F54" s="10"/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9</v>
      </c>
      <c r="P54" t="s">
        <v>10</v>
      </c>
      <c r="Q54" t="s">
        <v>11</v>
      </c>
    </row>
    <row r="55" spans="1:17" x14ac:dyDescent="0.2">
      <c r="A55" t="s">
        <v>29</v>
      </c>
      <c r="B55">
        <v>87.4</v>
      </c>
      <c r="C55">
        <v>93.2</v>
      </c>
      <c r="D55" s="10">
        <v>10.9</v>
      </c>
      <c r="E55">
        <v>5.3</v>
      </c>
      <c r="F55" s="10"/>
      <c r="J55">
        <v>1.1347708894878705</v>
      </c>
      <c r="K55">
        <v>0.48280098280098271</v>
      </c>
      <c r="L55">
        <v>0.21137026239067058</v>
      </c>
      <c r="M55">
        <v>0.81907894736842102</v>
      </c>
      <c r="N55">
        <v>0.30498177399756987</v>
      </c>
      <c r="O55">
        <v>0.18070652173913046</v>
      </c>
      <c r="P55">
        <v>3.0948905109489052E-2</v>
      </c>
      <c r="Q55">
        <v>5.7124183006535947E-2</v>
      </c>
    </row>
    <row r="56" spans="1:17" x14ac:dyDescent="0.2">
      <c r="A56" t="s">
        <v>30</v>
      </c>
      <c r="B56" s="19">
        <v>78</v>
      </c>
      <c r="C56" s="19">
        <v>90.4</v>
      </c>
      <c r="D56" s="20">
        <v>68.5</v>
      </c>
      <c r="E56" s="19">
        <v>6.9</v>
      </c>
      <c r="F56" s="10" t="s">
        <v>31</v>
      </c>
      <c r="G56" s="5" t="s">
        <v>10</v>
      </c>
      <c r="J56">
        <v>2.41</v>
      </c>
      <c r="K56">
        <v>1.86</v>
      </c>
      <c r="L56">
        <v>1.1399999999999999</v>
      </c>
      <c r="M56">
        <v>0.93400000000000005</v>
      </c>
      <c r="N56">
        <v>0.69699999999999995</v>
      </c>
      <c r="O56">
        <v>0.68200000000000005</v>
      </c>
      <c r="P56">
        <v>0</v>
      </c>
      <c r="Q56">
        <v>-0.33200000000000002</v>
      </c>
    </row>
    <row r="57" spans="1:17" x14ac:dyDescent="0.2">
      <c r="A57" t="s">
        <v>32</v>
      </c>
      <c r="B57">
        <v>87.8</v>
      </c>
      <c r="C57">
        <v>93.6</v>
      </c>
      <c r="D57" s="10">
        <v>21.5</v>
      </c>
      <c r="E57">
        <v>5.7</v>
      </c>
      <c r="F57" s="10"/>
    </row>
    <row r="58" spans="1:17" x14ac:dyDescent="0.2">
      <c r="A58" t="s">
        <v>33</v>
      </c>
      <c r="B58">
        <v>87.7</v>
      </c>
      <c r="C58">
        <v>94</v>
      </c>
      <c r="D58" s="10">
        <v>2.12</v>
      </c>
      <c r="E58">
        <v>5.5</v>
      </c>
      <c r="F58" s="10"/>
    </row>
    <row r="59" spans="1:17" x14ac:dyDescent="0.2">
      <c r="A59" t="s">
        <v>34</v>
      </c>
      <c r="B59">
        <v>94.5</v>
      </c>
      <c r="C59">
        <v>94.4</v>
      </c>
      <c r="D59" s="10">
        <v>0.28999999999999998</v>
      </c>
      <c r="E59">
        <v>5.3</v>
      </c>
      <c r="F59" s="10"/>
      <c r="K59" t="s">
        <v>47</v>
      </c>
      <c r="L59" t="s">
        <v>48</v>
      </c>
    </row>
    <row r="60" spans="1:17" x14ac:dyDescent="0.2">
      <c r="A60" t="s">
        <v>35</v>
      </c>
      <c r="B60" s="19">
        <v>87.9</v>
      </c>
      <c r="C60" s="19">
        <v>91.4</v>
      </c>
      <c r="D60" s="20">
        <v>37.1</v>
      </c>
      <c r="E60" s="19">
        <v>6.9</v>
      </c>
      <c r="F60" s="20">
        <v>13</v>
      </c>
      <c r="G60" s="4" t="s">
        <v>4</v>
      </c>
      <c r="J60" t="s">
        <v>4</v>
      </c>
      <c r="K60">
        <v>1.1347708894878705</v>
      </c>
      <c r="L60">
        <v>2.41</v>
      </c>
    </row>
    <row r="61" spans="1:17" x14ac:dyDescent="0.2">
      <c r="A61" t="s">
        <v>36</v>
      </c>
      <c r="B61">
        <v>88.4</v>
      </c>
      <c r="C61">
        <v>91.3</v>
      </c>
      <c r="D61" s="10">
        <v>43.1</v>
      </c>
      <c r="E61">
        <v>5.7</v>
      </c>
      <c r="F61" s="10"/>
      <c r="J61" t="s">
        <v>5</v>
      </c>
      <c r="K61">
        <v>0.48280098280098271</v>
      </c>
      <c r="L61">
        <v>1.86</v>
      </c>
    </row>
    <row r="62" spans="1:17" x14ac:dyDescent="0.2">
      <c r="A62" t="s">
        <v>37</v>
      </c>
      <c r="B62">
        <v>86.9</v>
      </c>
      <c r="C62">
        <v>90.6</v>
      </c>
      <c r="D62" s="10">
        <v>42.1</v>
      </c>
      <c r="E62">
        <v>5.5</v>
      </c>
      <c r="F62" s="10"/>
      <c r="J62" t="s">
        <v>6</v>
      </c>
      <c r="K62">
        <v>0.21137026239067058</v>
      </c>
      <c r="L62">
        <v>1.1399999999999999</v>
      </c>
    </row>
    <row r="63" spans="1:17" x14ac:dyDescent="0.2">
      <c r="A63" t="s">
        <v>38</v>
      </c>
      <c r="B63">
        <v>87.4</v>
      </c>
      <c r="C63">
        <v>89.3</v>
      </c>
      <c r="D63" s="10">
        <v>36.700000000000003</v>
      </c>
      <c r="E63">
        <v>5.3</v>
      </c>
      <c r="F63" s="10"/>
      <c r="J63" t="s">
        <v>7</v>
      </c>
      <c r="K63">
        <v>0.81907894736842102</v>
      </c>
      <c r="L63">
        <v>0.93400000000000005</v>
      </c>
    </row>
    <row r="64" spans="1:17" x14ac:dyDescent="0.2">
      <c r="A64" t="s">
        <v>39</v>
      </c>
      <c r="B64" s="19">
        <v>79.599999999999994</v>
      </c>
      <c r="C64" s="19">
        <v>92.7</v>
      </c>
      <c r="D64" s="20">
        <v>81.400000000000006</v>
      </c>
      <c r="E64" s="19">
        <v>6.9</v>
      </c>
      <c r="F64" s="20">
        <v>14</v>
      </c>
      <c r="G64" s="4" t="s">
        <v>5</v>
      </c>
      <c r="J64" t="s">
        <v>8</v>
      </c>
      <c r="K64">
        <v>0.30498177399756987</v>
      </c>
      <c r="L64">
        <v>0.69699999999999995</v>
      </c>
    </row>
    <row r="65" spans="1:24" x14ac:dyDescent="0.2">
      <c r="A65" t="s">
        <v>40</v>
      </c>
      <c r="B65">
        <v>83.4</v>
      </c>
      <c r="C65">
        <v>90</v>
      </c>
      <c r="D65" s="10">
        <v>68.7</v>
      </c>
      <c r="E65">
        <v>5.7</v>
      </c>
      <c r="F65" s="10"/>
      <c r="J65" t="s">
        <v>9</v>
      </c>
      <c r="K65">
        <v>0.18070652173913046</v>
      </c>
      <c r="L65">
        <v>0.68200000000000005</v>
      </c>
    </row>
    <row r="66" spans="1:24" x14ac:dyDescent="0.2">
      <c r="A66" t="s">
        <v>41</v>
      </c>
      <c r="B66">
        <v>87.7</v>
      </c>
      <c r="C66">
        <v>91.7</v>
      </c>
      <c r="D66" s="10">
        <v>39.299999999999997</v>
      </c>
      <c r="E66">
        <v>5.5</v>
      </c>
      <c r="F66" s="10"/>
      <c r="J66" t="s">
        <v>10</v>
      </c>
      <c r="K66">
        <v>3.0948905109489052E-2</v>
      </c>
      <c r="L66">
        <v>0</v>
      </c>
    </row>
    <row r="67" spans="1:24" x14ac:dyDescent="0.2">
      <c r="A67" t="s">
        <v>42</v>
      </c>
      <c r="B67">
        <v>88.3</v>
      </c>
      <c r="C67">
        <v>92.5</v>
      </c>
      <c r="D67" s="10">
        <v>25.9</v>
      </c>
      <c r="E67">
        <v>5.3</v>
      </c>
      <c r="F67" s="10"/>
      <c r="J67" t="s">
        <v>11</v>
      </c>
      <c r="K67">
        <v>5.7124183006535947E-2</v>
      </c>
      <c r="L67">
        <v>-0.33200000000000002</v>
      </c>
      <c r="M67" s="21"/>
      <c r="N67" s="22"/>
      <c r="O67" s="22"/>
      <c r="P67" s="22"/>
      <c r="Q67" s="22"/>
    </row>
    <row r="68" spans="1:24" x14ac:dyDescent="0.2">
      <c r="A68" t="s">
        <v>43</v>
      </c>
      <c r="B68" s="19">
        <v>80.599999999999994</v>
      </c>
      <c r="C68" s="19">
        <v>90</v>
      </c>
      <c r="D68" s="20">
        <v>76.5</v>
      </c>
      <c r="E68" s="19">
        <v>6.9</v>
      </c>
      <c r="F68" s="20">
        <v>15</v>
      </c>
      <c r="G68" s="4" t="s">
        <v>11</v>
      </c>
      <c r="J68" s="22"/>
      <c r="K68" s="21"/>
      <c r="M68" s="21"/>
      <c r="N68" s="21"/>
      <c r="O68" s="21"/>
      <c r="P68" s="21"/>
      <c r="Q68" s="21"/>
    </row>
    <row r="69" spans="1:24" x14ac:dyDescent="0.2">
      <c r="A69" t="s">
        <v>44</v>
      </c>
      <c r="B69">
        <v>88.2</v>
      </c>
      <c r="C69">
        <v>90.4</v>
      </c>
      <c r="D69" s="10">
        <v>24.3</v>
      </c>
      <c r="E69">
        <v>5.7</v>
      </c>
      <c r="F69" s="10"/>
      <c r="J69" s="22"/>
      <c r="K69" s="21"/>
    </row>
    <row r="70" spans="1:24" x14ac:dyDescent="0.2">
      <c r="A70" t="s">
        <v>45</v>
      </c>
      <c r="B70">
        <v>87.8</v>
      </c>
      <c r="C70">
        <v>92.9</v>
      </c>
      <c r="D70" s="10">
        <v>4.37</v>
      </c>
      <c r="E70">
        <v>5.5</v>
      </c>
      <c r="J70" s="22"/>
      <c r="K70" s="21"/>
    </row>
    <row r="71" spans="1:24" x14ac:dyDescent="0.2">
      <c r="A71" t="s">
        <v>46</v>
      </c>
      <c r="B71">
        <v>94.6</v>
      </c>
      <c r="C71">
        <v>94.3</v>
      </c>
      <c r="D71" s="10">
        <v>0.17</v>
      </c>
      <c r="E71">
        <v>5.3</v>
      </c>
      <c r="J71" s="22"/>
      <c r="K71" s="21"/>
    </row>
    <row r="74" spans="1:24" ht="34" x14ac:dyDescent="0.2">
      <c r="A74" s="1">
        <v>45392</v>
      </c>
      <c r="B74" t="s">
        <v>0</v>
      </c>
      <c r="C74" t="s">
        <v>49</v>
      </c>
      <c r="D74" t="s">
        <v>50</v>
      </c>
      <c r="M74" s="23" t="s">
        <v>51</v>
      </c>
      <c r="N74" s="23" t="s">
        <v>52</v>
      </c>
      <c r="P74" s="23" t="s">
        <v>51</v>
      </c>
      <c r="Q74" s="24" t="s">
        <v>53</v>
      </c>
      <c r="R74" s="24" t="s">
        <v>54</v>
      </c>
      <c r="S74" s="24" t="s">
        <v>55</v>
      </c>
      <c r="T74" s="24">
        <v>12</v>
      </c>
      <c r="U74" s="25" t="s">
        <v>10</v>
      </c>
      <c r="V74" s="24">
        <v>13</v>
      </c>
      <c r="W74" s="24">
        <v>14</v>
      </c>
      <c r="X74" s="24">
        <v>15</v>
      </c>
    </row>
    <row r="75" spans="1:24" ht="34" x14ac:dyDescent="0.2">
      <c r="A75" t="s">
        <v>56</v>
      </c>
      <c r="B75">
        <v>95.8</v>
      </c>
      <c r="C75">
        <v>88.7</v>
      </c>
      <c r="D75">
        <v>0</v>
      </c>
      <c r="F75" t="s">
        <v>48</v>
      </c>
      <c r="G75" s="10" t="s">
        <v>57</v>
      </c>
      <c r="M75" s="24" t="s">
        <v>53</v>
      </c>
      <c r="N75" s="24" t="s">
        <v>8</v>
      </c>
      <c r="P75" s="23" t="s">
        <v>52</v>
      </c>
      <c r="Q75" s="24" t="s">
        <v>8</v>
      </c>
      <c r="R75" s="24" t="s">
        <v>9</v>
      </c>
      <c r="S75" s="24" t="s">
        <v>6</v>
      </c>
      <c r="T75" s="24" t="s">
        <v>7</v>
      </c>
      <c r="U75" s="25" t="s">
        <v>10</v>
      </c>
      <c r="V75" s="24" t="s">
        <v>4</v>
      </c>
      <c r="W75" s="24" t="s">
        <v>5</v>
      </c>
      <c r="X75" s="24" t="s">
        <v>11</v>
      </c>
    </row>
    <row r="76" spans="1:24" x14ac:dyDescent="0.2">
      <c r="A76" t="s">
        <v>12</v>
      </c>
      <c r="B76">
        <v>81.8</v>
      </c>
      <c r="C76">
        <v>77.3</v>
      </c>
      <c r="D76">
        <v>97</v>
      </c>
      <c r="F76">
        <v>6.9</v>
      </c>
      <c r="G76" s="10">
        <v>6</v>
      </c>
      <c r="H76" s="24" t="s">
        <v>8</v>
      </c>
      <c r="M76" s="24" t="s">
        <v>54</v>
      </c>
      <c r="N76" s="24" t="s">
        <v>9</v>
      </c>
    </row>
    <row r="77" spans="1:24" x14ac:dyDescent="0.2">
      <c r="A77" t="s">
        <v>13</v>
      </c>
      <c r="B77">
        <v>83.9</v>
      </c>
      <c r="C77">
        <v>75.099999999999994</v>
      </c>
      <c r="D77">
        <v>85.5</v>
      </c>
      <c r="F77">
        <v>5.7</v>
      </c>
      <c r="G77" s="10">
        <v>6</v>
      </c>
      <c r="H77" s="24" t="s">
        <v>8</v>
      </c>
      <c r="M77" s="24" t="s">
        <v>55</v>
      </c>
      <c r="N77" s="24" t="s">
        <v>6</v>
      </c>
    </row>
    <row r="78" spans="1:24" x14ac:dyDescent="0.2">
      <c r="A78" t="s">
        <v>14</v>
      </c>
      <c r="B78">
        <v>85.2</v>
      </c>
      <c r="C78">
        <v>78.400000000000006</v>
      </c>
      <c r="D78">
        <v>14.8</v>
      </c>
      <c r="F78">
        <v>5.5</v>
      </c>
      <c r="G78" s="10">
        <v>6</v>
      </c>
      <c r="H78" s="24" t="s">
        <v>8</v>
      </c>
      <c r="M78" s="24">
        <v>12</v>
      </c>
      <c r="N78" s="24" t="s">
        <v>7</v>
      </c>
    </row>
    <row r="79" spans="1:24" x14ac:dyDescent="0.2">
      <c r="A79" t="s">
        <v>15</v>
      </c>
      <c r="B79">
        <v>83.7</v>
      </c>
      <c r="C79">
        <v>77.900000000000006</v>
      </c>
      <c r="D79">
        <v>12.9</v>
      </c>
      <c r="F79">
        <v>5.3</v>
      </c>
      <c r="G79" s="10">
        <v>6</v>
      </c>
      <c r="H79" s="24" t="s">
        <v>8</v>
      </c>
      <c r="M79" s="25" t="s">
        <v>10</v>
      </c>
      <c r="N79" s="25" t="s">
        <v>10</v>
      </c>
    </row>
    <row r="80" spans="1:24" x14ac:dyDescent="0.2">
      <c r="A80" t="s">
        <v>16</v>
      </c>
      <c r="B80">
        <v>86.4</v>
      </c>
      <c r="C80">
        <v>80.5</v>
      </c>
      <c r="D80">
        <v>92.2</v>
      </c>
      <c r="F80">
        <v>6.9</v>
      </c>
      <c r="G80" s="10">
        <v>7</v>
      </c>
      <c r="H80" s="24" t="s">
        <v>9</v>
      </c>
      <c r="M80" s="24">
        <v>13</v>
      </c>
      <c r="N80" s="24" t="s">
        <v>4</v>
      </c>
    </row>
    <row r="81" spans="1:28" x14ac:dyDescent="0.2">
      <c r="A81" t="s">
        <v>17</v>
      </c>
      <c r="B81">
        <v>87.8</v>
      </c>
      <c r="C81">
        <v>79.5</v>
      </c>
      <c r="D81">
        <v>80.900000000000006</v>
      </c>
      <c r="F81">
        <v>5.7</v>
      </c>
      <c r="G81" s="10">
        <v>7</v>
      </c>
      <c r="H81" s="24" t="s">
        <v>9</v>
      </c>
      <c r="M81" s="24">
        <v>14</v>
      </c>
      <c r="N81" s="24" t="s">
        <v>5</v>
      </c>
    </row>
    <row r="82" spans="1:28" x14ac:dyDescent="0.2">
      <c r="A82" t="s">
        <v>18</v>
      </c>
      <c r="B82">
        <v>88.9</v>
      </c>
      <c r="C82">
        <v>77.2</v>
      </c>
      <c r="D82">
        <v>50.7</v>
      </c>
      <c r="F82">
        <v>5.5</v>
      </c>
      <c r="G82" s="10">
        <v>7</v>
      </c>
      <c r="H82" s="24" t="s">
        <v>9</v>
      </c>
      <c r="M82" s="24">
        <v>15</v>
      </c>
      <c r="N82" s="24" t="s">
        <v>11</v>
      </c>
    </row>
    <row r="83" spans="1:28" x14ac:dyDescent="0.2">
      <c r="A83" t="s">
        <v>20</v>
      </c>
      <c r="B83">
        <v>88</v>
      </c>
      <c r="C83">
        <v>77.099999999999994</v>
      </c>
      <c r="D83">
        <v>38.799999999999997</v>
      </c>
      <c r="F83">
        <v>5.3</v>
      </c>
      <c r="G83" s="10">
        <v>7</v>
      </c>
      <c r="H83" s="24" t="s">
        <v>9</v>
      </c>
    </row>
    <row r="84" spans="1:28" x14ac:dyDescent="0.2">
      <c r="A84" t="s">
        <v>21</v>
      </c>
      <c r="B84">
        <v>89.4</v>
      </c>
      <c r="C84">
        <v>77.400000000000006</v>
      </c>
      <c r="D84">
        <v>65.7</v>
      </c>
      <c r="F84">
        <v>6.9</v>
      </c>
      <c r="G84" s="10">
        <v>8</v>
      </c>
      <c r="H84" s="24" t="s">
        <v>6</v>
      </c>
    </row>
    <row r="85" spans="1:28" x14ac:dyDescent="0.2">
      <c r="A85" t="s">
        <v>22</v>
      </c>
      <c r="B85">
        <v>86.8</v>
      </c>
      <c r="C85">
        <v>78.3</v>
      </c>
      <c r="D85">
        <v>79</v>
      </c>
      <c r="F85">
        <v>5.7</v>
      </c>
      <c r="G85" s="10">
        <v>8</v>
      </c>
      <c r="H85" s="24" t="s">
        <v>6</v>
      </c>
    </row>
    <row r="86" spans="1:28" x14ac:dyDescent="0.2">
      <c r="A86" t="s">
        <v>24</v>
      </c>
      <c r="B86">
        <v>88.9</v>
      </c>
      <c r="C86">
        <v>80.8</v>
      </c>
      <c r="D86">
        <v>74.5</v>
      </c>
      <c r="F86">
        <v>5.5</v>
      </c>
      <c r="G86" s="10">
        <v>8</v>
      </c>
      <c r="H86" s="24" t="s">
        <v>6</v>
      </c>
    </row>
    <row r="87" spans="1:28" x14ac:dyDescent="0.2">
      <c r="A87" t="s">
        <v>25</v>
      </c>
      <c r="B87">
        <v>86.3</v>
      </c>
      <c r="C87">
        <v>80.599999999999994</v>
      </c>
      <c r="D87">
        <v>81.3</v>
      </c>
      <c r="F87">
        <v>5.3</v>
      </c>
      <c r="G87" s="10">
        <v>8</v>
      </c>
      <c r="H87" s="24" t="s">
        <v>6</v>
      </c>
      <c r="K87" s="4" t="s">
        <v>4</v>
      </c>
      <c r="L87" s="4" t="s">
        <v>5</v>
      </c>
      <c r="M87" s="4" t="s">
        <v>6</v>
      </c>
      <c r="N87" s="4" t="s">
        <v>7</v>
      </c>
      <c r="O87" s="4" t="s">
        <v>8</v>
      </c>
      <c r="P87" s="4" t="s">
        <v>9</v>
      </c>
      <c r="Q87" s="5" t="s">
        <v>10</v>
      </c>
      <c r="R87" s="4" t="s">
        <v>11</v>
      </c>
    </row>
    <row r="88" spans="1:28" x14ac:dyDescent="0.2">
      <c r="A88" t="s">
        <v>26</v>
      </c>
      <c r="B88">
        <v>80.400000000000006</v>
      </c>
      <c r="C88">
        <v>81.7</v>
      </c>
      <c r="D88">
        <v>93.2</v>
      </c>
      <c r="F88">
        <v>6.9</v>
      </c>
      <c r="G88" s="10">
        <v>12</v>
      </c>
      <c r="H88" s="24" t="s">
        <v>7</v>
      </c>
      <c r="J88">
        <v>6.9</v>
      </c>
      <c r="K88">
        <v>65.7</v>
      </c>
      <c r="L88">
        <v>96.1</v>
      </c>
      <c r="M88">
        <v>65.7</v>
      </c>
      <c r="N88">
        <v>93.2</v>
      </c>
      <c r="O88">
        <v>97</v>
      </c>
      <c r="P88">
        <v>92.2</v>
      </c>
      <c r="Q88">
        <v>88.5</v>
      </c>
      <c r="R88">
        <v>93.8</v>
      </c>
    </row>
    <row r="89" spans="1:28" x14ac:dyDescent="0.2">
      <c r="A89" t="s">
        <v>27</v>
      </c>
      <c r="B89">
        <v>82.3</v>
      </c>
      <c r="C89">
        <v>83.6</v>
      </c>
      <c r="D89">
        <v>94</v>
      </c>
      <c r="F89">
        <v>5.7</v>
      </c>
      <c r="G89" s="10">
        <v>12</v>
      </c>
      <c r="H89" s="24" t="s">
        <v>7</v>
      </c>
      <c r="J89">
        <v>5.7</v>
      </c>
      <c r="K89">
        <v>68.7</v>
      </c>
      <c r="L89">
        <v>79.2</v>
      </c>
      <c r="M89">
        <v>79</v>
      </c>
      <c r="N89">
        <v>94</v>
      </c>
      <c r="O89">
        <v>85.5</v>
      </c>
      <c r="P89">
        <v>80.900000000000006</v>
      </c>
      <c r="Q89">
        <v>64.400000000000006</v>
      </c>
      <c r="R89">
        <v>66.099999999999994</v>
      </c>
    </row>
    <row r="90" spans="1:28" x14ac:dyDescent="0.2">
      <c r="A90" t="s">
        <v>28</v>
      </c>
      <c r="B90">
        <v>84.1</v>
      </c>
      <c r="C90">
        <v>83.5</v>
      </c>
      <c r="D90">
        <v>88.8</v>
      </c>
      <c r="F90">
        <v>5.5</v>
      </c>
      <c r="G90" s="10">
        <v>12</v>
      </c>
      <c r="H90" s="24" t="s">
        <v>7</v>
      </c>
      <c r="J90">
        <v>5.5</v>
      </c>
      <c r="K90">
        <v>65.7</v>
      </c>
      <c r="L90">
        <v>77.2</v>
      </c>
      <c r="M90">
        <v>74.5</v>
      </c>
      <c r="N90">
        <v>88.8</v>
      </c>
      <c r="O90">
        <v>14.8</v>
      </c>
      <c r="P90">
        <v>50.7</v>
      </c>
      <c r="Q90">
        <v>5.54</v>
      </c>
      <c r="R90">
        <v>1.65</v>
      </c>
    </row>
    <row r="91" spans="1:28" x14ac:dyDescent="0.2">
      <c r="A91" t="s">
        <v>29</v>
      </c>
      <c r="B91">
        <v>86.7</v>
      </c>
      <c r="C91">
        <v>78.099999999999994</v>
      </c>
      <c r="D91">
        <v>54.9</v>
      </c>
      <c r="F91">
        <v>5.3</v>
      </c>
      <c r="G91" s="10">
        <v>12</v>
      </c>
      <c r="H91" s="24" t="s">
        <v>7</v>
      </c>
      <c r="J91">
        <v>5.3</v>
      </c>
      <c r="K91">
        <v>62.1</v>
      </c>
      <c r="L91">
        <v>77.599999999999994</v>
      </c>
      <c r="M91">
        <v>81.3</v>
      </c>
      <c r="N91">
        <v>54.9</v>
      </c>
      <c r="O91">
        <v>12.9</v>
      </c>
      <c r="P91">
        <v>38.799999999999997</v>
      </c>
      <c r="Q91">
        <v>3.98</v>
      </c>
      <c r="R91">
        <v>1.37</v>
      </c>
    </row>
    <row r="92" spans="1:28" x14ac:dyDescent="0.2">
      <c r="A92" t="s">
        <v>30</v>
      </c>
      <c r="B92">
        <v>86.9</v>
      </c>
      <c r="C92">
        <v>82</v>
      </c>
      <c r="D92">
        <v>88.5</v>
      </c>
      <c r="F92">
        <v>6.9</v>
      </c>
      <c r="G92" s="10" t="s">
        <v>10</v>
      </c>
      <c r="H92" s="25" t="s">
        <v>10</v>
      </c>
    </row>
    <row r="93" spans="1:28" x14ac:dyDescent="0.2">
      <c r="A93" t="s">
        <v>32</v>
      </c>
      <c r="B93">
        <v>88.4</v>
      </c>
      <c r="C93">
        <v>82.9</v>
      </c>
      <c r="D93">
        <v>64.400000000000006</v>
      </c>
      <c r="F93">
        <v>5.7</v>
      </c>
      <c r="G93" s="10" t="s">
        <v>10</v>
      </c>
      <c r="H93" s="25" t="s">
        <v>10</v>
      </c>
      <c r="K93" t="s">
        <v>58</v>
      </c>
      <c r="U93" t="s">
        <v>58</v>
      </c>
    </row>
    <row r="94" spans="1:28" x14ac:dyDescent="0.2">
      <c r="A94" t="s">
        <v>33</v>
      </c>
      <c r="B94">
        <v>85.9</v>
      </c>
      <c r="C94">
        <v>84.9</v>
      </c>
      <c r="D94">
        <v>5.54</v>
      </c>
      <c r="F94">
        <v>5.5</v>
      </c>
      <c r="G94" s="10" t="s">
        <v>10</v>
      </c>
      <c r="H94" s="25" t="s">
        <v>10</v>
      </c>
      <c r="K94" s="4">
        <v>2.41</v>
      </c>
      <c r="L94" s="4">
        <v>1.84</v>
      </c>
      <c r="M94" s="4">
        <v>1.1399999999999999</v>
      </c>
      <c r="N94" s="4">
        <v>0.93400000000000005</v>
      </c>
      <c r="O94" s="4">
        <v>0.69699999999999995</v>
      </c>
      <c r="P94" s="4">
        <v>0.68200000000000005</v>
      </c>
      <c r="Q94" s="4" t="s">
        <v>59</v>
      </c>
      <c r="R94" s="4">
        <v>-0.33200000000000002</v>
      </c>
      <c r="U94">
        <v>2.41</v>
      </c>
      <c r="V94">
        <v>1.84</v>
      </c>
      <c r="W94">
        <v>1.1399999999999999</v>
      </c>
      <c r="X94">
        <v>0.93400000000000005</v>
      </c>
      <c r="Y94">
        <v>0.69699999999999995</v>
      </c>
      <c r="Z94">
        <v>0.68200000000000005</v>
      </c>
      <c r="AA94" t="s">
        <v>59</v>
      </c>
      <c r="AB94">
        <v>-0.33200000000000002</v>
      </c>
    </row>
    <row r="95" spans="1:28" x14ac:dyDescent="0.2">
      <c r="A95" t="s">
        <v>34</v>
      </c>
      <c r="B95">
        <v>87.8</v>
      </c>
      <c r="C95">
        <v>85.9</v>
      </c>
      <c r="D95">
        <v>3.98</v>
      </c>
      <c r="F95">
        <v>5.3</v>
      </c>
      <c r="G95" s="10" t="s">
        <v>10</v>
      </c>
      <c r="H95" s="25" t="s">
        <v>10</v>
      </c>
      <c r="K95" s="24" t="s">
        <v>4</v>
      </c>
      <c r="L95" s="24" t="s">
        <v>5</v>
      </c>
      <c r="M95" s="24" t="s">
        <v>6</v>
      </c>
      <c r="N95" s="24" t="s">
        <v>7</v>
      </c>
      <c r="O95" s="24" t="s">
        <v>8</v>
      </c>
      <c r="P95" s="24" t="s">
        <v>9</v>
      </c>
      <c r="Q95" s="25" t="s">
        <v>10</v>
      </c>
      <c r="R95" s="24" t="s">
        <v>11</v>
      </c>
      <c r="U95" t="s">
        <v>4</v>
      </c>
      <c r="V95" t="s">
        <v>5</v>
      </c>
      <c r="W95" t="s">
        <v>6</v>
      </c>
      <c r="X95" t="s">
        <v>7</v>
      </c>
      <c r="Y95" t="s">
        <v>8</v>
      </c>
      <c r="Z95" t="s">
        <v>9</v>
      </c>
      <c r="AA95" t="s">
        <v>10</v>
      </c>
      <c r="AB95" t="s">
        <v>11</v>
      </c>
    </row>
    <row r="96" spans="1:28" x14ac:dyDescent="0.2">
      <c r="A96" t="s">
        <v>35</v>
      </c>
      <c r="B96">
        <v>91.4</v>
      </c>
      <c r="C96">
        <v>81.8</v>
      </c>
      <c r="D96">
        <v>65.7</v>
      </c>
      <c r="F96">
        <v>6.9</v>
      </c>
      <c r="G96" s="10">
        <v>13</v>
      </c>
      <c r="H96" s="24" t="s">
        <v>4</v>
      </c>
      <c r="J96">
        <v>5.5</v>
      </c>
      <c r="K96">
        <f>K90/K88</f>
        <v>1</v>
      </c>
      <c r="L96">
        <f t="shared" ref="L96:R96" si="2">L90/L88</f>
        <v>0.80332986472424561</v>
      </c>
      <c r="M96">
        <f>M90/M88</f>
        <v>1.1339421613394216</v>
      </c>
      <c r="N96">
        <f t="shared" si="2"/>
        <v>0.95278969957081538</v>
      </c>
      <c r="O96">
        <f t="shared" si="2"/>
        <v>0.15257731958762888</v>
      </c>
      <c r="P96">
        <f t="shared" si="2"/>
        <v>0.54989154013015185</v>
      </c>
      <c r="Q96">
        <f t="shared" si="2"/>
        <v>6.2598870056497169E-2</v>
      </c>
      <c r="R96">
        <f t="shared" si="2"/>
        <v>1.7590618336886993E-2</v>
      </c>
      <c r="T96">
        <v>5.5</v>
      </c>
      <c r="U96">
        <v>1</v>
      </c>
      <c r="V96">
        <v>0.80332986472424561</v>
      </c>
      <c r="W96">
        <v>1.1339421613394216</v>
      </c>
      <c r="X96">
        <v>0.95278969957081538</v>
      </c>
      <c r="Y96">
        <v>0.15257731958762888</v>
      </c>
      <c r="Z96">
        <v>0.54989154013015185</v>
      </c>
      <c r="AA96">
        <v>6.2598870056497169E-2</v>
      </c>
      <c r="AB96">
        <v>1.7590618336886993E-2</v>
      </c>
    </row>
    <row r="97" spans="1:17" x14ac:dyDescent="0.2">
      <c r="A97" t="s">
        <v>36</v>
      </c>
      <c r="B97">
        <v>90.8</v>
      </c>
      <c r="C97">
        <v>80.099999999999994</v>
      </c>
      <c r="D97">
        <v>68.7</v>
      </c>
      <c r="F97">
        <v>5.7</v>
      </c>
      <c r="G97" s="10">
        <v>13</v>
      </c>
      <c r="H97" s="24" t="s">
        <v>4</v>
      </c>
    </row>
    <row r="98" spans="1:17" x14ac:dyDescent="0.2">
      <c r="A98" t="s">
        <v>37</v>
      </c>
      <c r="B98">
        <v>91</v>
      </c>
      <c r="C98">
        <v>80</v>
      </c>
      <c r="D98">
        <v>65.7</v>
      </c>
      <c r="F98">
        <v>5.5</v>
      </c>
      <c r="G98" s="10">
        <v>13</v>
      </c>
      <c r="H98" s="24" t="s">
        <v>4</v>
      </c>
    </row>
    <row r="99" spans="1:17" x14ac:dyDescent="0.2">
      <c r="A99" t="s">
        <v>38</v>
      </c>
      <c r="B99">
        <v>89.6</v>
      </c>
      <c r="C99">
        <v>79.400000000000006</v>
      </c>
      <c r="D99">
        <v>62.1</v>
      </c>
      <c r="F99">
        <v>5.3</v>
      </c>
      <c r="G99" s="10">
        <v>13</v>
      </c>
      <c r="H99" s="24" t="s">
        <v>4</v>
      </c>
    </row>
    <row r="100" spans="1:17" x14ac:dyDescent="0.2">
      <c r="A100" t="s">
        <v>60</v>
      </c>
      <c r="B100">
        <v>87</v>
      </c>
      <c r="C100">
        <v>86.7</v>
      </c>
      <c r="D100">
        <v>96.1</v>
      </c>
      <c r="F100">
        <v>6.9</v>
      </c>
      <c r="G100" s="10">
        <v>14</v>
      </c>
      <c r="H100" s="24" t="s">
        <v>5</v>
      </c>
    </row>
    <row r="101" spans="1:17" x14ac:dyDescent="0.2">
      <c r="A101" t="s">
        <v>61</v>
      </c>
      <c r="B101">
        <v>88.4</v>
      </c>
      <c r="C101">
        <v>83.9</v>
      </c>
      <c r="D101">
        <v>79.2</v>
      </c>
      <c r="F101">
        <v>5.7</v>
      </c>
      <c r="G101" s="10">
        <v>14</v>
      </c>
      <c r="H101" s="24" t="s">
        <v>5</v>
      </c>
    </row>
    <row r="102" spans="1:17" x14ac:dyDescent="0.2">
      <c r="A102" t="s">
        <v>62</v>
      </c>
      <c r="B102">
        <v>89.1</v>
      </c>
      <c r="C102">
        <v>84.7</v>
      </c>
      <c r="D102">
        <v>77.2</v>
      </c>
      <c r="F102">
        <v>5.5</v>
      </c>
      <c r="G102" s="10">
        <v>14</v>
      </c>
      <c r="H102" s="24" t="s">
        <v>5</v>
      </c>
    </row>
    <row r="103" spans="1:17" x14ac:dyDescent="0.2">
      <c r="A103" t="s">
        <v>63</v>
      </c>
      <c r="B103">
        <v>90.2</v>
      </c>
      <c r="C103">
        <v>84.5</v>
      </c>
      <c r="D103">
        <v>77.599999999999994</v>
      </c>
      <c r="F103">
        <v>5.3</v>
      </c>
      <c r="G103" s="10">
        <v>14</v>
      </c>
      <c r="H103" s="24" t="s">
        <v>5</v>
      </c>
    </row>
    <row r="104" spans="1:17" x14ac:dyDescent="0.2">
      <c r="A104" t="s">
        <v>64</v>
      </c>
      <c r="B104">
        <v>88.5</v>
      </c>
      <c r="C104">
        <v>86.8</v>
      </c>
      <c r="D104">
        <v>93.8</v>
      </c>
      <c r="F104">
        <v>6.9</v>
      </c>
      <c r="G104" s="10">
        <v>15</v>
      </c>
      <c r="H104" s="24" t="s">
        <v>11</v>
      </c>
    </row>
    <row r="105" spans="1:17" x14ac:dyDescent="0.2">
      <c r="A105" t="s">
        <v>65</v>
      </c>
      <c r="B105">
        <v>90.6</v>
      </c>
      <c r="C105">
        <v>84.9</v>
      </c>
      <c r="D105">
        <v>66.099999999999994</v>
      </c>
      <c r="F105">
        <v>5.7</v>
      </c>
      <c r="G105" s="10">
        <v>15</v>
      </c>
      <c r="H105" s="24" t="s">
        <v>11</v>
      </c>
    </row>
    <row r="106" spans="1:17" x14ac:dyDescent="0.2">
      <c r="A106" t="s">
        <v>66</v>
      </c>
      <c r="B106">
        <v>90.2</v>
      </c>
      <c r="C106">
        <v>87.6</v>
      </c>
      <c r="D106">
        <v>1.65</v>
      </c>
      <c r="F106">
        <v>5.5</v>
      </c>
      <c r="G106" s="10">
        <v>15</v>
      </c>
      <c r="H106" s="24" t="s">
        <v>11</v>
      </c>
    </row>
    <row r="107" spans="1:17" x14ac:dyDescent="0.2">
      <c r="A107" t="s">
        <v>67</v>
      </c>
      <c r="B107">
        <v>91.9</v>
      </c>
      <c r="C107">
        <v>87.5</v>
      </c>
      <c r="D107">
        <v>1.37</v>
      </c>
      <c r="F107">
        <v>5.3</v>
      </c>
      <c r="G107" s="10">
        <v>15</v>
      </c>
      <c r="H107" s="24" t="s">
        <v>11</v>
      </c>
    </row>
    <row r="110" spans="1:17" ht="24" x14ac:dyDescent="0.3">
      <c r="A110" s="29">
        <v>45395</v>
      </c>
      <c r="B110" t="s">
        <v>68</v>
      </c>
      <c r="C110" t="s">
        <v>69</v>
      </c>
      <c r="D110" t="s">
        <v>70</v>
      </c>
      <c r="F110" t="s">
        <v>48</v>
      </c>
    </row>
    <row r="111" spans="1:17" x14ac:dyDescent="0.2">
      <c r="A111" t="s">
        <v>71</v>
      </c>
      <c r="B111">
        <v>83.4</v>
      </c>
      <c r="C111">
        <v>91.9</v>
      </c>
      <c r="D111" s="10">
        <v>0</v>
      </c>
      <c r="E111" s="10"/>
      <c r="F111" s="10"/>
      <c r="I111" t="s">
        <v>52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9</v>
      </c>
      <c r="P111" t="s">
        <v>10</v>
      </c>
      <c r="Q111" t="s">
        <v>11</v>
      </c>
    </row>
    <row r="112" spans="1:17" x14ac:dyDescent="0.2">
      <c r="A112" t="s">
        <v>12</v>
      </c>
      <c r="B112">
        <v>57.8</v>
      </c>
      <c r="C112">
        <v>92.6</v>
      </c>
      <c r="D112" s="10">
        <v>91</v>
      </c>
      <c r="E112" s="10" t="s">
        <v>8</v>
      </c>
      <c r="F112" s="10">
        <v>6.9</v>
      </c>
      <c r="I112" t="s">
        <v>72</v>
      </c>
      <c r="J112">
        <v>2.41</v>
      </c>
      <c r="K112">
        <v>1.84</v>
      </c>
      <c r="L112">
        <v>1.1399999999999999</v>
      </c>
      <c r="M112">
        <v>0.93400000000000005</v>
      </c>
      <c r="N112">
        <v>0.69699999999999995</v>
      </c>
      <c r="O112">
        <v>0.68200000000000005</v>
      </c>
      <c r="P112" t="s">
        <v>59</v>
      </c>
      <c r="Q112">
        <v>-0.33200000000000002</v>
      </c>
    </row>
    <row r="113" spans="1:21" x14ac:dyDescent="0.2">
      <c r="A113" t="s">
        <v>13</v>
      </c>
      <c r="B113">
        <v>63.9</v>
      </c>
      <c r="C113">
        <v>90.3</v>
      </c>
      <c r="D113" s="10">
        <v>63.4</v>
      </c>
      <c r="E113" s="10" t="s">
        <v>8</v>
      </c>
      <c r="F113" s="10">
        <v>5.7</v>
      </c>
      <c r="I113">
        <v>6.9</v>
      </c>
      <c r="J113">
        <v>43</v>
      </c>
      <c r="K113">
        <v>83.2</v>
      </c>
      <c r="L113">
        <v>27</v>
      </c>
      <c r="M113">
        <v>89.5</v>
      </c>
      <c r="N113">
        <v>91</v>
      </c>
      <c r="O113">
        <v>86.3</v>
      </c>
      <c r="P113">
        <v>71</v>
      </c>
      <c r="Q113">
        <v>83.1</v>
      </c>
    </row>
    <row r="114" spans="1:21" x14ac:dyDescent="0.2">
      <c r="A114" t="s">
        <v>14</v>
      </c>
      <c r="B114">
        <v>70.599999999999994</v>
      </c>
      <c r="C114">
        <v>90.9</v>
      </c>
      <c r="D114" s="10">
        <v>10.3</v>
      </c>
      <c r="E114" s="10" t="s">
        <v>8</v>
      </c>
      <c r="F114" s="10">
        <v>5.5</v>
      </c>
      <c r="I114">
        <v>5.7</v>
      </c>
      <c r="J114">
        <v>44.1</v>
      </c>
      <c r="K114">
        <v>27.1</v>
      </c>
      <c r="L114">
        <v>6.58</v>
      </c>
      <c r="M114">
        <v>80.8</v>
      </c>
      <c r="N114">
        <v>63.4</v>
      </c>
      <c r="O114">
        <v>58.3</v>
      </c>
      <c r="P114">
        <v>31</v>
      </c>
      <c r="Q114">
        <v>17</v>
      </c>
    </row>
    <row r="115" spans="1:21" x14ac:dyDescent="0.2">
      <c r="A115" t="s">
        <v>15</v>
      </c>
      <c r="B115">
        <v>83</v>
      </c>
      <c r="C115">
        <v>92.6</v>
      </c>
      <c r="D115" s="10">
        <v>0.71</v>
      </c>
      <c r="E115" s="10" t="s">
        <v>8</v>
      </c>
      <c r="F115" s="10">
        <v>5.3</v>
      </c>
      <c r="I115">
        <v>5.5</v>
      </c>
      <c r="J115">
        <v>40.6</v>
      </c>
      <c r="K115">
        <v>20.6</v>
      </c>
      <c r="L115">
        <v>1.63</v>
      </c>
      <c r="M115">
        <v>57.8</v>
      </c>
      <c r="N115">
        <v>10.3</v>
      </c>
      <c r="O115">
        <v>19.100000000000001</v>
      </c>
      <c r="P115">
        <v>3.05</v>
      </c>
      <c r="Q115">
        <v>0.98</v>
      </c>
    </row>
    <row r="116" spans="1:21" x14ac:dyDescent="0.2">
      <c r="A116" t="s">
        <v>16</v>
      </c>
      <c r="B116">
        <v>58.9</v>
      </c>
      <c r="C116">
        <v>91.7</v>
      </c>
      <c r="D116" s="10">
        <v>86.3</v>
      </c>
      <c r="E116" s="10" t="s">
        <v>9</v>
      </c>
      <c r="F116" s="10">
        <v>6.9</v>
      </c>
      <c r="I116">
        <v>5.3</v>
      </c>
      <c r="J116">
        <v>31.9</v>
      </c>
      <c r="K116">
        <v>9.83</v>
      </c>
      <c r="L116">
        <v>0.65</v>
      </c>
      <c r="M116">
        <v>8.69</v>
      </c>
      <c r="N116">
        <v>0.71</v>
      </c>
      <c r="O116">
        <v>3.43</v>
      </c>
      <c r="P116">
        <v>0.21</v>
      </c>
      <c r="Q116">
        <v>5.3999999999999999E-2</v>
      </c>
    </row>
    <row r="117" spans="1:21" x14ac:dyDescent="0.2">
      <c r="A117" t="s">
        <v>17</v>
      </c>
      <c r="B117">
        <v>63.8</v>
      </c>
      <c r="C117">
        <v>90.5</v>
      </c>
      <c r="D117" s="10">
        <v>58.3</v>
      </c>
      <c r="E117" s="10" t="s">
        <v>9</v>
      </c>
      <c r="F117" s="10">
        <v>5.7</v>
      </c>
      <c r="T117">
        <v>0.94418604651162796</v>
      </c>
      <c r="U117">
        <v>0.24759615384615385</v>
      </c>
    </row>
    <row r="118" spans="1:21" x14ac:dyDescent="0.2">
      <c r="A118" t="s">
        <v>18</v>
      </c>
      <c r="B118">
        <v>68.5</v>
      </c>
      <c r="C118">
        <v>90.8</v>
      </c>
      <c r="D118" s="10">
        <v>19.100000000000001</v>
      </c>
      <c r="E118" s="10" t="s">
        <v>9</v>
      </c>
      <c r="F118" s="10">
        <v>5.5</v>
      </c>
    </row>
    <row r="119" spans="1:21" x14ac:dyDescent="0.2">
      <c r="A119" t="s">
        <v>20</v>
      </c>
      <c r="B119">
        <v>75.7</v>
      </c>
      <c r="C119">
        <v>92.6</v>
      </c>
      <c r="D119" s="10">
        <v>3.43</v>
      </c>
      <c r="E119" s="10" t="s">
        <v>9</v>
      </c>
      <c r="F119" s="10">
        <v>5.3</v>
      </c>
      <c r="I119" t="s">
        <v>73</v>
      </c>
      <c r="S119" t="s">
        <v>4</v>
      </c>
      <c r="T119">
        <v>0.94418604651162796</v>
      </c>
    </row>
    <row r="120" spans="1:21" x14ac:dyDescent="0.2">
      <c r="A120" t="s">
        <v>21</v>
      </c>
      <c r="B120">
        <v>68.099999999999994</v>
      </c>
      <c r="C120">
        <v>89.8</v>
      </c>
      <c r="D120" s="10">
        <v>27</v>
      </c>
      <c r="E120" s="10" t="s">
        <v>6</v>
      </c>
      <c r="F120" s="10">
        <v>6.9</v>
      </c>
      <c r="I120">
        <v>5.5</v>
      </c>
      <c r="J120">
        <v>0.94418604651162796</v>
      </c>
      <c r="K120">
        <v>0.24759615384615385</v>
      </c>
      <c r="L120">
        <v>6.0370370370370366E-2</v>
      </c>
      <c r="M120">
        <v>0.64581005586592177</v>
      </c>
      <c r="N120">
        <v>0.1131868131868132</v>
      </c>
      <c r="O120">
        <v>0.22132097334878334</v>
      </c>
      <c r="P120">
        <v>4.2957746478873238E-2</v>
      </c>
      <c r="Q120">
        <v>1.1793020457280385E-2</v>
      </c>
      <c r="S120" t="s">
        <v>5</v>
      </c>
      <c r="T120">
        <v>0.24759615384615385</v>
      </c>
    </row>
    <row r="121" spans="1:21" x14ac:dyDescent="0.2">
      <c r="A121" t="s">
        <v>22</v>
      </c>
      <c r="B121">
        <v>73.400000000000006</v>
      </c>
      <c r="C121">
        <v>91.4</v>
      </c>
      <c r="D121" s="10">
        <v>6.58</v>
      </c>
      <c r="E121" s="10" t="s">
        <v>6</v>
      </c>
      <c r="F121" s="10">
        <v>5.7</v>
      </c>
      <c r="S121" t="s">
        <v>6</v>
      </c>
      <c r="T121">
        <v>6.0370370370370366E-2</v>
      </c>
    </row>
    <row r="122" spans="1:21" x14ac:dyDescent="0.2">
      <c r="A122" t="s">
        <v>24</v>
      </c>
      <c r="B122">
        <v>79.8</v>
      </c>
      <c r="C122">
        <v>92.3</v>
      </c>
      <c r="D122" s="10">
        <v>1.63</v>
      </c>
      <c r="E122" s="10" t="s">
        <v>6</v>
      </c>
      <c r="F122" s="10">
        <v>5.5</v>
      </c>
      <c r="S122" t="s">
        <v>7</v>
      </c>
      <c r="T122">
        <v>0.64581005586592177</v>
      </c>
    </row>
    <row r="123" spans="1:21" x14ac:dyDescent="0.2">
      <c r="A123" t="s">
        <v>25</v>
      </c>
      <c r="B123">
        <v>83.6</v>
      </c>
      <c r="C123">
        <v>91.6</v>
      </c>
      <c r="D123" s="10">
        <v>0.65</v>
      </c>
      <c r="E123" s="10" t="s">
        <v>6</v>
      </c>
      <c r="F123" s="10">
        <v>5.3</v>
      </c>
      <c r="I123" t="s">
        <v>74</v>
      </c>
      <c r="S123" t="s">
        <v>8</v>
      </c>
      <c r="T123">
        <v>0.1131868131868132</v>
      </c>
    </row>
    <row r="124" spans="1:21" x14ac:dyDescent="0.2">
      <c r="A124" t="s">
        <v>26</v>
      </c>
      <c r="B124">
        <v>56.3</v>
      </c>
      <c r="C124">
        <v>92.3</v>
      </c>
      <c r="D124" s="10">
        <v>89.5</v>
      </c>
      <c r="E124" s="10" t="s">
        <v>7</v>
      </c>
      <c r="F124" s="10">
        <v>6.9</v>
      </c>
      <c r="I124">
        <v>6.9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 t="s">
        <v>9</v>
      </c>
      <c r="T124">
        <v>0.22132097334878334</v>
      </c>
    </row>
    <row r="125" spans="1:21" x14ac:dyDescent="0.2">
      <c r="A125" t="s">
        <v>27</v>
      </c>
      <c r="B125">
        <v>57.1</v>
      </c>
      <c r="C125">
        <v>91.2</v>
      </c>
      <c r="D125" s="10">
        <v>80.8</v>
      </c>
      <c r="E125" s="10" t="s">
        <v>7</v>
      </c>
      <c r="F125" s="10">
        <v>5.7</v>
      </c>
      <c r="I125">
        <v>5.7</v>
      </c>
      <c r="J125">
        <v>1.0255813953488373</v>
      </c>
      <c r="K125">
        <v>0.32572115384615385</v>
      </c>
      <c r="L125">
        <v>0.2437037037037037</v>
      </c>
      <c r="M125">
        <v>0.90279329608938541</v>
      </c>
      <c r="N125">
        <v>0.69670329670329667</v>
      </c>
      <c r="O125">
        <v>0.67555040556199308</v>
      </c>
      <c r="P125">
        <v>0.43661971830985913</v>
      </c>
      <c r="Q125">
        <v>0.20457280385078219</v>
      </c>
      <c r="S125" t="s">
        <v>10</v>
      </c>
      <c r="T125">
        <v>4.2957746478873238E-2</v>
      </c>
    </row>
    <row r="126" spans="1:21" x14ac:dyDescent="0.2">
      <c r="A126" t="s">
        <v>28</v>
      </c>
      <c r="B126">
        <v>60.7</v>
      </c>
      <c r="C126">
        <v>90.8</v>
      </c>
      <c r="D126" s="10">
        <v>57.8</v>
      </c>
      <c r="E126" s="10" t="s">
        <v>7</v>
      </c>
      <c r="F126" s="10">
        <v>5.5</v>
      </c>
      <c r="I126">
        <v>5.5</v>
      </c>
      <c r="J126">
        <v>0.94418604651162796</v>
      </c>
      <c r="K126">
        <v>0.24759615384615385</v>
      </c>
      <c r="L126">
        <v>6.0370370370370366E-2</v>
      </c>
      <c r="M126">
        <v>0.64581005586592177</v>
      </c>
      <c r="N126">
        <v>0.1131868131868132</v>
      </c>
      <c r="O126">
        <v>0.22132097334878334</v>
      </c>
      <c r="P126">
        <v>4.2957746478873238E-2</v>
      </c>
      <c r="Q126">
        <v>1.1793020457280385E-2</v>
      </c>
      <c r="S126" t="s">
        <v>11</v>
      </c>
      <c r="T126">
        <v>1.1793020457280385E-2</v>
      </c>
    </row>
    <row r="127" spans="1:21" x14ac:dyDescent="0.2">
      <c r="A127" t="s">
        <v>29</v>
      </c>
      <c r="B127">
        <v>69.3</v>
      </c>
      <c r="C127">
        <v>91.8</v>
      </c>
      <c r="D127" s="10">
        <v>8.69</v>
      </c>
      <c r="E127" s="10" t="s">
        <v>7</v>
      </c>
      <c r="F127" s="10">
        <v>5.3</v>
      </c>
      <c r="I127">
        <v>5.3</v>
      </c>
      <c r="J127">
        <v>0.74186046511627901</v>
      </c>
      <c r="K127">
        <v>0.11814903846153846</v>
      </c>
      <c r="L127">
        <v>2.4074074074074074E-2</v>
      </c>
      <c r="M127">
        <v>9.7094972067039098E-2</v>
      </c>
      <c r="N127">
        <v>7.8021978021978015E-3</v>
      </c>
      <c r="O127">
        <v>3.9745075318655856E-2</v>
      </c>
      <c r="P127">
        <v>2.9577464788732395E-3</v>
      </c>
      <c r="Q127">
        <v>6.4981949458483754E-4</v>
      </c>
    </row>
    <row r="128" spans="1:21" x14ac:dyDescent="0.2">
      <c r="A128" t="s">
        <v>30</v>
      </c>
      <c r="B128">
        <v>58.8</v>
      </c>
      <c r="C128">
        <v>91.3</v>
      </c>
      <c r="D128" s="10">
        <v>71</v>
      </c>
      <c r="E128" s="10" t="s">
        <v>10</v>
      </c>
      <c r="F128" s="10">
        <v>6.9</v>
      </c>
    </row>
    <row r="129" spans="1:6" x14ac:dyDescent="0.2">
      <c r="A129" t="s">
        <v>32</v>
      </c>
      <c r="B129">
        <v>65.8</v>
      </c>
      <c r="C129">
        <v>89.7</v>
      </c>
      <c r="D129" s="10">
        <v>31</v>
      </c>
      <c r="E129" s="10" t="s">
        <v>10</v>
      </c>
      <c r="F129" s="10">
        <v>5.7</v>
      </c>
    </row>
    <row r="130" spans="1:6" x14ac:dyDescent="0.2">
      <c r="A130" t="s">
        <v>33</v>
      </c>
      <c r="B130">
        <v>74.599999999999994</v>
      </c>
      <c r="C130">
        <v>91.6</v>
      </c>
      <c r="D130" s="10">
        <v>3.05</v>
      </c>
      <c r="E130" s="10" t="s">
        <v>10</v>
      </c>
      <c r="F130" s="10">
        <v>5.5</v>
      </c>
    </row>
    <row r="131" spans="1:6" x14ac:dyDescent="0.2">
      <c r="A131" t="s">
        <v>34</v>
      </c>
      <c r="B131">
        <v>83.4</v>
      </c>
      <c r="C131">
        <v>91.6</v>
      </c>
      <c r="D131" s="10">
        <v>0.21</v>
      </c>
      <c r="E131" s="10" t="s">
        <v>10</v>
      </c>
      <c r="F131" s="10">
        <v>5.3</v>
      </c>
    </row>
    <row r="132" spans="1:6" x14ac:dyDescent="0.2">
      <c r="A132" t="s">
        <v>35</v>
      </c>
      <c r="B132">
        <v>64.2</v>
      </c>
      <c r="C132">
        <v>89.6</v>
      </c>
      <c r="D132" s="10">
        <v>43</v>
      </c>
      <c r="E132" s="10" t="s">
        <v>4</v>
      </c>
      <c r="F132" s="10">
        <v>6.9</v>
      </c>
    </row>
    <row r="133" spans="1:6" x14ac:dyDescent="0.2">
      <c r="A133" t="s">
        <v>36</v>
      </c>
      <c r="B133">
        <v>65.7</v>
      </c>
      <c r="C133">
        <v>90.3</v>
      </c>
      <c r="D133" s="10">
        <v>44.1</v>
      </c>
      <c r="E133" s="10" t="s">
        <v>4</v>
      </c>
      <c r="F133" s="10">
        <v>5.7</v>
      </c>
    </row>
    <row r="134" spans="1:6" x14ac:dyDescent="0.2">
      <c r="A134" t="s">
        <v>37</v>
      </c>
      <c r="B134">
        <v>63.5</v>
      </c>
      <c r="C134">
        <v>89.8</v>
      </c>
      <c r="D134" s="10">
        <v>40.6</v>
      </c>
      <c r="E134" s="10" t="s">
        <v>4</v>
      </c>
      <c r="F134" s="10">
        <v>5.5</v>
      </c>
    </row>
    <row r="135" spans="1:6" x14ac:dyDescent="0.2">
      <c r="A135" t="s">
        <v>38</v>
      </c>
      <c r="B135">
        <v>62.6</v>
      </c>
      <c r="C135">
        <v>88.8</v>
      </c>
      <c r="D135" s="10">
        <v>31.9</v>
      </c>
      <c r="E135" s="10" t="s">
        <v>4</v>
      </c>
      <c r="F135" s="10">
        <v>5.3</v>
      </c>
    </row>
    <row r="136" spans="1:6" x14ac:dyDescent="0.2">
      <c r="A136" t="s">
        <v>39</v>
      </c>
      <c r="B136">
        <v>57.9</v>
      </c>
      <c r="C136">
        <v>90.4</v>
      </c>
      <c r="D136" s="10">
        <v>83.2</v>
      </c>
      <c r="E136" s="10" t="s">
        <v>5</v>
      </c>
      <c r="F136" s="10">
        <v>6.9</v>
      </c>
    </row>
    <row r="137" spans="1:6" x14ac:dyDescent="0.2">
      <c r="A137" t="s">
        <v>40</v>
      </c>
      <c r="B137">
        <v>65.400000000000006</v>
      </c>
      <c r="C137">
        <v>89.5</v>
      </c>
      <c r="D137" s="10">
        <v>27.1</v>
      </c>
      <c r="E137" s="10" t="s">
        <v>5</v>
      </c>
      <c r="F137" s="10">
        <v>5.7</v>
      </c>
    </row>
    <row r="138" spans="1:6" x14ac:dyDescent="0.2">
      <c r="A138" t="s">
        <v>41</v>
      </c>
      <c r="B138">
        <v>66.900000000000006</v>
      </c>
      <c r="C138">
        <v>90.3</v>
      </c>
      <c r="D138" s="10">
        <v>20.6</v>
      </c>
      <c r="E138" s="10" t="s">
        <v>5</v>
      </c>
      <c r="F138" s="10">
        <v>5.5</v>
      </c>
    </row>
    <row r="139" spans="1:6" x14ac:dyDescent="0.2">
      <c r="A139" t="s">
        <v>42</v>
      </c>
      <c r="B139">
        <v>69.599999999999994</v>
      </c>
      <c r="C139">
        <v>90.6</v>
      </c>
      <c r="D139" s="10">
        <v>9.83</v>
      </c>
      <c r="E139" s="10" t="s">
        <v>5</v>
      </c>
      <c r="F139" s="10">
        <v>5.3</v>
      </c>
    </row>
    <row r="140" spans="1:6" x14ac:dyDescent="0.2">
      <c r="A140" t="s">
        <v>43</v>
      </c>
      <c r="B140">
        <v>55.4</v>
      </c>
      <c r="C140">
        <v>91.3</v>
      </c>
      <c r="D140" s="10">
        <v>83.1</v>
      </c>
      <c r="E140" s="10" t="s">
        <v>11</v>
      </c>
      <c r="F140" s="10">
        <v>6.9</v>
      </c>
    </row>
    <row r="141" spans="1:6" x14ac:dyDescent="0.2">
      <c r="A141" t="s">
        <v>44</v>
      </c>
      <c r="B141">
        <v>66.5</v>
      </c>
      <c r="C141">
        <v>90.3</v>
      </c>
      <c r="D141" s="10">
        <v>17</v>
      </c>
      <c r="E141" s="10" t="s">
        <v>11</v>
      </c>
      <c r="F141" s="10">
        <v>5.7</v>
      </c>
    </row>
    <row r="142" spans="1:6" x14ac:dyDescent="0.2">
      <c r="A142" t="s">
        <v>45</v>
      </c>
      <c r="B142">
        <v>80.099999999999994</v>
      </c>
      <c r="C142">
        <v>91.7</v>
      </c>
      <c r="D142" s="10">
        <v>0.98</v>
      </c>
      <c r="E142" s="10" t="s">
        <v>11</v>
      </c>
      <c r="F142" s="10">
        <v>5.5</v>
      </c>
    </row>
    <row r="143" spans="1:6" x14ac:dyDescent="0.2">
      <c r="A143" t="s">
        <v>46</v>
      </c>
      <c r="B143">
        <v>84.7</v>
      </c>
      <c r="C143">
        <v>91.9</v>
      </c>
      <c r="D143" s="10">
        <v>5.3999999999999999E-2</v>
      </c>
      <c r="E143" s="10" t="s">
        <v>11</v>
      </c>
      <c r="F143" s="10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4DDB-9D90-4C44-87BC-F896D86C13A8}">
  <dimension ref="A1:S135"/>
  <sheetViews>
    <sheetView tabSelected="1" topLeftCell="A36" zoomScale="150" workbookViewId="0">
      <selection activeCell="F20" sqref="F20"/>
    </sheetView>
  </sheetViews>
  <sheetFormatPr baseColWidth="10" defaultRowHeight="16" x14ac:dyDescent="0.2"/>
  <cols>
    <col min="1" max="1" width="10.83203125" style="28"/>
    <col min="2" max="2" width="13.6640625" style="35" customWidth="1"/>
    <col min="3" max="4" width="15" style="35" customWidth="1"/>
    <col min="5" max="5" width="9.6640625" style="28" customWidth="1"/>
    <col min="6" max="6" width="12.1640625" style="43" customWidth="1"/>
    <col min="7" max="7" width="11.1640625" style="41" customWidth="1"/>
    <col min="8" max="8" width="16.1640625" style="40" customWidth="1"/>
    <col min="9" max="16384" width="10.83203125" style="28"/>
  </cols>
  <sheetData>
    <row r="1" spans="1:19" ht="51" x14ac:dyDescent="0.2">
      <c r="A1" s="30" t="s">
        <v>75</v>
      </c>
      <c r="B1" s="31" t="s">
        <v>76</v>
      </c>
      <c r="C1" s="31" t="s">
        <v>77</v>
      </c>
      <c r="D1" s="31" t="s">
        <v>78</v>
      </c>
      <c r="F1" s="42" t="s">
        <v>79</v>
      </c>
      <c r="G1" s="44" t="s">
        <v>48</v>
      </c>
      <c r="H1" s="38" t="s">
        <v>81</v>
      </c>
    </row>
    <row r="2" spans="1:19" x14ac:dyDescent="0.2">
      <c r="A2" s="45" t="s">
        <v>8</v>
      </c>
      <c r="B2" s="37">
        <v>45392</v>
      </c>
      <c r="C2" s="35">
        <v>5</v>
      </c>
      <c r="D2" s="35">
        <f>C2*2</f>
        <v>10</v>
      </c>
      <c r="F2" s="43">
        <v>97</v>
      </c>
      <c r="G2" s="41">
        <v>6.9</v>
      </c>
      <c r="H2" s="39">
        <f t="shared" ref="H2:H9" si="0">-LN(1 - F2/100)</f>
        <v>3.5065578973199809</v>
      </c>
      <c r="J2" s="37">
        <v>45392</v>
      </c>
      <c r="K2" s="35" t="s">
        <v>80</v>
      </c>
      <c r="L2" s="33" t="s">
        <v>8</v>
      </c>
      <c r="M2" s="33" t="s">
        <v>9</v>
      </c>
      <c r="N2" s="33" t="s">
        <v>6</v>
      </c>
      <c r="O2" s="33" t="s">
        <v>7</v>
      </c>
      <c r="P2" s="34" t="s">
        <v>10</v>
      </c>
      <c r="Q2" s="33" t="s">
        <v>4</v>
      </c>
      <c r="R2" s="33" t="s">
        <v>5</v>
      </c>
      <c r="S2" s="33" t="s">
        <v>11</v>
      </c>
    </row>
    <row r="3" spans="1:19" x14ac:dyDescent="0.2">
      <c r="A3" s="45" t="s">
        <v>8</v>
      </c>
      <c r="B3" s="37">
        <v>45392</v>
      </c>
      <c r="C3" s="35">
        <v>5</v>
      </c>
      <c r="D3" s="35">
        <f t="shared" ref="D3:D33" si="1">C3*2</f>
        <v>10</v>
      </c>
      <c r="F3" s="43">
        <v>85.5</v>
      </c>
      <c r="G3" s="41">
        <v>5.7</v>
      </c>
      <c r="H3" s="39">
        <f t="shared" si="0"/>
        <v>1.9310215365615626</v>
      </c>
      <c r="J3" s="35"/>
      <c r="K3" s="36">
        <v>6.9</v>
      </c>
      <c r="L3" s="32">
        <v>3.5065578973199809</v>
      </c>
      <c r="M3" s="32">
        <v>2.551046452292546</v>
      </c>
      <c r="N3" s="32">
        <v>1.0700248318161971</v>
      </c>
      <c r="O3" s="32">
        <v>2.6882475738060312</v>
      </c>
      <c r="P3" s="32">
        <v>2.1628231506188871</v>
      </c>
      <c r="Q3" s="32">
        <v>1.0700248318161971</v>
      </c>
      <c r="R3" s="32">
        <v>3.2441936328524896</v>
      </c>
      <c r="S3" s="32">
        <v>2.7806208939370447</v>
      </c>
    </row>
    <row r="4" spans="1:19" x14ac:dyDescent="0.2">
      <c r="A4" s="45" t="s">
        <v>8</v>
      </c>
      <c r="B4" s="37">
        <v>45392</v>
      </c>
      <c r="C4" s="35">
        <v>5</v>
      </c>
      <c r="D4" s="35">
        <f t="shared" si="1"/>
        <v>10</v>
      </c>
      <c r="F4" s="43">
        <v>14.8</v>
      </c>
      <c r="G4" s="41">
        <v>5.5</v>
      </c>
      <c r="H4" s="39">
        <f t="shared" si="0"/>
        <v>0.16016875215282134</v>
      </c>
      <c r="J4" s="35"/>
      <c r="K4" s="36">
        <v>5.7</v>
      </c>
      <c r="L4" s="32">
        <v>1.9310215365615626</v>
      </c>
      <c r="M4" s="32">
        <v>1.6554818509355074</v>
      </c>
      <c r="N4" s="32">
        <v>1.5606477482646686</v>
      </c>
      <c r="O4" s="32">
        <v>2.8134107167600355</v>
      </c>
      <c r="P4" s="32">
        <v>1.0328245481301066</v>
      </c>
      <c r="Q4" s="32">
        <v>1.1615520884419841</v>
      </c>
      <c r="R4" s="32">
        <v>1.5702171992808192</v>
      </c>
      <c r="S4" s="32">
        <v>1.0817551716016867</v>
      </c>
    </row>
    <row r="5" spans="1:19" x14ac:dyDescent="0.2">
      <c r="A5" s="45" t="s">
        <v>8</v>
      </c>
      <c r="B5" s="37">
        <v>45392</v>
      </c>
      <c r="C5" s="35">
        <v>5</v>
      </c>
      <c r="D5" s="35">
        <f t="shared" si="1"/>
        <v>10</v>
      </c>
      <c r="F5" s="43">
        <v>12.9</v>
      </c>
      <c r="G5" s="41">
        <v>5.3</v>
      </c>
      <c r="H5" s="39">
        <f t="shared" si="0"/>
        <v>0.13811330212963427</v>
      </c>
      <c r="J5" s="35"/>
      <c r="K5" s="36">
        <v>5.5</v>
      </c>
      <c r="L5" s="32">
        <v>0.16016875215282134</v>
      </c>
      <c r="M5" s="32">
        <v>0.70724610493944695</v>
      </c>
      <c r="N5" s="32">
        <v>1.3664917338237108</v>
      </c>
      <c r="O5" s="32">
        <v>2.1892564076870427</v>
      </c>
      <c r="P5" s="32">
        <v>5.6993721520120319E-2</v>
      </c>
      <c r="Q5" s="32">
        <v>1.0700248318161971</v>
      </c>
      <c r="R5" s="32">
        <v>1.4784096500276964</v>
      </c>
      <c r="S5" s="32">
        <v>1.6637641153023248E-2</v>
      </c>
    </row>
    <row r="6" spans="1:19" x14ac:dyDescent="0.2">
      <c r="A6" s="45" t="s">
        <v>9</v>
      </c>
      <c r="B6" s="37">
        <v>45392</v>
      </c>
      <c r="C6" s="35">
        <v>5</v>
      </c>
      <c r="D6" s="35">
        <f t="shared" si="1"/>
        <v>10</v>
      </c>
      <c r="F6" s="43">
        <v>92.2</v>
      </c>
      <c r="G6" s="41">
        <v>6.9</v>
      </c>
      <c r="H6" s="39">
        <f t="shared" si="0"/>
        <v>2.551046452292546</v>
      </c>
      <c r="J6" s="35"/>
      <c r="K6" s="36">
        <v>5.3</v>
      </c>
      <c r="L6" s="32">
        <v>0.13811330212963427</v>
      </c>
      <c r="M6" s="32">
        <v>0.49102299646981079</v>
      </c>
      <c r="N6" s="32">
        <v>1.6766466621275502</v>
      </c>
      <c r="O6" s="32">
        <v>0.79628793947945853</v>
      </c>
      <c r="P6" s="32">
        <v>4.0613682885297132E-2</v>
      </c>
      <c r="Q6" s="32">
        <v>0.97021907389971074</v>
      </c>
      <c r="R6" s="32">
        <v>1.4961092271270968</v>
      </c>
      <c r="S6" s="32">
        <v>1.379471102218926E-2</v>
      </c>
    </row>
    <row r="7" spans="1:19" x14ac:dyDescent="0.2">
      <c r="A7" s="45" t="s">
        <v>9</v>
      </c>
      <c r="B7" s="37">
        <v>45392</v>
      </c>
      <c r="C7" s="35">
        <v>5</v>
      </c>
      <c r="D7" s="35">
        <f t="shared" si="1"/>
        <v>10</v>
      </c>
      <c r="F7" s="43">
        <v>80.900000000000006</v>
      </c>
      <c r="G7" s="41">
        <v>5.7</v>
      </c>
      <c r="H7" s="39">
        <f t="shared" si="0"/>
        <v>1.6554818509355074</v>
      </c>
      <c r="J7" s="35"/>
      <c r="K7" s="35"/>
      <c r="L7" s="35"/>
      <c r="M7" s="35"/>
      <c r="N7" s="35"/>
      <c r="O7" s="35"/>
      <c r="P7" s="35"/>
      <c r="Q7" s="35"/>
      <c r="R7" s="35"/>
      <c r="S7" s="35"/>
    </row>
    <row r="8" spans="1:19" x14ac:dyDescent="0.2">
      <c r="A8" s="45" t="s">
        <v>9</v>
      </c>
      <c r="B8" s="37">
        <v>45392</v>
      </c>
      <c r="C8" s="35">
        <v>5</v>
      </c>
      <c r="D8" s="35">
        <f t="shared" si="1"/>
        <v>10</v>
      </c>
      <c r="F8" s="43">
        <v>50.7</v>
      </c>
      <c r="G8" s="41">
        <v>5.5</v>
      </c>
      <c r="H8" s="39">
        <f t="shared" si="0"/>
        <v>0.70724610493944695</v>
      </c>
      <c r="J8" s="37">
        <v>45395</v>
      </c>
      <c r="K8" s="35" t="s">
        <v>80</v>
      </c>
      <c r="L8" s="33" t="s">
        <v>8</v>
      </c>
      <c r="M8" s="33" t="s">
        <v>9</v>
      </c>
      <c r="N8" s="33" t="s">
        <v>6</v>
      </c>
      <c r="O8" s="33" t="s">
        <v>7</v>
      </c>
      <c r="P8" s="34" t="s">
        <v>10</v>
      </c>
      <c r="Q8" s="33" t="s">
        <v>4</v>
      </c>
      <c r="R8" s="33" t="s">
        <v>5</v>
      </c>
      <c r="S8" s="33" t="s">
        <v>11</v>
      </c>
    </row>
    <row r="9" spans="1:19" x14ac:dyDescent="0.2">
      <c r="A9" s="45" t="s">
        <v>9</v>
      </c>
      <c r="B9" s="37">
        <v>45392</v>
      </c>
      <c r="C9" s="35">
        <v>5</v>
      </c>
      <c r="D9" s="35">
        <f t="shared" si="1"/>
        <v>10</v>
      </c>
      <c r="F9" s="43">
        <v>38.799999999999997</v>
      </c>
      <c r="G9" s="41">
        <v>5.3</v>
      </c>
      <c r="H9" s="39">
        <f t="shared" si="0"/>
        <v>0.49102299646981079</v>
      </c>
      <c r="J9" s="35"/>
      <c r="K9" s="36">
        <v>6.9</v>
      </c>
      <c r="L9" s="32">
        <v>2.4079456086518722</v>
      </c>
      <c r="M9" s="32">
        <v>1.987774353154012</v>
      </c>
      <c r="N9" s="32">
        <v>0.31471074483970024</v>
      </c>
      <c r="O9" s="32">
        <v>2.2537949288246137</v>
      </c>
      <c r="P9" s="32">
        <v>1.2378743560016172</v>
      </c>
      <c r="Q9" s="32">
        <v>0.56211891815354109</v>
      </c>
      <c r="R9" s="32">
        <v>1.7837912995788785</v>
      </c>
      <c r="S9" s="32">
        <v>1.7778565640590633</v>
      </c>
    </row>
    <row r="10" spans="1:19" x14ac:dyDescent="0.2">
      <c r="A10" s="45" t="s">
        <v>6</v>
      </c>
      <c r="B10" s="37">
        <v>45392</v>
      </c>
      <c r="C10" s="35">
        <v>5</v>
      </c>
      <c r="D10" s="35">
        <f t="shared" si="1"/>
        <v>10</v>
      </c>
      <c r="F10" s="43">
        <v>65.7</v>
      </c>
      <c r="G10" s="41">
        <v>6.9</v>
      </c>
      <c r="H10" s="39">
        <f t="shared" ref="H10:H33" si="2">-LN(1 - F10/100)</f>
        <v>1.0700248318161971</v>
      </c>
      <c r="J10" s="35"/>
      <c r="K10" s="36">
        <v>5.7</v>
      </c>
      <c r="L10" s="32">
        <v>1.0051219455807707</v>
      </c>
      <c r="M10" s="32">
        <v>0.87466905718333554</v>
      </c>
      <c r="N10" s="32">
        <v>6.8064730914129373E-2</v>
      </c>
      <c r="O10" s="32">
        <v>1.6502599069543551</v>
      </c>
      <c r="P10" s="32">
        <v>0.37106368139083207</v>
      </c>
      <c r="Q10" s="32">
        <v>0.58160580582703802</v>
      </c>
      <c r="R10" s="32">
        <v>0.31608154697347896</v>
      </c>
      <c r="S10" s="32">
        <v>0.18632957819149348</v>
      </c>
    </row>
    <row r="11" spans="1:19" x14ac:dyDescent="0.2">
      <c r="A11" s="45" t="s">
        <v>6</v>
      </c>
      <c r="B11" s="37">
        <v>45392</v>
      </c>
      <c r="C11" s="35">
        <v>5</v>
      </c>
      <c r="D11" s="35">
        <f t="shared" si="1"/>
        <v>10</v>
      </c>
      <c r="F11" s="43">
        <v>79</v>
      </c>
      <c r="G11" s="41">
        <v>5.7</v>
      </c>
      <c r="H11" s="39">
        <f t="shared" si="2"/>
        <v>1.5606477482646686</v>
      </c>
      <c r="J11" s="35"/>
      <c r="K11" s="36">
        <v>5.5</v>
      </c>
      <c r="L11" s="32">
        <v>0.10869941692334091</v>
      </c>
      <c r="M11" s="32">
        <v>0.21195636192364545</v>
      </c>
      <c r="N11" s="32">
        <v>1.6434306463424773E-2</v>
      </c>
      <c r="O11" s="32">
        <v>0.8627499649461251</v>
      </c>
      <c r="P11" s="32">
        <v>3.0974804299430527E-2</v>
      </c>
      <c r="Q11" s="32">
        <v>0.52087595961949218</v>
      </c>
      <c r="R11" s="32">
        <v>0.23067181773500128</v>
      </c>
      <c r="S11" s="32">
        <v>9.8483360548144057E-3</v>
      </c>
    </row>
    <row r="12" spans="1:19" x14ac:dyDescent="0.2">
      <c r="A12" s="45" t="s">
        <v>6</v>
      </c>
      <c r="B12" s="37">
        <v>45392</v>
      </c>
      <c r="C12" s="35">
        <v>5</v>
      </c>
      <c r="D12" s="35">
        <f t="shared" si="1"/>
        <v>10</v>
      </c>
      <c r="F12" s="43">
        <v>74.5</v>
      </c>
      <c r="G12" s="41">
        <v>5.5</v>
      </c>
      <c r="H12" s="39">
        <f t="shared" si="2"/>
        <v>1.3664917338237108</v>
      </c>
      <c r="J12" s="35"/>
      <c r="K12" s="36">
        <v>5.3</v>
      </c>
      <c r="L12" s="32">
        <v>7.1253249425886267E-3</v>
      </c>
      <c r="M12" s="32">
        <v>3.4902052009264876E-2</v>
      </c>
      <c r="N12" s="32">
        <v>6.5212169902654632E-3</v>
      </c>
      <c r="O12" s="32">
        <v>9.0909875359842601E-2</v>
      </c>
      <c r="P12" s="32">
        <v>2.1022080918701985E-3</v>
      </c>
      <c r="Q12" s="32">
        <v>0.3841929728326246</v>
      </c>
      <c r="R12" s="32">
        <v>0.1034734084762761</v>
      </c>
      <c r="S12" s="32">
        <v>5.4014585250925179E-4</v>
      </c>
    </row>
    <row r="13" spans="1:19" x14ac:dyDescent="0.2">
      <c r="A13" s="45" t="s">
        <v>6</v>
      </c>
      <c r="B13" s="37">
        <v>45392</v>
      </c>
      <c r="C13" s="35">
        <v>5</v>
      </c>
      <c r="D13" s="35">
        <f t="shared" si="1"/>
        <v>10</v>
      </c>
      <c r="F13" s="43">
        <v>81.3</v>
      </c>
      <c r="G13" s="41">
        <v>5.3</v>
      </c>
      <c r="H13" s="39">
        <f t="shared" si="2"/>
        <v>1.6766466621275502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</row>
    <row r="14" spans="1:19" x14ac:dyDescent="0.2">
      <c r="A14" s="45" t="s">
        <v>7</v>
      </c>
      <c r="B14" s="37">
        <v>45392</v>
      </c>
      <c r="C14" s="35">
        <v>5</v>
      </c>
      <c r="D14" s="35">
        <f t="shared" si="1"/>
        <v>10</v>
      </c>
      <c r="F14" s="43">
        <v>93.2</v>
      </c>
      <c r="G14" s="41">
        <v>6.9</v>
      </c>
      <c r="H14" s="39">
        <f t="shared" si="2"/>
        <v>2.6882475738060312</v>
      </c>
      <c r="J14" s="37">
        <v>45406</v>
      </c>
      <c r="K14" s="35" t="s">
        <v>80</v>
      </c>
      <c r="L14" s="33" t="s">
        <v>8</v>
      </c>
      <c r="M14" s="33" t="s">
        <v>9</v>
      </c>
      <c r="N14" s="33" t="s">
        <v>6</v>
      </c>
      <c r="O14" s="33" t="s">
        <v>7</v>
      </c>
      <c r="P14" s="34" t="s">
        <v>10</v>
      </c>
      <c r="Q14" s="33" t="s">
        <v>4</v>
      </c>
      <c r="R14" s="33" t="s">
        <v>5</v>
      </c>
      <c r="S14" s="33" t="s">
        <v>11</v>
      </c>
    </row>
    <row r="15" spans="1:19" x14ac:dyDescent="0.2">
      <c r="A15" s="45" t="s">
        <v>7</v>
      </c>
      <c r="B15" s="37">
        <v>45392</v>
      </c>
      <c r="C15" s="35">
        <v>5</v>
      </c>
      <c r="D15" s="35">
        <f t="shared" si="1"/>
        <v>10</v>
      </c>
      <c r="F15" s="43">
        <v>94</v>
      </c>
      <c r="G15" s="41">
        <v>5.7</v>
      </c>
      <c r="H15" s="39">
        <f t="shared" si="2"/>
        <v>2.8134107167600355</v>
      </c>
      <c r="J15" s="35"/>
      <c r="K15" s="36">
        <v>6.9</v>
      </c>
      <c r="L15" s="32">
        <v>0.29571424414904518</v>
      </c>
      <c r="M15" s="32">
        <v>0.29705923426437791</v>
      </c>
      <c r="N15" s="32">
        <v>6.9457265015221634E-2</v>
      </c>
      <c r="O15" s="32">
        <v>0.17673717850005405</v>
      </c>
      <c r="P15" s="32">
        <v>0.27180872329549077</v>
      </c>
      <c r="Q15" s="32">
        <v>0.40047756659712541</v>
      </c>
      <c r="R15" s="32">
        <v>0.20579491297959682</v>
      </c>
      <c r="S15" s="32">
        <v>0.31471074483970024</v>
      </c>
    </row>
    <row r="16" spans="1:19" x14ac:dyDescent="0.2">
      <c r="A16" s="45" t="s">
        <v>7</v>
      </c>
      <c r="B16" s="37">
        <v>45392</v>
      </c>
      <c r="C16" s="35">
        <v>5</v>
      </c>
      <c r="D16" s="35">
        <f t="shared" si="1"/>
        <v>10</v>
      </c>
      <c r="F16" s="43">
        <v>88.8</v>
      </c>
      <c r="G16" s="41">
        <v>5.5</v>
      </c>
      <c r="H16" s="39">
        <f t="shared" si="2"/>
        <v>2.1892564076870427</v>
      </c>
      <c r="J16" s="35"/>
      <c r="K16" s="36">
        <v>5.7</v>
      </c>
      <c r="L16" s="32">
        <v>5.7946959954849733E-2</v>
      </c>
      <c r="M16" s="32">
        <v>5.045154349609822E-2</v>
      </c>
      <c r="N16" s="32">
        <v>3.3556783528842754E-2</v>
      </c>
      <c r="O16" s="32">
        <v>0.15665381004537685</v>
      </c>
      <c r="P16" s="32">
        <v>3.4280933976874171E-2</v>
      </c>
      <c r="Q16" s="32">
        <v>0.37396644104879345</v>
      </c>
      <c r="R16" s="32">
        <v>3.5938106805629151E-2</v>
      </c>
      <c r="S16" s="32">
        <v>2.275698712261618E-2</v>
      </c>
    </row>
    <row r="17" spans="1:19" x14ac:dyDescent="0.2">
      <c r="A17" s="45" t="s">
        <v>7</v>
      </c>
      <c r="B17" s="37">
        <v>45392</v>
      </c>
      <c r="C17" s="35">
        <v>5</v>
      </c>
      <c r="D17" s="35">
        <f t="shared" si="1"/>
        <v>10</v>
      </c>
      <c r="F17" s="43">
        <v>54.9</v>
      </c>
      <c r="G17" s="41">
        <v>5.3</v>
      </c>
      <c r="H17" s="39">
        <f t="shared" si="2"/>
        <v>0.79628793947945853</v>
      </c>
      <c r="J17" s="35"/>
      <c r="K17" s="36">
        <v>5.5</v>
      </c>
      <c r="L17" s="32">
        <v>3.2006796135086453E-2</v>
      </c>
      <c r="M17" s="32">
        <v>1.7349638335112993E-2</v>
      </c>
      <c r="N17" s="32">
        <v>1.16678048676821E-2</v>
      </c>
      <c r="O17" s="32">
        <v>0.11765804346823246</v>
      </c>
      <c r="P17" s="32">
        <v>6.8232253481255367E-3</v>
      </c>
      <c r="Q17" s="32">
        <v>0.33967736757016131</v>
      </c>
      <c r="R17" s="32">
        <v>1.8775155326333979E-2</v>
      </c>
      <c r="S17" s="32">
        <v>2.6033858701149278E-3</v>
      </c>
    </row>
    <row r="18" spans="1:19" x14ac:dyDescent="0.2">
      <c r="A18" s="46" t="s">
        <v>10</v>
      </c>
      <c r="B18" s="37">
        <v>45392</v>
      </c>
      <c r="C18" s="35">
        <v>5</v>
      </c>
      <c r="D18" s="35">
        <f t="shared" si="1"/>
        <v>10</v>
      </c>
      <c r="F18" s="43">
        <v>88.5</v>
      </c>
      <c r="G18" s="41">
        <v>6.9</v>
      </c>
      <c r="H18" s="39">
        <f t="shared" si="2"/>
        <v>2.1628231506188871</v>
      </c>
      <c r="J18" s="35"/>
      <c r="K18" s="36">
        <v>5.3</v>
      </c>
      <c r="L18" s="32">
        <v>1.5011261262670914E-3</v>
      </c>
      <c r="M18" s="32">
        <v>5.5151806881101112E-3</v>
      </c>
      <c r="N18" s="32">
        <v>6.1186810081771768E-3</v>
      </c>
      <c r="O18" s="32">
        <v>2.3268626939354331E-2</v>
      </c>
      <c r="P18" s="32">
        <v>6.1018612569496429E-4</v>
      </c>
      <c r="Q18" s="32">
        <v>0.27312192112045119</v>
      </c>
      <c r="R18" s="32">
        <v>9.444458827999689E-3</v>
      </c>
      <c r="S18" s="32">
        <v>1.3000845073236821E-4</v>
      </c>
    </row>
    <row r="19" spans="1:19" x14ac:dyDescent="0.2">
      <c r="A19" s="46" t="s">
        <v>10</v>
      </c>
      <c r="B19" s="37">
        <v>45392</v>
      </c>
      <c r="C19" s="35">
        <v>5</v>
      </c>
      <c r="D19" s="35">
        <f t="shared" si="1"/>
        <v>10</v>
      </c>
      <c r="F19" s="43">
        <v>64.400000000000006</v>
      </c>
      <c r="G19" s="41">
        <v>5.7</v>
      </c>
      <c r="H19" s="39">
        <f t="shared" si="2"/>
        <v>1.0328245481301066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</row>
    <row r="20" spans="1:19" x14ac:dyDescent="0.2">
      <c r="A20" s="46" t="s">
        <v>10</v>
      </c>
      <c r="B20" s="37">
        <v>45392</v>
      </c>
      <c r="C20" s="35">
        <v>5</v>
      </c>
      <c r="D20" s="35">
        <f t="shared" si="1"/>
        <v>10</v>
      </c>
      <c r="F20" s="43">
        <v>5.54</v>
      </c>
      <c r="G20" s="41">
        <v>5.5</v>
      </c>
      <c r="H20" s="39">
        <f t="shared" si="2"/>
        <v>5.6993721520120319E-2</v>
      </c>
      <c r="J20" s="37">
        <v>45408</v>
      </c>
      <c r="K20" s="35" t="s">
        <v>80</v>
      </c>
      <c r="L20" s="33" t="s">
        <v>8</v>
      </c>
      <c r="M20" s="33" t="s">
        <v>9</v>
      </c>
      <c r="N20" s="33" t="s">
        <v>6</v>
      </c>
      <c r="O20" s="33" t="s">
        <v>7</v>
      </c>
      <c r="P20" s="34" t="s">
        <v>10</v>
      </c>
      <c r="Q20" s="33" t="s">
        <v>4</v>
      </c>
      <c r="R20" s="33" t="s">
        <v>5</v>
      </c>
      <c r="S20" s="33" t="s">
        <v>11</v>
      </c>
    </row>
    <row r="21" spans="1:19" x14ac:dyDescent="0.2">
      <c r="A21" s="46" t="s">
        <v>10</v>
      </c>
      <c r="B21" s="37">
        <v>45392</v>
      </c>
      <c r="C21" s="35">
        <v>5</v>
      </c>
      <c r="D21" s="35">
        <f t="shared" si="1"/>
        <v>10</v>
      </c>
      <c r="F21" s="43">
        <v>3.98</v>
      </c>
      <c r="G21" s="41">
        <v>5.3</v>
      </c>
      <c r="H21" s="39">
        <f t="shared" si="2"/>
        <v>4.0613682885297132E-2</v>
      </c>
      <c r="J21" s="35"/>
      <c r="K21" s="36">
        <v>6.9</v>
      </c>
      <c r="L21" s="32">
        <v>1.7316055464083075</v>
      </c>
      <c r="M21" s="32">
        <v>1.3318061758358208</v>
      </c>
      <c r="N21" s="32">
        <v>0.42007126049752652</v>
      </c>
      <c r="O21" s="32">
        <v>2.4304184645039308</v>
      </c>
      <c r="P21" s="32">
        <v>1.1551826401565042</v>
      </c>
      <c r="Q21" s="32">
        <v>0.46362402228169652</v>
      </c>
      <c r="R21" s="32">
        <v>1.682008605268936</v>
      </c>
      <c r="S21" s="32">
        <v>1.4481697648379781</v>
      </c>
    </row>
    <row r="22" spans="1:19" x14ac:dyDescent="0.2">
      <c r="A22" s="45" t="s">
        <v>4</v>
      </c>
      <c r="B22" s="37">
        <v>45392</v>
      </c>
      <c r="C22" s="35">
        <v>5</v>
      </c>
      <c r="D22" s="35">
        <f t="shared" si="1"/>
        <v>10</v>
      </c>
      <c r="F22" s="43">
        <v>65.7</v>
      </c>
      <c r="G22" s="41">
        <v>6.9</v>
      </c>
      <c r="H22" s="39">
        <f t="shared" si="2"/>
        <v>1.0700248318161971</v>
      </c>
      <c r="J22" s="35"/>
      <c r="K22" s="36">
        <v>5.7</v>
      </c>
      <c r="L22" s="32">
        <v>0.71334988787746478</v>
      </c>
      <c r="M22" s="32">
        <v>0.95191790951730615</v>
      </c>
      <c r="N22" s="32">
        <v>0.21940056503537533</v>
      </c>
      <c r="O22" s="32">
        <v>1.9661128563728327</v>
      </c>
      <c r="P22" s="32">
        <v>0.24207156119972859</v>
      </c>
      <c r="Q22" s="32">
        <v>0.56387484485580619</v>
      </c>
      <c r="R22" s="32">
        <v>1.1615520884419841</v>
      </c>
      <c r="S22" s="32">
        <v>0.27839202554468828</v>
      </c>
    </row>
    <row r="23" spans="1:19" x14ac:dyDescent="0.2">
      <c r="A23" s="45" t="s">
        <v>4</v>
      </c>
      <c r="B23" s="37">
        <v>45392</v>
      </c>
      <c r="C23" s="35">
        <v>5</v>
      </c>
      <c r="D23" s="35">
        <f t="shared" si="1"/>
        <v>10</v>
      </c>
      <c r="F23" s="43">
        <v>68.7</v>
      </c>
      <c r="G23" s="41">
        <v>5.7</v>
      </c>
      <c r="H23" s="39">
        <f t="shared" si="2"/>
        <v>1.1615520884419841</v>
      </c>
      <c r="J23" s="35"/>
      <c r="K23" s="36">
        <v>5.5</v>
      </c>
      <c r="L23" s="32">
        <v>0.28901629546491758</v>
      </c>
      <c r="M23" s="32">
        <v>0.1427163022015952</v>
      </c>
      <c r="N23" s="32">
        <v>7.5262484500546858E-2</v>
      </c>
      <c r="O23" s="32">
        <v>1.3743657902546169</v>
      </c>
      <c r="P23" s="32">
        <v>2.142794741362045E-2</v>
      </c>
      <c r="Q23" s="32">
        <v>0.54645280140914188</v>
      </c>
      <c r="R23" s="32">
        <v>0.4992264879226388</v>
      </c>
      <c r="S23" s="32">
        <v>4.4683607626640025E-2</v>
      </c>
    </row>
    <row r="24" spans="1:19" x14ac:dyDescent="0.2">
      <c r="A24" s="45" t="s">
        <v>4</v>
      </c>
      <c r="B24" s="37">
        <v>45392</v>
      </c>
      <c r="C24" s="35">
        <v>5</v>
      </c>
      <c r="D24" s="35">
        <f t="shared" si="1"/>
        <v>10</v>
      </c>
      <c r="F24" s="43">
        <v>65.7</v>
      </c>
      <c r="G24" s="41">
        <v>5.5</v>
      </c>
      <c r="H24" s="39">
        <f t="shared" si="2"/>
        <v>1.0700248318161971</v>
      </c>
      <c r="J24" s="35"/>
      <c r="K24" s="36">
        <v>5.3</v>
      </c>
      <c r="L24" s="32">
        <v>1.5824550346971462E-2</v>
      </c>
      <c r="M24" s="32">
        <v>5.0977554764867462E-2</v>
      </c>
      <c r="N24" s="32">
        <v>1.5011261262670914E-3</v>
      </c>
      <c r="O24" s="32">
        <v>0.11541085151132773</v>
      </c>
      <c r="P24" s="32">
        <v>2.904213147389827E-3</v>
      </c>
      <c r="Q24" s="32">
        <v>0.45728485683796083</v>
      </c>
      <c r="R24" s="32">
        <v>0.2997546536860502</v>
      </c>
      <c r="S24" s="32">
        <v>1.7014466397575704E-3</v>
      </c>
    </row>
    <row r="25" spans="1:19" x14ac:dyDescent="0.2">
      <c r="A25" s="45" t="s">
        <v>4</v>
      </c>
      <c r="B25" s="37">
        <v>45392</v>
      </c>
      <c r="C25" s="35">
        <v>5</v>
      </c>
      <c r="D25" s="35">
        <f t="shared" si="1"/>
        <v>10</v>
      </c>
      <c r="F25" s="43">
        <v>62.1</v>
      </c>
      <c r="G25" s="41">
        <v>5.3</v>
      </c>
      <c r="H25" s="39">
        <f t="shared" si="2"/>
        <v>0.97021907389971074</v>
      </c>
    </row>
    <row r="26" spans="1:19" x14ac:dyDescent="0.2">
      <c r="A26" s="45" t="s">
        <v>5</v>
      </c>
      <c r="B26" s="37">
        <v>45392</v>
      </c>
      <c r="C26" s="35">
        <v>5</v>
      </c>
      <c r="D26" s="35">
        <f t="shared" si="1"/>
        <v>10</v>
      </c>
      <c r="F26" s="43">
        <v>96.1</v>
      </c>
      <c r="G26" s="41">
        <v>6.9</v>
      </c>
      <c r="H26" s="39">
        <f t="shared" si="2"/>
        <v>3.2441936328524896</v>
      </c>
    </row>
    <row r="27" spans="1:19" x14ac:dyDescent="0.2">
      <c r="A27" s="45" t="s">
        <v>5</v>
      </c>
      <c r="B27" s="37">
        <v>45392</v>
      </c>
      <c r="C27" s="35">
        <v>5</v>
      </c>
      <c r="D27" s="35">
        <f t="shared" si="1"/>
        <v>10</v>
      </c>
      <c r="F27" s="43">
        <v>79.2</v>
      </c>
      <c r="G27" s="41">
        <v>5.7</v>
      </c>
      <c r="H27" s="39">
        <f t="shared" si="2"/>
        <v>1.5702171992808192</v>
      </c>
    </row>
    <row r="28" spans="1:19" x14ac:dyDescent="0.2">
      <c r="A28" s="45" t="s">
        <v>5</v>
      </c>
      <c r="B28" s="37">
        <v>45392</v>
      </c>
      <c r="C28" s="35">
        <v>5</v>
      </c>
      <c r="D28" s="35">
        <f t="shared" si="1"/>
        <v>10</v>
      </c>
      <c r="F28" s="43">
        <v>77.2</v>
      </c>
      <c r="G28" s="41">
        <v>5.5</v>
      </c>
      <c r="H28" s="39">
        <f t="shared" si="2"/>
        <v>1.4784096500276964</v>
      </c>
    </row>
    <row r="29" spans="1:19" x14ac:dyDescent="0.2">
      <c r="A29" s="45" t="s">
        <v>5</v>
      </c>
      <c r="B29" s="37">
        <v>45392</v>
      </c>
      <c r="C29" s="35">
        <v>5</v>
      </c>
      <c r="D29" s="35">
        <f t="shared" si="1"/>
        <v>10</v>
      </c>
      <c r="F29" s="43">
        <v>77.599999999999994</v>
      </c>
      <c r="G29" s="41">
        <v>5.3</v>
      </c>
      <c r="H29" s="39">
        <f t="shared" si="2"/>
        <v>1.4961092271270968</v>
      </c>
    </row>
    <row r="30" spans="1:19" x14ac:dyDescent="0.2">
      <c r="A30" s="45" t="s">
        <v>11</v>
      </c>
      <c r="B30" s="37">
        <v>45392</v>
      </c>
      <c r="C30" s="35">
        <v>5</v>
      </c>
      <c r="D30" s="35">
        <f t="shared" si="1"/>
        <v>10</v>
      </c>
      <c r="F30" s="43">
        <v>93.8</v>
      </c>
      <c r="G30" s="41">
        <v>6.9</v>
      </c>
      <c r="H30" s="39">
        <f t="shared" si="2"/>
        <v>2.7806208939370447</v>
      </c>
    </row>
    <row r="31" spans="1:19" x14ac:dyDescent="0.2">
      <c r="A31" s="45" t="s">
        <v>11</v>
      </c>
      <c r="B31" s="37">
        <v>45392</v>
      </c>
      <c r="C31" s="35">
        <v>5</v>
      </c>
      <c r="D31" s="35">
        <f t="shared" si="1"/>
        <v>10</v>
      </c>
      <c r="F31" s="43">
        <v>66.099999999999994</v>
      </c>
      <c r="G31" s="41">
        <v>5.7</v>
      </c>
      <c r="H31" s="39">
        <f t="shared" si="2"/>
        <v>1.0817551716016867</v>
      </c>
    </row>
    <row r="32" spans="1:19" x14ac:dyDescent="0.2">
      <c r="A32" s="45" t="s">
        <v>11</v>
      </c>
      <c r="B32" s="37">
        <v>45392</v>
      </c>
      <c r="C32" s="35">
        <v>5</v>
      </c>
      <c r="D32" s="35">
        <f t="shared" si="1"/>
        <v>10</v>
      </c>
      <c r="F32" s="43">
        <v>1.65</v>
      </c>
      <c r="G32" s="41">
        <v>5.5</v>
      </c>
      <c r="H32" s="39">
        <f t="shared" si="2"/>
        <v>1.6637641153023248E-2</v>
      </c>
    </row>
    <row r="33" spans="1:8" x14ac:dyDescent="0.2">
      <c r="A33" s="45" t="s">
        <v>11</v>
      </c>
      <c r="B33" s="37">
        <v>45392</v>
      </c>
      <c r="C33" s="35">
        <v>5</v>
      </c>
      <c r="D33" s="35">
        <f t="shared" si="1"/>
        <v>10</v>
      </c>
      <c r="F33" s="43">
        <v>1.37</v>
      </c>
      <c r="G33" s="41">
        <v>5.3</v>
      </c>
      <c r="H33" s="39">
        <f t="shared" si="2"/>
        <v>1.379471102218926E-2</v>
      </c>
    </row>
    <row r="36" spans="1:8" x14ac:dyDescent="0.2">
      <c r="A36" s="45" t="s">
        <v>8</v>
      </c>
      <c r="B36" s="37">
        <v>45395</v>
      </c>
      <c r="C36" s="35">
        <v>2</v>
      </c>
      <c r="D36" s="35">
        <f t="shared" ref="D36:D43" si="3">C36*2</f>
        <v>4</v>
      </c>
      <c r="F36" s="43">
        <v>91</v>
      </c>
      <c r="G36" s="41">
        <v>6.9</v>
      </c>
      <c r="H36" s="39">
        <f t="shared" ref="H36:H43" si="4">-LN(1 - F36/100)</f>
        <v>2.4079456086518722</v>
      </c>
    </row>
    <row r="37" spans="1:8" x14ac:dyDescent="0.2">
      <c r="A37" s="45" t="s">
        <v>8</v>
      </c>
      <c r="B37" s="37">
        <v>45395</v>
      </c>
      <c r="C37" s="35">
        <v>2</v>
      </c>
      <c r="D37" s="35">
        <f t="shared" si="3"/>
        <v>4</v>
      </c>
      <c r="F37" s="43">
        <v>63.4</v>
      </c>
      <c r="G37" s="41">
        <v>5.7</v>
      </c>
      <c r="H37" s="39">
        <f t="shared" si="4"/>
        <v>1.0051219455807707</v>
      </c>
    </row>
    <row r="38" spans="1:8" x14ac:dyDescent="0.2">
      <c r="A38" s="45" t="s">
        <v>8</v>
      </c>
      <c r="B38" s="37">
        <v>45395</v>
      </c>
      <c r="C38" s="35">
        <v>2</v>
      </c>
      <c r="D38" s="35">
        <f t="shared" si="3"/>
        <v>4</v>
      </c>
      <c r="F38" s="43">
        <v>10.3</v>
      </c>
      <c r="G38" s="41">
        <v>5.5</v>
      </c>
      <c r="H38" s="39">
        <f t="shared" si="4"/>
        <v>0.10869941692334091</v>
      </c>
    </row>
    <row r="39" spans="1:8" x14ac:dyDescent="0.2">
      <c r="A39" s="45" t="s">
        <v>8</v>
      </c>
      <c r="B39" s="37">
        <v>45395</v>
      </c>
      <c r="C39" s="35">
        <v>2</v>
      </c>
      <c r="D39" s="35">
        <f t="shared" si="3"/>
        <v>4</v>
      </c>
      <c r="F39" s="43">
        <v>0.71</v>
      </c>
      <c r="G39" s="41">
        <v>5.3</v>
      </c>
      <c r="H39" s="39">
        <f t="shared" si="4"/>
        <v>7.1253249425886267E-3</v>
      </c>
    </row>
    <row r="40" spans="1:8" x14ac:dyDescent="0.2">
      <c r="A40" s="45" t="s">
        <v>9</v>
      </c>
      <c r="B40" s="37">
        <v>45395</v>
      </c>
      <c r="C40" s="35">
        <v>2</v>
      </c>
      <c r="D40" s="35">
        <f t="shared" si="3"/>
        <v>4</v>
      </c>
      <c r="F40" s="43">
        <v>86.3</v>
      </c>
      <c r="G40" s="41">
        <v>6.9</v>
      </c>
      <c r="H40" s="39">
        <f t="shared" si="4"/>
        <v>1.987774353154012</v>
      </c>
    </row>
    <row r="41" spans="1:8" x14ac:dyDescent="0.2">
      <c r="A41" s="45" t="s">
        <v>9</v>
      </c>
      <c r="B41" s="37">
        <v>45395</v>
      </c>
      <c r="C41" s="35">
        <v>2</v>
      </c>
      <c r="D41" s="35">
        <f t="shared" si="3"/>
        <v>4</v>
      </c>
      <c r="F41" s="43">
        <v>58.3</v>
      </c>
      <c r="G41" s="41">
        <v>5.7</v>
      </c>
      <c r="H41" s="39">
        <f t="shared" si="4"/>
        <v>0.87466905718333554</v>
      </c>
    </row>
    <row r="42" spans="1:8" x14ac:dyDescent="0.2">
      <c r="A42" s="45" t="s">
        <v>9</v>
      </c>
      <c r="B42" s="37">
        <v>45395</v>
      </c>
      <c r="C42" s="35">
        <v>2</v>
      </c>
      <c r="D42" s="35">
        <f t="shared" si="3"/>
        <v>4</v>
      </c>
      <c r="F42" s="43">
        <v>19.100000000000001</v>
      </c>
      <c r="G42" s="41">
        <v>5.5</v>
      </c>
      <c r="H42" s="39">
        <f t="shared" si="4"/>
        <v>0.21195636192364545</v>
      </c>
    </row>
    <row r="43" spans="1:8" x14ac:dyDescent="0.2">
      <c r="A43" s="45" t="s">
        <v>9</v>
      </c>
      <c r="B43" s="37">
        <v>45395</v>
      </c>
      <c r="C43" s="35">
        <v>2</v>
      </c>
      <c r="D43" s="35">
        <f t="shared" si="3"/>
        <v>4</v>
      </c>
      <c r="F43" s="43">
        <v>3.43</v>
      </c>
      <c r="G43" s="41">
        <v>5.3</v>
      </c>
      <c r="H43" s="39">
        <f t="shared" si="4"/>
        <v>3.4902052009264876E-2</v>
      </c>
    </row>
    <row r="44" spans="1:8" x14ac:dyDescent="0.2">
      <c r="A44" s="45" t="s">
        <v>6</v>
      </c>
      <c r="B44" s="37">
        <v>45395</v>
      </c>
      <c r="C44" s="35">
        <v>3</v>
      </c>
      <c r="D44" s="35">
        <f t="shared" ref="D44:D67" si="5">C44*2</f>
        <v>6</v>
      </c>
      <c r="F44" s="43">
        <v>27</v>
      </c>
      <c r="G44" s="41">
        <v>6.9</v>
      </c>
      <c r="H44" s="39">
        <f t="shared" ref="H44:H67" si="6">-LN(1 - F44/100)</f>
        <v>0.31471074483970024</v>
      </c>
    </row>
    <row r="45" spans="1:8" x14ac:dyDescent="0.2">
      <c r="A45" s="45" t="s">
        <v>6</v>
      </c>
      <c r="B45" s="37">
        <v>45395</v>
      </c>
      <c r="C45" s="35">
        <v>4</v>
      </c>
      <c r="D45" s="35">
        <f t="shared" si="5"/>
        <v>8</v>
      </c>
      <c r="F45" s="43">
        <v>6.58</v>
      </c>
      <c r="G45" s="41">
        <v>5.7</v>
      </c>
      <c r="H45" s="39">
        <f t="shared" si="6"/>
        <v>6.8064730914129373E-2</v>
      </c>
    </row>
    <row r="46" spans="1:8" x14ac:dyDescent="0.2">
      <c r="A46" s="45" t="s">
        <v>6</v>
      </c>
      <c r="B46" s="37">
        <v>45395</v>
      </c>
      <c r="C46" s="35">
        <v>5</v>
      </c>
      <c r="D46" s="35">
        <f t="shared" si="5"/>
        <v>10</v>
      </c>
      <c r="F46" s="43">
        <v>1.63</v>
      </c>
      <c r="G46" s="41">
        <v>5.5</v>
      </c>
      <c r="H46" s="39">
        <f t="shared" si="6"/>
        <v>1.6434306463424773E-2</v>
      </c>
    </row>
    <row r="47" spans="1:8" x14ac:dyDescent="0.2">
      <c r="A47" s="45" t="s">
        <v>6</v>
      </c>
      <c r="B47" s="37">
        <v>45395</v>
      </c>
      <c r="C47" s="35">
        <v>6</v>
      </c>
      <c r="D47" s="35">
        <f t="shared" si="5"/>
        <v>12</v>
      </c>
      <c r="F47" s="43">
        <v>0.65</v>
      </c>
      <c r="G47" s="41">
        <v>5.3</v>
      </c>
      <c r="H47" s="39">
        <f t="shared" si="6"/>
        <v>6.5212169902654632E-3</v>
      </c>
    </row>
    <row r="48" spans="1:8" x14ac:dyDescent="0.2">
      <c r="A48" s="45" t="s">
        <v>7</v>
      </c>
      <c r="B48" s="37">
        <v>45395</v>
      </c>
      <c r="C48" s="35">
        <v>7</v>
      </c>
      <c r="D48" s="35">
        <f t="shared" si="5"/>
        <v>14</v>
      </c>
      <c r="F48" s="43">
        <v>89.5</v>
      </c>
      <c r="G48" s="41">
        <v>6.9</v>
      </c>
      <c r="H48" s="39">
        <f t="shared" si="6"/>
        <v>2.2537949288246137</v>
      </c>
    </row>
    <row r="49" spans="1:8" x14ac:dyDescent="0.2">
      <c r="A49" s="45" t="s">
        <v>7</v>
      </c>
      <c r="B49" s="37">
        <v>45395</v>
      </c>
      <c r="C49" s="35">
        <v>8</v>
      </c>
      <c r="D49" s="35">
        <f t="shared" si="5"/>
        <v>16</v>
      </c>
      <c r="F49" s="43">
        <v>80.8</v>
      </c>
      <c r="G49" s="41">
        <v>5.7</v>
      </c>
      <c r="H49" s="39">
        <f t="shared" si="6"/>
        <v>1.6502599069543551</v>
      </c>
    </row>
    <row r="50" spans="1:8" x14ac:dyDescent="0.2">
      <c r="A50" s="45" t="s">
        <v>7</v>
      </c>
      <c r="B50" s="37">
        <v>45395</v>
      </c>
      <c r="C50" s="35">
        <v>9</v>
      </c>
      <c r="D50" s="35">
        <f t="shared" si="5"/>
        <v>18</v>
      </c>
      <c r="F50" s="43">
        <v>57.8</v>
      </c>
      <c r="G50" s="41">
        <v>5.5</v>
      </c>
      <c r="H50" s="39">
        <f t="shared" si="6"/>
        <v>0.8627499649461251</v>
      </c>
    </row>
    <row r="51" spans="1:8" x14ac:dyDescent="0.2">
      <c r="A51" s="45" t="s">
        <v>7</v>
      </c>
      <c r="B51" s="37">
        <v>45395</v>
      </c>
      <c r="C51" s="35">
        <v>10</v>
      </c>
      <c r="D51" s="35">
        <f t="shared" si="5"/>
        <v>20</v>
      </c>
      <c r="F51" s="43">
        <v>8.69</v>
      </c>
      <c r="G51" s="41">
        <v>5.3</v>
      </c>
      <c r="H51" s="39">
        <f t="shared" si="6"/>
        <v>9.0909875359842601E-2</v>
      </c>
    </row>
    <row r="52" spans="1:8" x14ac:dyDescent="0.2">
      <c r="A52" s="46" t="s">
        <v>10</v>
      </c>
      <c r="B52" s="37">
        <v>45395</v>
      </c>
      <c r="C52" s="35">
        <v>11</v>
      </c>
      <c r="D52" s="35">
        <f t="shared" si="5"/>
        <v>22</v>
      </c>
      <c r="F52" s="43">
        <v>71</v>
      </c>
      <c r="G52" s="41">
        <v>6.9</v>
      </c>
      <c r="H52" s="39">
        <f t="shared" si="6"/>
        <v>1.2378743560016172</v>
      </c>
    </row>
    <row r="53" spans="1:8" x14ac:dyDescent="0.2">
      <c r="A53" s="46" t="s">
        <v>10</v>
      </c>
      <c r="B53" s="37">
        <v>45395</v>
      </c>
      <c r="C53" s="35">
        <v>12</v>
      </c>
      <c r="D53" s="35">
        <f t="shared" si="5"/>
        <v>24</v>
      </c>
      <c r="F53" s="43">
        <v>31</v>
      </c>
      <c r="G53" s="41">
        <v>5.7</v>
      </c>
      <c r="H53" s="39">
        <f t="shared" si="6"/>
        <v>0.37106368139083207</v>
      </c>
    </row>
    <row r="54" spans="1:8" x14ac:dyDescent="0.2">
      <c r="A54" s="46" t="s">
        <v>10</v>
      </c>
      <c r="B54" s="37">
        <v>45395</v>
      </c>
      <c r="C54" s="35">
        <v>13</v>
      </c>
      <c r="D54" s="35">
        <f t="shared" si="5"/>
        <v>26</v>
      </c>
      <c r="F54" s="43">
        <v>3.05</v>
      </c>
      <c r="G54" s="41">
        <v>5.5</v>
      </c>
      <c r="H54" s="39">
        <f t="shared" si="6"/>
        <v>3.0974804299430527E-2</v>
      </c>
    </row>
    <row r="55" spans="1:8" x14ac:dyDescent="0.2">
      <c r="A55" s="46" t="s">
        <v>10</v>
      </c>
      <c r="B55" s="37">
        <v>45395</v>
      </c>
      <c r="C55" s="35">
        <v>14</v>
      </c>
      <c r="D55" s="35">
        <f t="shared" si="5"/>
        <v>28</v>
      </c>
      <c r="F55" s="43">
        <v>0.21</v>
      </c>
      <c r="G55" s="41">
        <v>5.3</v>
      </c>
      <c r="H55" s="39">
        <f t="shared" si="6"/>
        <v>2.1022080918701985E-3</v>
      </c>
    </row>
    <row r="56" spans="1:8" x14ac:dyDescent="0.2">
      <c r="A56" s="45" t="s">
        <v>4</v>
      </c>
      <c r="B56" s="37">
        <v>45395</v>
      </c>
      <c r="C56" s="35">
        <v>15</v>
      </c>
      <c r="D56" s="35">
        <f t="shared" si="5"/>
        <v>30</v>
      </c>
      <c r="F56" s="43">
        <v>43</v>
      </c>
      <c r="G56" s="41">
        <v>6.9</v>
      </c>
      <c r="H56" s="39">
        <f t="shared" si="6"/>
        <v>0.56211891815354109</v>
      </c>
    </row>
    <row r="57" spans="1:8" x14ac:dyDescent="0.2">
      <c r="A57" s="45" t="s">
        <v>4</v>
      </c>
      <c r="B57" s="37">
        <v>45395</v>
      </c>
      <c r="C57" s="35">
        <v>16</v>
      </c>
      <c r="D57" s="35">
        <f t="shared" si="5"/>
        <v>32</v>
      </c>
      <c r="F57" s="43">
        <v>44.1</v>
      </c>
      <c r="G57" s="41">
        <v>5.7</v>
      </c>
      <c r="H57" s="39">
        <f t="shared" si="6"/>
        <v>0.58160580582703802</v>
      </c>
    </row>
    <row r="58" spans="1:8" x14ac:dyDescent="0.2">
      <c r="A58" s="45" t="s">
        <v>4</v>
      </c>
      <c r="B58" s="37">
        <v>45395</v>
      </c>
      <c r="C58" s="35">
        <v>17</v>
      </c>
      <c r="D58" s="35">
        <f t="shared" si="5"/>
        <v>34</v>
      </c>
      <c r="F58" s="43">
        <v>40.6</v>
      </c>
      <c r="G58" s="41">
        <v>5.5</v>
      </c>
      <c r="H58" s="39">
        <f t="shared" si="6"/>
        <v>0.52087595961949218</v>
      </c>
    </row>
    <row r="59" spans="1:8" x14ac:dyDescent="0.2">
      <c r="A59" s="45" t="s">
        <v>4</v>
      </c>
      <c r="B59" s="37">
        <v>45395</v>
      </c>
      <c r="C59" s="35">
        <v>18</v>
      </c>
      <c r="D59" s="35">
        <f t="shared" si="5"/>
        <v>36</v>
      </c>
      <c r="F59" s="43">
        <v>31.9</v>
      </c>
      <c r="G59" s="41">
        <v>5.3</v>
      </c>
      <c r="H59" s="39">
        <f t="shared" si="6"/>
        <v>0.3841929728326246</v>
      </c>
    </row>
    <row r="60" spans="1:8" x14ac:dyDescent="0.2">
      <c r="A60" s="45" t="s">
        <v>5</v>
      </c>
      <c r="B60" s="37">
        <v>45395</v>
      </c>
      <c r="C60" s="35">
        <v>19</v>
      </c>
      <c r="D60" s="35">
        <f t="shared" si="5"/>
        <v>38</v>
      </c>
      <c r="F60" s="43">
        <v>83.2</v>
      </c>
      <c r="G60" s="41">
        <v>6.9</v>
      </c>
      <c r="H60" s="39">
        <f t="shared" si="6"/>
        <v>1.7837912995788785</v>
      </c>
    </row>
    <row r="61" spans="1:8" x14ac:dyDescent="0.2">
      <c r="A61" s="45" t="s">
        <v>5</v>
      </c>
      <c r="B61" s="37">
        <v>45395</v>
      </c>
      <c r="C61" s="35">
        <v>20</v>
      </c>
      <c r="D61" s="35">
        <f t="shared" si="5"/>
        <v>40</v>
      </c>
      <c r="F61" s="43">
        <v>27.1</v>
      </c>
      <c r="G61" s="41">
        <v>5.7</v>
      </c>
      <c r="H61" s="39">
        <f t="shared" si="6"/>
        <v>0.31608154697347896</v>
      </c>
    </row>
    <row r="62" spans="1:8" x14ac:dyDescent="0.2">
      <c r="A62" s="45" t="s">
        <v>5</v>
      </c>
      <c r="B62" s="37">
        <v>45395</v>
      </c>
      <c r="C62" s="35">
        <v>21</v>
      </c>
      <c r="D62" s="35">
        <f t="shared" si="5"/>
        <v>42</v>
      </c>
      <c r="F62" s="43">
        <v>20.6</v>
      </c>
      <c r="G62" s="41">
        <v>5.5</v>
      </c>
      <c r="H62" s="39">
        <f t="shared" si="6"/>
        <v>0.23067181773500128</v>
      </c>
    </row>
    <row r="63" spans="1:8" x14ac:dyDescent="0.2">
      <c r="A63" s="45" t="s">
        <v>5</v>
      </c>
      <c r="B63" s="37">
        <v>45395</v>
      </c>
      <c r="C63" s="35">
        <v>22</v>
      </c>
      <c r="D63" s="35">
        <f t="shared" si="5"/>
        <v>44</v>
      </c>
      <c r="F63" s="43">
        <v>9.83</v>
      </c>
      <c r="G63" s="41">
        <v>5.3</v>
      </c>
      <c r="H63" s="39">
        <f t="shared" si="6"/>
        <v>0.1034734084762761</v>
      </c>
    </row>
    <row r="64" spans="1:8" x14ac:dyDescent="0.2">
      <c r="A64" s="45" t="s">
        <v>11</v>
      </c>
      <c r="B64" s="37">
        <v>45395</v>
      </c>
      <c r="C64" s="35">
        <v>23</v>
      </c>
      <c r="D64" s="35">
        <f t="shared" si="5"/>
        <v>46</v>
      </c>
      <c r="F64" s="43">
        <v>83.1</v>
      </c>
      <c r="G64" s="41">
        <v>6.9</v>
      </c>
      <c r="H64" s="39">
        <f t="shared" si="6"/>
        <v>1.7778565640590633</v>
      </c>
    </row>
    <row r="65" spans="1:8" x14ac:dyDescent="0.2">
      <c r="A65" s="45" t="s">
        <v>11</v>
      </c>
      <c r="B65" s="37">
        <v>45395</v>
      </c>
      <c r="C65" s="35">
        <v>24</v>
      </c>
      <c r="D65" s="35">
        <f t="shared" si="5"/>
        <v>48</v>
      </c>
      <c r="F65" s="43">
        <v>17</v>
      </c>
      <c r="G65" s="41">
        <v>5.7</v>
      </c>
      <c r="H65" s="39">
        <f t="shared" si="6"/>
        <v>0.18632957819149348</v>
      </c>
    </row>
    <row r="66" spans="1:8" x14ac:dyDescent="0.2">
      <c r="A66" s="45" t="s">
        <v>11</v>
      </c>
      <c r="B66" s="37">
        <v>45395</v>
      </c>
      <c r="C66" s="35">
        <v>25</v>
      </c>
      <c r="D66" s="35">
        <f t="shared" si="5"/>
        <v>50</v>
      </c>
      <c r="F66" s="43">
        <v>0.98</v>
      </c>
      <c r="G66" s="41">
        <v>5.5</v>
      </c>
      <c r="H66" s="39">
        <f t="shared" si="6"/>
        <v>9.8483360548144057E-3</v>
      </c>
    </row>
    <row r="67" spans="1:8" x14ac:dyDescent="0.2">
      <c r="A67" s="45" t="s">
        <v>11</v>
      </c>
      <c r="B67" s="37">
        <v>45395</v>
      </c>
      <c r="C67" s="35">
        <v>26</v>
      </c>
      <c r="D67" s="35">
        <f t="shared" si="5"/>
        <v>52</v>
      </c>
      <c r="F67" s="43">
        <v>5.3999999999999999E-2</v>
      </c>
      <c r="G67" s="41">
        <v>5.3</v>
      </c>
      <c r="H67" s="39">
        <f t="shared" si="6"/>
        <v>5.4014585250925179E-4</v>
      </c>
    </row>
    <row r="70" spans="1:8" x14ac:dyDescent="0.2">
      <c r="A70" s="45" t="s">
        <v>8</v>
      </c>
      <c r="B70" s="37">
        <v>45406</v>
      </c>
      <c r="C70" s="32">
        <v>0.5757166424934449</v>
      </c>
      <c r="D70" s="32">
        <f t="shared" ref="D70" si="7">C70*2</f>
        <v>1.1514332849868898</v>
      </c>
      <c r="F70" s="27">
        <v>25.6</v>
      </c>
      <c r="G70" s="41">
        <v>6.9</v>
      </c>
      <c r="H70" s="39">
        <f>-LN(1 - F70/100)</f>
        <v>0.29571424414904518</v>
      </c>
    </row>
    <row r="71" spans="1:8" x14ac:dyDescent="0.2">
      <c r="A71" s="45" t="s">
        <v>8</v>
      </c>
      <c r="B71" s="37">
        <v>45406</v>
      </c>
      <c r="F71" s="26">
        <v>5.63</v>
      </c>
      <c r="G71" s="41">
        <v>5.7</v>
      </c>
      <c r="H71" s="39">
        <f t="shared" ref="H71:H101" si="8">-LN(1 - F71/100)</f>
        <v>5.7946959954849733E-2</v>
      </c>
    </row>
    <row r="72" spans="1:8" x14ac:dyDescent="0.2">
      <c r="A72" s="45" t="s">
        <v>8</v>
      </c>
      <c r="B72" s="37">
        <v>45406</v>
      </c>
      <c r="F72" s="26">
        <v>3.15</v>
      </c>
      <c r="G72" s="41">
        <v>5.5</v>
      </c>
      <c r="H72" s="39">
        <f t="shared" si="8"/>
        <v>3.2006796135086453E-2</v>
      </c>
    </row>
    <row r="73" spans="1:8" x14ac:dyDescent="0.2">
      <c r="A73" s="45" t="s">
        <v>8</v>
      </c>
      <c r="B73" s="37">
        <v>45406</v>
      </c>
      <c r="F73" s="26">
        <v>0.15</v>
      </c>
      <c r="G73" s="41">
        <v>5.3</v>
      </c>
      <c r="H73" s="39">
        <f t="shared" si="8"/>
        <v>1.5011261262670914E-3</v>
      </c>
    </row>
    <row r="74" spans="1:8" x14ac:dyDescent="0.2">
      <c r="A74" s="45" t="s">
        <v>9</v>
      </c>
      <c r="B74" s="37">
        <v>45406</v>
      </c>
      <c r="C74" s="32">
        <v>0.69741032674068359</v>
      </c>
      <c r="D74" s="32">
        <f>C74*2</f>
        <v>1.3948206534813672</v>
      </c>
      <c r="F74" s="27">
        <v>25.7</v>
      </c>
      <c r="G74" s="41">
        <v>6.9</v>
      </c>
      <c r="H74" s="39">
        <f t="shared" si="8"/>
        <v>0.29705923426437791</v>
      </c>
    </row>
    <row r="75" spans="1:8" x14ac:dyDescent="0.2">
      <c r="A75" s="45" t="s">
        <v>9</v>
      </c>
      <c r="B75" s="37">
        <v>45406</v>
      </c>
      <c r="F75" s="26">
        <v>4.92</v>
      </c>
      <c r="G75" s="41">
        <v>5.7</v>
      </c>
      <c r="H75" s="39">
        <f t="shared" si="8"/>
        <v>5.045154349609822E-2</v>
      </c>
    </row>
    <row r="76" spans="1:8" x14ac:dyDescent="0.2">
      <c r="A76" s="45" t="s">
        <v>9</v>
      </c>
      <c r="B76" s="37">
        <v>45406</v>
      </c>
      <c r="F76" s="26">
        <v>1.72</v>
      </c>
      <c r="G76" s="41">
        <v>5.5</v>
      </c>
      <c r="H76" s="39">
        <f t="shared" si="8"/>
        <v>1.7349638335112993E-2</v>
      </c>
    </row>
    <row r="77" spans="1:8" x14ac:dyDescent="0.2">
      <c r="A77" s="45" t="s">
        <v>9</v>
      </c>
      <c r="B77" s="37">
        <v>45406</v>
      </c>
      <c r="F77" s="26">
        <v>0.55000000000000004</v>
      </c>
      <c r="G77" s="41">
        <v>5.3</v>
      </c>
      <c r="H77" s="39">
        <f t="shared" si="8"/>
        <v>5.5151806881101112E-3</v>
      </c>
    </row>
    <row r="78" spans="1:8" x14ac:dyDescent="0.2">
      <c r="A78" s="45" t="s">
        <v>6</v>
      </c>
      <c r="B78" s="37">
        <v>45406</v>
      </c>
      <c r="C78" s="32">
        <v>4.4049794417601085</v>
      </c>
      <c r="D78" s="32">
        <f>C78*2</f>
        <v>8.8099588835202169</v>
      </c>
      <c r="F78" s="27">
        <v>6.71</v>
      </c>
      <c r="G78" s="41">
        <v>6.9</v>
      </c>
      <c r="H78" s="39">
        <f t="shared" si="8"/>
        <v>6.9457265015221634E-2</v>
      </c>
    </row>
    <row r="79" spans="1:8" x14ac:dyDescent="0.2">
      <c r="A79" s="45" t="s">
        <v>6</v>
      </c>
      <c r="B79" s="37">
        <v>45406</v>
      </c>
      <c r="F79" s="26">
        <v>3.3</v>
      </c>
      <c r="G79" s="41">
        <v>5.7</v>
      </c>
      <c r="H79" s="39">
        <f t="shared" si="8"/>
        <v>3.3556783528842754E-2</v>
      </c>
    </row>
    <row r="80" spans="1:8" x14ac:dyDescent="0.2">
      <c r="A80" s="45" t="s">
        <v>6</v>
      </c>
      <c r="B80" s="37">
        <v>45406</v>
      </c>
      <c r="F80" s="26">
        <v>1.1599999999999999</v>
      </c>
      <c r="G80" s="41">
        <v>5.5</v>
      </c>
      <c r="H80" s="39">
        <f t="shared" si="8"/>
        <v>1.16678048676821E-2</v>
      </c>
    </row>
    <row r="81" spans="1:8" x14ac:dyDescent="0.2">
      <c r="A81" s="45" t="s">
        <v>6</v>
      </c>
      <c r="B81" s="37">
        <v>45406</v>
      </c>
      <c r="F81" s="26">
        <v>0.61</v>
      </c>
      <c r="G81" s="41">
        <v>5.3</v>
      </c>
      <c r="H81" s="39">
        <f t="shared" si="8"/>
        <v>6.1186810081771768E-3</v>
      </c>
    </row>
    <row r="82" spans="1:8" x14ac:dyDescent="0.2">
      <c r="A82" s="45" t="s">
        <v>7</v>
      </c>
      <c r="B82" s="37">
        <v>45406</v>
      </c>
      <c r="C82" s="32">
        <v>0.61509338910566402</v>
      </c>
      <c r="D82" s="32">
        <f>C82*2</f>
        <v>1.230186778211328</v>
      </c>
      <c r="F82" s="27">
        <v>16.2</v>
      </c>
      <c r="G82" s="41">
        <v>6.9</v>
      </c>
      <c r="H82" s="39">
        <f t="shared" si="8"/>
        <v>0.17673717850005405</v>
      </c>
    </row>
    <row r="83" spans="1:8" x14ac:dyDescent="0.2">
      <c r="A83" s="45" t="s">
        <v>7</v>
      </c>
      <c r="B83" s="37">
        <v>45406</v>
      </c>
      <c r="F83" s="26">
        <v>14.5</v>
      </c>
      <c r="G83" s="41">
        <v>5.7</v>
      </c>
      <c r="H83" s="39">
        <f t="shared" si="8"/>
        <v>0.15665381004537685</v>
      </c>
    </row>
    <row r="84" spans="1:8" x14ac:dyDescent="0.2">
      <c r="A84" s="45" t="s">
        <v>7</v>
      </c>
      <c r="B84" s="37">
        <v>45406</v>
      </c>
      <c r="F84" s="26">
        <v>11.1</v>
      </c>
      <c r="G84" s="41">
        <v>5.5</v>
      </c>
      <c r="H84" s="39">
        <f t="shared" si="8"/>
        <v>0.11765804346823246</v>
      </c>
    </row>
    <row r="85" spans="1:8" x14ac:dyDescent="0.2">
      <c r="A85" s="45" t="s">
        <v>7</v>
      </c>
      <c r="B85" s="37">
        <v>45406</v>
      </c>
      <c r="F85" s="26">
        <v>2.2999999999999998</v>
      </c>
      <c r="G85" s="41">
        <v>5.3</v>
      </c>
      <c r="H85" s="39">
        <f t="shared" si="8"/>
        <v>2.3268626939354331E-2</v>
      </c>
    </row>
    <row r="86" spans="1:8" x14ac:dyDescent="0.2">
      <c r="A86" s="46" t="s">
        <v>10</v>
      </c>
      <c r="B86" s="37">
        <v>45406</v>
      </c>
      <c r="C86" s="32">
        <v>1.1198990870104748</v>
      </c>
      <c r="D86" s="32">
        <f>C86*2</f>
        <v>2.2397981740209496</v>
      </c>
      <c r="F86" s="27">
        <v>23.8</v>
      </c>
      <c r="G86" s="41">
        <v>6.9</v>
      </c>
      <c r="H86" s="39">
        <f t="shared" si="8"/>
        <v>0.27180872329549077</v>
      </c>
    </row>
    <row r="87" spans="1:8" x14ac:dyDescent="0.2">
      <c r="A87" s="46" t="s">
        <v>10</v>
      </c>
      <c r="B87" s="37">
        <v>45406</v>
      </c>
      <c r="F87" s="26">
        <v>3.37</v>
      </c>
      <c r="G87" s="41">
        <v>5.7</v>
      </c>
      <c r="H87" s="39">
        <f t="shared" si="8"/>
        <v>3.4280933976874171E-2</v>
      </c>
    </row>
    <row r="88" spans="1:8" x14ac:dyDescent="0.2">
      <c r="A88" s="46" t="s">
        <v>10</v>
      </c>
      <c r="B88" s="37">
        <v>45406</v>
      </c>
      <c r="F88" s="26">
        <v>0.68</v>
      </c>
      <c r="G88" s="41">
        <v>5.5</v>
      </c>
      <c r="H88" s="39">
        <f t="shared" si="8"/>
        <v>6.8232253481255367E-3</v>
      </c>
    </row>
    <row r="89" spans="1:8" x14ac:dyDescent="0.2">
      <c r="A89" s="46" t="s">
        <v>10</v>
      </c>
      <c r="B89" s="37">
        <v>45406</v>
      </c>
      <c r="F89" s="26">
        <v>6.0999999999999999E-2</v>
      </c>
      <c r="G89" s="41">
        <v>5.3</v>
      </c>
      <c r="H89" s="39">
        <f t="shared" si="8"/>
        <v>6.1018612569496429E-4</v>
      </c>
    </row>
    <row r="90" spans="1:8" x14ac:dyDescent="0.2">
      <c r="A90" s="45" t="s">
        <v>4</v>
      </c>
      <c r="B90" s="37">
        <v>45406</v>
      </c>
      <c r="C90" s="32">
        <v>2.4661941029731156</v>
      </c>
      <c r="D90" s="32">
        <f>C90*2</f>
        <v>4.9323882059462312</v>
      </c>
      <c r="F90" s="27">
        <v>33</v>
      </c>
      <c r="G90" s="41">
        <v>6.9</v>
      </c>
      <c r="H90" s="39">
        <f t="shared" si="8"/>
        <v>0.40047756659712541</v>
      </c>
    </row>
    <row r="91" spans="1:8" x14ac:dyDescent="0.2">
      <c r="A91" s="45" t="s">
        <v>4</v>
      </c>
      <c r="B91" s="37">
        <v>45406</v>
      </c>
      <c r="F91" s="26">
        <v>31.2</v>
      </c>
      <c r="G91" s="41">
        <v>5.7</v>
      </c>
      <c r="H91" s="39">
        <f t="shared" si="8"/>
        <v>0.37396644104879345</v>
      </c>
    </row>
    <row r="92" spans="1:8" x14ac:dyDescent="0.2">
      <c r="A92" s="45" t="s">
        <v>4</v>
      </c>
      <c r="B92" s="37">
        <v>45406</v>
      </c>
      <c r="F92" s="26">
        <v>28.8</v>
      </c>
      <c r="G92" s="41">
        <v>5.5</v>
      </c>
      <c r="H92" s="39">
        <f t="shared" si="8"/>
        <v>0.33967736757016131</v>
      </c>
    </row>
    <row r="93" spans="1:8" x14ac:dyDescent="0.2">
      <c r="A93" s="45" t="s">
        <v>4</v>
      </c>
      <c r="B93" s="37">
        <v>45406</v>
      </c>
      <c r="F93" s="26">
        <v>23.9</v>
      </c>
      <c r="G93" s="41">
        <v>5.3</v>
      </c>
      <c r="H93" s="39">
        <f t="shared" si="8"/>
        <v>0.27312192112045119</v>
      </c>
    </row>
    <row r="94" spans="1:8" x14ac:dyDescent="0.2">
      <c r="A94" s="45" t="s">
        <v>5</v>
      </c>
      <c r="B94" s="37">
        <v>45406</v>
      </c>
      <c r="C94" s="32">
        <v>0.77716174613429834</v>
      </c>
      <c r="D94" s="32">
        <f>C94*2</f>
        <v>1.5543234922685967</v>
      </c>
      <c r="F94" s="27">
        <v>18.600000000000001</v>
      </c>
      <c r="G94" s="41">
        <v>6.9</v>
      </c>
      <c r="H94" s="39">
        <f t="shared" si="8"/>
        <v>0.20579491297959682</v>
      </c>
    </row>
    <row r="95" spans="1:8" x14ac:dyDescent="0.2">
      <c r="A95" s="45" t="s">
        <v>5</v>
      </c>
      <c r="B95" s="37">
        <v>45406</v>
      </c>
      <c r="F95" s="26">
        <v>3.53</v>
      </c>
      <c r="G95" s="41">
        <v>5.7</v>
      </c>
      <c r="H95" s="39">
        <f t="shared" si="8"/>
        <v>3.5938106805629151E-2</v>
      </c>
    </row>
    <row r="96" spans="1:8" x14ac:dyDescent="0.2">
      <c r="A96" s="45" t="s">
        <v>5</v>
      </c>
      <c r="B96" s="37">
        <v>45406</v>
      </c>
      <c r="F96" s="26">
        <v>1.86</v>
      </c>
      <c r="G96" s="41">
        <v>5.5</v>
      </c>
      <c r="H96" s="39">
        <f t="shared" si="8"/>
        <v>1.8775155326333979E-2</v>
      </c>
    </row>
    <row r="97" spans="1:8" x14ac:dyDescent="0.2">
      <c r="A97" s="45" t="s">
        <v>5</v>
      </c>
      <c r="B97" s="37">
        <v>45406</v>
      </c>
      <c r="F97" s="26">
        <v>0.94</v>
      </c>
      <c r="G97" s="41">
        <v>5.3</v>
      </c>
      <c r="H97" s="39">
        <f t="shared" si="8"/>
        <v>9.444458827999689E-3</v>
      </c>
    </row>
    <row r="98" spans="1:8" x14ac:dyDescent="0.2">
      <c r="A98" s="45" t="s">
        <v>11</v>
      </c>
      <c r="B98" s="37">
        <v>45406</v>
      </c>
      <c r="C98" s="32">
        <v>0.77975602146149037</v>
      </c>
      <c r="D98" s="32">
        <f>C98*2</f>
        <v>1.5595120429229807</v>
      </c>
      <c r="F98" s="27">
        <v>27</v>
      </c>
      <c r="G98" s="41">
        <v>6.9</v>
      </c>
      <c r="H98" s="39">
        <f t="shared" si="8"/>
        <v>0.31471074483970024</v>
      </c>
    </row>
    <row r="99" spans="1:8" x14ac:dyDescent="0.2">
      <c r="A99" s="45" t="s">
        <v>11</v>
      </c>
      <c r="B99" s="37">
        <v>45406</v>
      </c>
      <c r="F99" s="26">
        <v>2.25</v>
      </c>
      <c r="G99" s="41">
        <v>5.7</v>
      </c>
      <c r="H99" s="39">
        <f t="shared" si="8"/>
        <v>2.275698712261618E-2</v>
      </c>
    </row>
    <row r="100" spans="1:8" x14ac:dyDescent="0.2">
      <c r="A100" s="45" t="s">
        <v>11</v>
      </c>
      <c r="B100" s="37">
        <v>45406</v>
      </c>
      <c r="F100" s="26">
        <v>0.26</v>
      </c>
      <c r="G100" s="41">
        <v>5.5</v>
      </c>
      <c r="H100" s="39">
        <f t="shared" si="8"/>
        <v>2.6033858701149278E-3</v>
      </c>
    </row>
    <row r="101" spans="1:8" x14ac:dyDescent="0.2">
      <c r="A101" s="45" t="s">
        <v>11</v>
      </c>
      <c r="B101" s="37">
        <v>45406</v>
      </c>
      <c r="F101" s="26">
        <v>1.2999999999999999E-2</v>
      </c>
      <c r="G101" s="41">
        <v>5.3</v>
      </c>
      <c r="H101" s="39">
        <f t="shared" si="8"/>
        <v>1.3000845073236821E-4</v>
      </c>
    </row>
    <row r="102" spans="1:8" x14ac:dyDescent="0.2">
      <c r="A102" s="45"/>
      <c r="B102" s="37"/>
      <c r="H102" s="39"/>
    </row>
    <row r="104" spans="1:8" x14ac:dyDescent="0.2">
      <c r="A104" s="45" t="s">
        <v>8</v>
      </c>
      <c r="B104" s="37">
        <v>45408</v>
      </c>
      <c r="C104" s="32">
        <v>1.3494661668872396</v>
      </c>
      <c r="D104" s="32">
        <f>C104*2</f>
        <v>2.6989323337744793</v>
      </c>
      <c r="F104" s="47">
        <v>82.3</v>
      </c>
      <c r="G104" s="41">
        <v>6.9</v>
      </c>
      <c r="H104" s="39">
        <f>-LN(1 - F104/100)</f>
        <v>1.7316055464083075</v>
      </c>
    </row>
    <row r="105" spans="1:8" x14ac:dyDescent="0.2">
      <c r="A105" s="45" t="s">
        <v>8</v>
      </c>
      <c r="B105" s="37">
        <v>45408</v>
      </c>
      <c r="F105" s="43">
        <v>51</v>
      </c>
      <c r="G105" s="41">
        <v>5.7</v>
      </c>
      <c r="H105" s="39">
        <f t="shared" ref="H105:H135" si="9">-LN(1 - F105/100)</f>
        <v>0.71334988787746478</v>
      </c>
    </row>
    <row r="106" spans="1:8" x14ac:dyDescent="0.2">
      <c r="A106" s="45" t="s">
        <v>8</v>
      </c>
      <c r="B106" s="37">
        <v>45408</v>
      </c>
      <c r="F106" s="43">
        <v>25.1</v>
      </c>
      <c r="G106" s="41">
        <v>5.5</v>
      </c>
      <c r="H106" s="39">
        <f t="shared" si="9"/>
        <v>0.28901629546491758</v>
      </c>
    </row>
    <row r="107" spans="1:8" x14ac:dyDescent="0.2">
      <c r="A107" s="45" t="s">
        <v>8</v>
      </c>
      <c r="B107" s="37">
        <v>45408</v>
      </c>
      <c r="F107" s="43">
        <v>1.57</v>
      </c>
      <c r="G107" s="41">
        <v>5.3</v>
      </c>
      <c r="H107" s="39">
        <f t="shared" si="9"/>
        <v>1.5824550346971462E-2</v>
      </c>
    </row>
    <row r="108" spans="1:8" x14ac:dyDescent="0.2">
      <c r="A108" s="45" t="s">
        <v>9</v>
      </c>
      <c r="B108" s="37">
        <v>45408</v>
      </c>
      <c r="C108" s="32">
        <v>1.6273118150014141</v>
      </c>
      <c r="D108" s="32">
        <f t="shared" ref="D108" si="10">C108*2</f>
        <v>3.2546236300028282</v>
      </c>
      <c r="F108" s="47">
        <v>73.599999999999994</v>
      </c>
      <c r="G108" s="41">
        <v>6.9</v>
      </c>
      <c r="H108" s="39">
        <f t="shared" si="9"/>
        <v>1.3318061758358208</v>
      </c>
    </row>
    <row r="109" spans="1:8" x14ac:dyDescent="0.2">
      <c r="A109" s="45" t="s">
        <v>9</v>
      </c>
      <c r="B109" s="37">
        <v>45408</v>
      </c>
      <c r="F109" s="43">
        <v>61.4</v>
      </c>
      <c r="G109" s="41">
        <v>5.7</v>
      </c>
      <c r="H109" s="39">
        <f t="shared" si="9"/>
        <v>0.95191790951730615</v>
      </c>
    </row>
    <row r="110" spans="1:8" x14ac:dyDescent="0.2">
      <c r="A110" s="45" t="s">
        <v>9</v>
      </c>
      <c r="B110" s="37">
        <v>45408</v>
      </c>
      <c r="F110" s="43">
        <v>13.3</v>
      </c>
      <c r="G110" s="41">
        <v>5.5</v>
      </c>
      <c r="H110" s="39">
        <f t="shared" si="9"/>
        <v>0.1427163022015952</v>
      </c>
    </row>
    <row r="111" spans="1:8" x14ac:dyDescent="0.2">
      <c r="A111" s="45" t="s">
        <v>9</v>
      </c>
      <c r="B111" s="37">
        <v>45408</v>
      </c>
      <c r="F111" s="43">
        <v>4.97</v>
      </c>
      <c r="G111" s="41">
        <v>5.3</v>
      </c>
      <c r="H111" s="39">
        <f t="shared" si="9"/>
        <v>5.0977554764867462E-2</v>
      </c>
    </row>
    <row r="112" spans="1:8" x14ac:dyDescent="0.2">
      <c r="A112" s="45" t="s">
        <v>6</v>
      </c>
      <c r="B112" s="37">
        <v>45408</v>
      </c>
      <c r="C112" s="32">
        <v>43.959391142329125</v>
      </c>
      <c r="D112" s="32">
        <f>C112*2</f>
        <v>87.918782284658249</v>
      </c>
      <c r="F112" s="47">
        <v>34.299999999999997</v>
      </c>
      <c r="G112" s="41">
        <v>6.9</v>
      </c>
      <c r="H112" s="39">
        <f t="shared" si="9"/>
        <v>0.42007126049752652</v>
      </c>
    </row>
    <row r="113" spans="1:8" x14ac:dyDescent="0.2">
      <c r="A113" s="45" t="s">
        <v>6</v>
      </c>
      <c r="B113" s="37">
        <v>45408</v>
      </c>
      <c r="F113" s="43">
        <v>19.7</v>
      </c>
      <c r="G113" s="41">
        <v>5.7</v>
      </c>
      <c r="H113" s="39">
        <f t="shared" si="9"/>
        <v>0.21940056503537533</v>
      </c>
    </row>
    <row r="114" spans="1:8" x14ac:dyDescent="0.2">
      <c r="A114" s="45" t="s">
        <v>6</v>
      </c>
      <c r="B114" s="37">
        <v>45408</v>
      </c>
      <c r="F114" s="43">
        <v>7.25</v>
      </c>
      <c r="G114" s="41">
        <v>5.5</v>
      </c>
      <c r="H114" s="39">
        <f t="shared" si="9"/>
        <v>7.5262484500546858E-2</v>
      </c>
    </row>
    <row r="115" spans="1:8" x14ac:dyDescent="0.2">
      <c r="A115" s="45" t="s">
        <v>6</v>
      </c>
      <c r="B115" s="37">
        <v>45408</v>
      </c>
      <c r="F115" s="43">
        <v>0.15</v>
      </c>
      <c r="G115" s="41">
        <v>5.3</v>
      </c>
      <c r="H115" s="39">
        <f t="shared" si="9"/>
        <v>1.5011261262670914E-3</v>
      </c>
    </row>
    <row r="116" spans="1:8" x14ac:dyDescent="0.2">
      <c r="A116" s="45" t="s">
        <v>7</v>
      </c>
      <c r="B116" s="37">
        <v>45408</v>
      </c>
      <c r="C116" s="32">
        <v>2.4123404710770688</v>
      </c>
      <c r="D116" s="32">
        <f>C116*2</f>
        <v>4.8246809421541377</v>
      </c>
      <c r="F116" s="47">
        <v>91.2</v>
      </c>
      <c r="G116" s="41">
        <v>6.9</v>
      </c>
      <c r="H116" s="39">
        <f t="shared" si="9"/>
        <v>2.4304184645039308</v>
      </c>
    </row>
    <row r="117" spans="1:8" x14ac:dyDescent="0.2">
      <c r="A117" s="45" t="s">
        <v>7</v>
      </c>
      <c r="B117" s="37">
        <v>45408</v>
      </c>
      <c r="F117" s="43">
        <v>86</v>
      </c>
      <c r="G117" s="41">
        <v>5.7</v>
      </c>
      <c r="H117" s="39">
        <f t="shared" si="9"/>
        <v>1.9661128563728327</v>
      </c>
    </row>
    <row r="118" spans="1:8" x14ac:dyDescent="0.2">
      <c r="A118" s="45" t="s">
        <v>7</v>
      </c>
      <c r="B118" s="37">
        <v>45408</v>
      </c>
      <c r="F118" s="43">
        <v>74.7</v>
      </c>
      <c r="G118" s="41">
        <v>5.5</v>
      </c>
      <c r="H118" s="39">
        <f t="shared" si="9"/>
        <v>1.3743657902546169</v>
      </c>
    </row>
    <row r="119" spans="1:8" x14ac:dyDescent="0.2">
      <c r="A119" s="45" t="s">
        <v>7</v>
      </c>
      <c r="B119" s="37">
        <v>45408</v>
      </c>
      <c r="F119" s="43">
        <v>10.9</v>
      </c>
      <c r="G119" s="41">
        <v>5.3</v>
      </c>
      <c r="H119" s="39">
        <f t="shared" si="9"/>
        <v>0.11541085151132773</v>
      </c>
    </row>
    <row r="120" spans="1:8" x14ac:dyDescent="0.2">
      <c r="A120" s="46" t="s">
        <v>10</v>
      </c>
      <c r="B120" s="37">
        <v>45408</v>
      </c>
      <c r="C120" s="32">
        <v>2.8558866149011681</v>
      </c>
      <c r="D120" s="32">
        <f>C120*2</f>
        <v>5.7117732298023363</v>
      </c>
      <c r="F120" s="47">
        <v>68.5</v>
      </c>
      <c r="G120" s="41">
        <v>6.9</v>
      </c>
      <c r="H120" s="39">
        <f t="shared" si="9"/>
        <v>1.1551826401565042</v>
      </c>
    </row>
    <row r="121" spans="1:8" x14ac:dyDescent="0.2">
      <c r="A121" s="46" t="s">
        <v>10</v>
      </c>
      <c r="B121" s="37">
        <v>45408</v>
      </c>
      <c r="F121" s="43">
        <v>21.5</v>
      </c>
      <c r="G121" s="41">
        <v>5.7</v>
      </c>
      <c r="H121" s="39">
        <f t="shared" si="9"/>
        <v>0.24207156119972859</v>
      </c>
    </row>
    <row r="122" spans="1:8" x14ac:dyDescent="0.2">
      <c r="A122" s="46" t="s">
        <v>10</v>
      </c>
      <c r="B122" s="37">
        <v>45408</v>
      </c>
      <c r="F122" s="43">
        <v>2.12</v>
      </c>
      <c r="G122" s="41">
        <v>5.5</v>
      </c>
      <c r="H122" s="39">
        <f t="shared" si="9"/>
        <v>2.142794741362045E-2</v>
      </c>
    </row>
    <row r="123" spans="1:8" x14ac:dyDescent="0.2">
      <c r="A123" s="46" t="s">
        <v>10</v>
      </c>
      <c r="B123" s="37">
        <v>45408</v>
      </c>
      <c r="F123" s="43">
        <v>0.28999999999999998</v>
      </c>
      <c r="G123" s="41">
        <v>5.3</v>
      </c>
      <c r="H123" s="39">
        <f t="shared" si="9"/>
        <v>2.904213147389827E-3</v>
      </c>
    </row>
    <row r="124" spans="1:8" x14ac:dyDescent="0.2">
      <c r="A124" s="45" t="s">
        <v>4</v>
      </c>
      <c r="B124" s="37">
        <v>45408</v>
      </c>
      <c r="C124" s="32">
        <v>4.2684924993789863</v>
      </c>
      <c r="D124" s="32">
        <f>C124*2</f>
        <v>8.5369849987579727</v>
      </c>
      <c r="F124" s="47">
        <v>37.1</v>
      </c>
      <c r="G124" s="41">
        <v>6.9</v>
      </c>
      <c r="H124" s="39">
        <f t="shared" si="9"/>
        <v>0.46362402228169652</v>
      </c>
    </row>
    <row r="125" spans="1:8" x14ac:dyDescent="0.2">
      <c r="A125" s="45" t="s">
        <v>4</v>
      </c>
      <c r="B125" s="37">
        <v>45408</v>
      </c>
      <c r="F125" s="43">
        <v>43.1</v>
      </c>
      <c r="G125" s="41">
        <v>5.7</v>
      </c>
      <c r="H125" s="39">
        <f t="shared" si="9"/>
        <v>0.56387484485580619</v>
      </c>
    </row>
    <row r="126" spans="1:8" x14ac:dyDescent="0.2">
      <c r="A126" s="45" t="s">
        <v>4</v>
      </c>
      <c r="B126" s="37">
        <v>45408</v>
      </c>
      <c r="F126" s="43">
        <v>42.1</v>
      </c>
      <c r="G126" s="41">
        <v>5.5</v>
      </c>
      <c r="H126" s="39">
        <f t="shared" si="9"/>
        <v>0.54645280140914188</v>
      </c>
    </row>
    <row r="127" spans="1:8" x14ac:dyDescent="0.2">
      <c r="A127" s="45" t="s">
        <v>4</v>
      </c>
      <c r="B127" s="37">
        <v>45408</v>
      </c>
      <c r="F127" s="43">
        <v>36.700000000000003</v>
      </c>
      <c r="G127" s="41">
        <v>5.3</v>
      </c>
      <c r="H127" s="39">
        <f t="shared" si="9"/>
        <v>0.45728485683796083</v>
      </c>
    </row>
    <row r="128" spans="1:8" x14ac:dyDescent="0.2">
      <c r="A128" s="45" t="s">
        <v>5</v>
      </c>
      <c r="B128" s="37">
        <v>45408</v>
      </c>
      <c r="C128" s="32">
        <v>2.6175937265535816</v>
      </c>
      <c r="D128" s="32">
        <f>C128*2</f>
        <v>5.2351874531071632</v>
      </c>
      <c r="F128" s="47">
        <v>81.400000000000006</v>
      </c>
      <c r="G128" s="41">
        <v>6.9</v>
      </c>
      <c r="H128" s="39">
        <f t="shared" si="9"/>
        <v>1.682008605268936</v>
      </c>
    </row>
    <row r="129" spans="1:8" x14ac:dyDescent="0.2">
      <c r="A129" s="45" t="s">
        <v>5</v>
      </c>
      <c r="B129" s="37">
        <v>45408</v>
      </c>
      <c r="F129" s="43">
        <v>68.7</v>
      </c>
      <c r="G129" s="41">
        <v>5.7</v>
      </c>
      <c r="H129" s="39">
        <f t="shared" si="9"/>
        <v>1.1615520884419841</v>
      </c>
    </row>
    <row r="130" spans="1:8" x14ac:dyDescent="0.2">
      <c r="A130" s="45" t="s">
        <v>5</v>
      </c>
      <c r="B130" s="37">
        <v>45408</v>
      </c>
      <c r="F130" s="43">
        <v>39.299999999999997</v>
      </c>
      <c r="G130" s="41">
        <v>5.5</v>
      </c>
      <c r="H130" s="39">
        <f t="shared" si="9"/>
        <v>0.4992264879226388</v>
      </c>
    </row>
    <row r="131" spans="1:8" x14ac:dyDescent="0.2">
      <c r="A131" s="45" t="s">
        <v>5</v>
      </c>
      <c r="B131" s="37">
        <v>45408</v>
      </c>
      <c r="F131" s="43">
        <v>25.9</v>
      </c>
      <c r="G131" s="41">
        <v>5.3</v>
      </c>
      <c r="H131" s="39">
        <f t="shared" si="9"/>
        <v>0.2997546536860502</v>
      </c>
    </row>
    <row r="132" spans="1:8" x14ac:dyDescent="0.2">
      <c r="A132" s="45" t="s">
        <v>11</v>
      </c>
      <c r="B132" s="37">
        <v>45408</v>
      </c>
      <c r="C132" s="32">
        <v>1.7174046220632595</v>
      </c>
      <c r="D132" s="32">
        <f>C132*2</f>
        <v>3.434809244126519</v>
      </c>
      <c r="F132" s="47">
        <v>76.5</v>
      </c>
      <c r="G132" s="41">
        <v>6.9</v>
      </c>
      <c r="H132" s="39">
        <f t="shared" si="9"/>
        <v>1.4481697648379781</v>
      </c>
    </row>
    <row r="133" spans="1:8" x14ac:dyDescent="0.2">
      <c r="A133" s="45" t="s">
        <v>11</v>
      </c>
      <c r="B133" s="37">
        <v>45408</v>
      </c>
      <c r="F133" s="43">
        <v>24.3</v>
      </c>
      <c r="G133" s="41">
        <v>5.7</v>
      </c>
      <c r="H133" s="39">
        <f t="shared" si="9"/>
        <v>0.27839202554468828</v>
      </c>
    </row>
    <row r="134" spans="1:8" x14ac:dyDescent="0.2">
      <c r="A134" s="45" t="s">
        <v>11</v>
      </c>
      <c r="B134" s="37">
        <v>45408</v>
      </c>
      <c r="F134" s="43">
        <v>4.37</v>
      </c>
      <c r="G134" s="41">
        <v>5.5</v>
      </c>
      <c r="H134" s="39">
        <f t="shared" si="9"/>
        <v>4.4683607626640025E-2</v>
      </c>
    </row>
    <row r="135" spans="1:8" x14ac:dyDescent="0.2">
      <c r="A135" s="45" t="s">
        <v>11</v>
      </c>
      <c r="B135" s="37">
        <v>45408</v>
      </c>
      <c r="F135" s="43">
        <v>0.17</v>
      </c>
      <c r="G135" s="41">
        <v>5.3</v>
      </c>
      <c r="H135" s="39">
        <f t="shared" si="9"/>
        <v>1.7014466397575704E-3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Ahn, Jenny</dc:creator>
  <cp:lastModifiedBy>Bloom PhD, Jesse D</cp:lastModifiedBy>
  <dcterms:created xsi:type="dcterms:W3CDTF">2024-04-26T22:26:16Z</dcterms:created>
  <dcterms:modified xsi:type="dcterms:W3CDTF">2024-04-26T23:05:57Z</dcterms:modified>
</cp:coreProperties>
</file>