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cluster\"/>
    </mc:Choice>
  </mc:AlternateContent>
  <xr:revisionPtr revIDLastSave="0" documentId="13_ncr:1_{7336E326-1DA0-4C77-90E9-1DC437AB5AF5}" xr6:coauthVersionLast="47" xr6:coauthVersionMax="47" xr10:uidLastSave="{00000000-0000-0000-0000-000000000000}"/>
  <bookViews>
    <workbookView xWindow="-120" yWindow="-120" windowWidth="29040" windowHeight="16440" xr2:uid="{CE1A0BDB-14C0-4D17-AFCD-8A6235FE9B82}"/>
  </bookViews>
  <sheets>
    <sheet name="Data" sheetId="2" r:id="rId1"/>
  </sheets>
  <definedNames>
    <definedName name="ExternalData_1" localSheetId="0" hidden="1">Data!$A$1:$B$996</definedName>
  </definedNames>
  <calcPr calcId="191029"/>
  <pivotCaches>
    <pivotCache cacheId="2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" i="2" l="1"/>
  <c r="AJ14" i="2"/>
  <c r="AK14" i="2"/>
  <c r="AL14" i="2"/>
  <c r="AM14" i="2"/>
  <c r="AN14" i="2"/>
  <c r="AO14" i="2"/>
  <c r="AP14" i="2"/>
  <c r="AQ14" i="2"/>
  <c r="AR14" i="2"/>
  <c r="AS14" i="2"/>
  <c r="AT4" i="2"/>
  <c r="AI19" i="2" s="1"/>
  <c r="AT5" i="2"/>
  <c r="AN20" i="2" s="1"/>
  <c r="AT6" i="2"/>
  <c r="AK21" i="2" s="1"/>
  <c r="AT7" i="2"/>
  <c r="AP22" i="2" s="1"/>
  <c r="AT8" i="2"/>
  <c r="AM23" i="2" s="1"/>
  <c r="AT9" i="2"/>
  <c r="AJ24" i="2" s="1"/>
  <c r="AT10" i="2"/>
  <c r="AO25" i="2" s="1"/>
  <c r="AT11" i="2"/>
  <c r="AL26" i="2" s="1"/>
  <c r="AT12" i="2"/>
  <c r="AI27" i="2" s="1"/>
  <c r="AT13" i="2"/>
  <c r="AN28" i="2" s="1"/>
  <c r="AT3" i="2"/>
  <c r="AQ18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N4" i="2"/>
  <c r="K2" i="2"/>
  <c r="AK26" i="2" l="1"/>
  <c r="AQ24" i="2"/>
  <c r="AN25" i="2"/>
  <c r="AI24" i="2"/>
  <c r="AO22" i="2"/>
  <c r="AR21" i="2"/>
  <c r="AM28" i="2"/>
  <c r="AJ21" i="2"/>
  <c r="AS26" i="2"/>
  <c r="AM20" i="2"/>
  <c r="AJ18" i="2"/>
  <c r="AR18" i="2"/>
  <c r="AP27" i="2"/>
  <c r="AL23" i="2"/>
  <c r="AP19" i="2"/>
  <c r="AK18" i="2"/>
  <c r="AS18" i="2"/>
  <c r="AL28" i="2"/>
  <c r="AO27" i="2"/>
  <c r="AR26" i="2"/>
  <c r="AJ26" i="2"/>
  <c r="AM25" i="2"/>
  <c r="AP24" i="2"/>
  <c r="AS23" i="2"/>
  <c r="AK23" i="2"/>
  <c r="AN22" i="2"/>
  <c r="AQ21" i="2"/>
  <c r="AI21" i="2"/>
  <c r="AL20" i="2"/>
  <c r="AO19" i="2"/>
  <c r="AL18" i="2"/>
  <c r="AS28" i="2"/>
  <c r="AK28" i="2"/>
  <c r="AN27" i="2"/>
  <c r="AQ26" i="2"/>
  <c r="AI26" i="2"/>
  <c r="AL25" i="2"/>
  <c r="AO24" i="2"/>
  <c r="AR23" i="2"/>
  <c r="AJ23" i="2"/>
  <c r="AM22" i="2"/>
  <c r="AP21" i="2"/>
  <c r="AS20" i="2"/>
  <c r="AK20" i="2"/>
  <c r="AN19" i="2"/>
  <c r="AM18" i="2"/>
  <c r="AR28" i="2"/>
  <c r="AJ28" i="2"/>
  <c r="AM27" i="2"/>
  <c r="AP26" i="2"/>
  <c r="AS25" i="2"/>
  <c r="AK25" i="2"/>
  <c r="AN24" i="2"/>
  <c r="AQ23" i="2"/>
  <c r="AI23" i="2"/>
  <c r="AL22" i="2"/>
  <c r="AO21" i="2"/>
  <c r="AR20" i="2"/>
  <c r="AJ20" i="2"/>
  <c r="AM19" i="2"/>
  <c r="AN18" i="2"/>
  <c r="AQ28" i="2"/>
  <c r="AI28" i="2"/>
  <c r="AL27" i="2"/>
  <c r="AO26" i="2"/>
  <c r="AR25" i="2"/>
  <c r="AJ25" i="2"/>
  <c r="AM24" i="2"/>
  <c r="AP23" i="2"/>
  <c r="AS22" i="2"/>
  <c r="AK22" i="2"/>
  <c r="AN21" i="2"/>
  <c r="AQ20" i="2"/>
  <c r="AI20" i="2"/>
  <c r="AL19" i="2"/>
  <c r="AT14" i="2"/>
  <c r="AO18" i="2"/>
  <c r="AP28" i="2"/>
  <c r="AS27" i="2"/>
  <c r="AK27" i="2"/>
  <c r="AN26" i="2"/>
  <c r="AQ25" i="2"/>
  <c r="AI25" i="2"/>
  <c r="AL24" i="2"/>
  <c r="AO23" i="2"/>
  <c r="AR22" i="2"/>
  <c r="AJ22" i="2"/>
  <c r="AM21" i="2"/>
  <c r="AP20" i="2"/>
  <c r="AS19" i="2"/>
  <c r="AK19" i="2"/>
  <c r="AP18" i="2"/>
  <c r="AO28" i="2"/>
  <c r="AR27" i="2"/>
  <c r="AJ27" i="2"/>
  <c r="AM26" i="2"/>
  <c r="AP25" i="2"/>
  <c r="AS24" i="2"/>
  <c r="AK24" i="2"/>
  <c r="AN23" i="2"/>
  <c r="AQ22" i="2"/>
  <c r="AI22" i="2"/>
  <c r="AL21" i="2"/>
  <c r="AO20" i="2"/>
  <c r="AR19" i="2"/>
  <c r="AJ19" i="2"/>
  <c r="AI18" i="2"/>
  <c r="AQ27" i="2"/>
  <c r="AR24" i="2"/>
  <c r="AS21" i="2"/>
  <c r="AQ19" i="2"/>
  <c r="H4" i="2"/>
  <c r="H2" i="2"/>
  <c r="K4" i="2" l="1"/>
  <c r="O14" i="2"/>
  <c r="N5" i="2"/>
  <c r="N6" i="2" s="1"/>
  <c r="N7" i="2" s="1"/>
  <c r="N8" i="2" s="1"/>
  <c r="N9" i="2" s="1"/>
  <c r="N10" i="2" s="1"/>
  <c r="N11" i="2" s="1"/>
  <c r="N12" i="2" s="1"/>
  <c r="N13" i="2" s="1"/>
  <c r="N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B7D2BB-C583-4BA8-8C9B-DD49C3FD8628}" keepAlive="1" name="Query - Nov 2019 - Nov 2023" description="Connection to the 'Nov 2019 - Nov 2023' query in the workbook." type="5" refreshedVersion="8" background="1" saveData="1">
    <dbPr connection="Provider=Microsoft.Mashup.OleDb.1;Data Source=$Workbook$;Location=&quot;Nov 2019 - Nov 2023&quot;;Extended Properties=&quot;&quot;" command="SELECT * FROM [Nov 2019 - Nov 2023]"/>
  </connection>
</connections>
</file>

<file path=xl/sharedStrings.xml><?xml version="1.0" encoding="utf-8"?>
<sst xmlns="http://schemas.openxmlformats.org/spreadsheetml/2006/main" count="2136" uniqueCount="55">
  <si>
    <t>Date</t>
  </si>
  <si>
    <t xml:space="preserve"> Close</t>
  </si>
  <si>
    <t>Dmax:</t>
  </si>
  <si>
    <t>Dmin:</t>
  </si>
  <si>
    <t>Banyak Kelas:</t>
  </si>
  <si>
    <t>Kelas yang terbentuk</t>
  </si>
  <si>
    <t>Batas Bawah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</si>
  <si>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</si>
  <si>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</si>
  <si>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</si>
  <si>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</si>
  <si>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</si>
  <si>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</si>
  <si>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</si>
  <si>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</si>
  <si>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</si>
  <si>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</si>
  <si>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</si>
  <si>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Alat Bantu</t>
  </si>
  <si>
    <t>Cluster</t>
  </si>
  <si>
    <t>Current State</t>
  </si>
  <si>
    <t>Next State</t>
  </si>
  <si>
    <t>NA</t>
  </si>
  <si>
    <t>Grand Total</t>
  </si>
  <si>
    <t xml:space="preserve">A2 </t>
  </si>
  <si>
    <t>Total</t>
  </si>
  <si>
    <t>Himpunan Semesta</t>
  </si>
  <si>
    <t>4430;9400</t>
  </si>
  <si>
    <t>C.State</t>
  </si>
  <si>
    <t>N.State</t>
  </si>
  <si>
    <t>PS:</t>
  </si>
  <si>
    <t>Range:</t>
  </si>
  <si>
    <r>
      <t xml:space="preserve">4430 </t>
    </r>
    <r>
      <rPr>
        <sz val="11"/>
        <color theme="1"/>
        <rFont val="Symbol"/>
        <family val="1"/>
        <charset val="2"/>
      </rPr>
      <t xml:space="preserve">£ A1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4882</t>
    </r>
  </si>
  <si>
    <r>
      <t xml:space="preserve">4882 </t>
    </r>
    <r>
      <rPr>
        <sz val="11"/>
        <color theme="1"/>
        <rFont val="Symbol"/>
        <family val="1"/>
        <charset val="2"/>
      </rPr>
      <t xml:space="preserve">£ A2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5334</t>
    </r>
  </si>
  <si>
    <r>
      <t xml:space="preserve">5334 </t>
    </r>
    <r>
      <rPr>
        <sz val="11"/>
        <color theme="1"/>
        <rFont val="Symbol"/>
        <family val="1"/>
        <charset val="2"/>
      </rPr>
      <t xml:space="preserve">£ A3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5785</t>
    </r>
  </si>
  <si>
    <r>
      <t xml:space="preserve">5785 </t>
    </r>
    <r>
      <rPr>
        <sz val="11"/>
        <color theme="1"/>
        <rFont val="Symbol"/>
        <family val="1"/>
        <charset val="2"/>
      </rPr>
      <t xml:space="preserve">£ A4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6237</t>
    </r>
  </si>
  <si>
    <r>
      <t xml:space="preserve">6237 </t>
    </r>
    <r>
      <rPr>
        <sz val="11"/>
        <color theme="1"/>
        <rFont val="Symbol"/>
        <family val="1"/>
        <charset val="2"/>
      </rPr>
      <t xml:space="preserve">£ A5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6689</t>
    </r>
  </si>
  <si>
    <r>
      <t xml:space="preserve">6689 </t>
    </r>
    <r>
      <rPr>
        <sz val="11"/>
        <color theme="1"/>
        <rFont val="Symbol"/>
        <family val="1"/>
        <charset val="2"/>
      </rPr>
      <t xml:space="preserve">£ A6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7141</t>
    </r>
  </si>
  <si>
    <r>
      <t xml:space="preserve">7141 </t>
    </r>
    <r>
      <rPr>
        <sz val="11"/>
        <color theme="1"/>
        <rFont val="Symbol"/>
        <family val="1"/>
        <charset val="2"/>
      </rPr>
      <t xml:space="preserve">£ A7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7592</t>
    </r>
  </si>
  <si>
    <r>
      <t xml:space="preserve">7593 </t>
    </r>
    <r>
      <rPr>
        <sz val="11"/>
        <color theme="1"/>
        <rFont val="Symbol"/>
        <family val="1"/>
        <charset val="2"/>
      </rPr>
      <t xml:space="preserve">£ A8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8045</t>
    </r>
  </si>
  <si>
    <r>
      <t xml:space="preserve">8045 </t>
    </r>
    <r>
      <rPr>
        <sz val="11"/>
        <color theme="1"/>
        <rFont val="Symbol"/>
        <family val="1"/>
        <charset val="2"/>
      </rPr>
      <t xml:space="preserve">£ A9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8496</t>
    </r>
  </si>
  <si>
    <r>
      <t xml:space="preserve">8496 </t>
    </r>
    <r>
      <rPr>
        <sz val="11"/>
        <color theme="1"/>
        <rFont val="Symbol"/>
        <family val="1"/>
        <charset val="2"/>
      </rPr>
      <t xml:space="preserve">£ A1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8948</t>
    </r>
  </si>
  <si>
    <r>
      <t xml:space="preserve">8948 </t>
    </r>
    <r>
      <rPr>
        <sz val="11"/>
        <color theme="1"/>
        <rFont val="Symbol"/>
        <family val="1"/>
        <charset val="2"/>
      </rPr>
      <t xml:space="preserve">£ A11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9400</t>
    </r>
  </si>
  <si>
    <t>Range Kelas</t>
  </si>
  <si>
    <r>
      <t>Metode pembuatan kelas di dasari pada jurnal "</t>
    </r>
    <r>
      <rPr>
        <i/>
        <sz val="11"/>
        <color theme="1"/>
        <rFont val="Calibri"/>
        <family val="2"/>
        <scheme val="minor"/>
      </rPr>
      <t>The Choice</t>
    </r>
  </si>
  <si>
    <r>
      <rPr>
        <i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dan </t>
    </r>
    <r>
      <rPr>
        <i/>
        <sz val="11"/>
        <color theme="1"/>
        <rFont val="Calibri"/>
        <family val="2"/>
        <scheme val="minor"/>
      </rPr>
      <t xml:space="preserve">next state </t>
    </r>
    <r>
      <rPr>
        <sz val="11"/>
        <color theme="1"/>
        <rFont val="Calibri"/>
        <family val="2"/>
        <scheme val="minor"/>
      </rPr>
      <t xml:space="preserve"> untuk mengetahui pergerakan harga</t>
    </r>
  </si>
  <si>
    <r>
      <rPr>
        <i/>
        <sz val="11"/>
        <color theme="1"/>
        <rFont val="Calibri"/>
        <family val="2"/>
        <scheme val="minor"/>
      </rPr>
      <t>of a Class Interval</t>
    </r>
    <r>
      <rPr>
        <sz val="11"/>
        <color theme="1"/>
        <rFont val="Calibri"/>
        <family val="2"/>
        <scheme val="minor"/>
      </rPr>
      <t xml:space="preserve">" dari H. Sturges lalu menentukan </t>
    </r>
    <r>
      <rPr>
        <i/>
        <sz val="11"/>
        <color theme="1"/>
        <rFont val="Calibri"/>
        <family val="2"/>
        <scheme val="minor"/>
      </rPr>
      <t>current</t>
    </r>
  </si>
  <si>
    <r>
      <t xml:space="preserve">penutupan berdasarkan </t>
    </r>
    <r>
      <rPr>
        <i/>
        <sz val="11"/>
        <color theme="1"/>
        <rFont val="Calibri"/>
        <family val="2"/>
        <scheme val="minor"/>
      </rPr>
      <t>markov chain</t>
    </r>
    <r>
      <rPr>
        <sz val="11"/>
        <color theme="1"/>
        <rFont val="Calibri"/>
        <family val="2"/>
        <scheme val="minor"/>
      </rPr>
      <t>. Data kemudian</t>
    </r>
  </si>
  <si>
    <r>
      <rPr>
        <i/>
        <sz val="11"/>
        <color theme="1"/>
        <rFont val="Calibri"/>
        <family val="2"/>
        <scheme val="minor"/>
      </rPr>
      <t xml:space="preserve">coupling marix </t>
    </r>
    <r>
      <rPr>
        <sz val="11"/>
        <color theme="1"/>
        <rFont val="Calibri"/>
        <family val="2"/>
        <scheme val="minor"/>
      </rPr>
      <t>untuk mengetahui sebaik apa cluster yang</t>
    </r>
  </si>
  <si>
    <t>terbentuk.</t>
  </si>
  <si>
    <t>Probabilitas transisi dari Current State menuju Next state</t>
  </si>
  <si>
    <t>Transisi dari Current State menuju Next state</t>
  </si>
  <si>
    <t>Transisi</t>
  </si>
  <si>
    <r>
      <t xml:space="preserve">dicari clusternya menggunakan </t>
    </r>
    <r>
      <rPr>
        <i/>
        <sz val="11"/>
        <color theme="1"/>
        <rFont val="Calibri"/>
        <family val="2"/>
        <scheme val="minor"/>
      </rPr>
      <t xml:space="preserve">singular vector </t>
    </r>
    <r>
      <rPr>
        <sz val="11"/>
        <color theme="1"/>
        <rFont val="Calibri"/>
        <family val="2"/>
        <scheme val="minor"/>
      </rPr>
      <t>dari matriks.</t>
    </r>
  </si>
  <si>
    <t xml:space="preserve">Cluster yang diperoleh nantinya di evaluasi menggunakan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</si>
</sst>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Rp&quot;#,##0;\-&quot;Rp&quot;#,##0"/>
    <numFmt numFmtId="6" formatCode="&quot;Rp&quot;#,##0;[Red]\-&quot;Rp&quot;#,##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pivotButton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6" fontId="0" fillId="7" borderId="1" xfId="0" applyNumberFormat="1" applyFill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  <xf numFmtId="5" fontId="0" fillId="2" borderId="1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/>
    <xf numFmtId="0" fontId="0" fillId="0" borderId="0" xfId="0" applyAlignment="1">
      <alignment vertical="top"/>
    </xf>
    <xf numFmtId="0" fontId="0" fillId="4" borderId="6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4" borderId="10" xfId="0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0" fillId="14" borderId="11" xfId="0" applyFill="1" applyBorder="1" applyAlignment="1">
      <alignment horizontal="left" vertical="top"/>
    </xf>
    <xf numFmtId="0" fontId="0" fillId="14" borderId="4" xfId="0" applyFill="1" applyBorder="1" applyAlignment="1">
      <alignment horizontal="left"/>
    </xf>
    <xf numFmtId="0" fontId="0" fillId="14" borderId="12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5" borderId="1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Rp&quot;#,##0;\-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60.671845833334" createdVersion="8" refreshedVersion="8" minRefreshableVersion="3" recordCount="995" xr:uid="{E2422FF5-7070-4DCA-9258-5D9CF492D4F4}">
  <cacheSource type="worksheet">
    <worksheetSource name="Nov_2019___Nov_2023[[Current State]:[Next State]]"/>
  </cacheSource>
  <cacheFields count="2">
    <cacheField name="Current State" numFmtId="0">
      <sharedItems count="12">
        <s v="NA"/>
        <s v="A5"/>
        <s v="A6"/>
        <s v="A4"/>
        <s v="A3"/>
        <s v="A2"/>
        <s v="A1"/>
        <s v="A7"/>
        <s v="A8"/>
        <s v="A9"/>
        <s v="A10"/>
        <s v="A11"/>
      </sharedItems>
    </cacheField>
    <cacheField name="Next State" numFmtId="0">
      <sharedItems count="11">
        <s v="A5"/>
        <s v="A6"/>
        <s v="A4"/>
        <s v="A3"/>
        <s v="A2"/>
        <s v="A1"/>
        <s v="A7"/>
        <s v="A8"/>
        <s v="A9"/>
        <s v="A10"/>
        <s v="A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2"/>
    <x v="1"/>
  </r>
  <r>
    <x v="2"/>
    <x v="1"/>
  </r>
  <r>
    <x v="2"/>
    <x v="1"/>
  </r>
  <r>
    <x v="2"/>
    <x v="0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1"/>
    <x v="0"/>
  </r>
  <r>
    <x v="1"/>
    <x v="0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1"/>
    <x v="1"/>
  </r>
  <r>
    <x v="2"/>
    <x v="1"/>
  </r>
  <r>
    <x v="2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3"/>
    <x v="0"/>
  </r>
  <r>
    <x v="1"/>
    <x v="0"/>
  </r>
  <r>
    <x v="1"/>
    <x v="0"/>
  </r>
  <r>
    <x v="1"/>
    <x v="2"/>
  </r>
  <r>
    <x v="3"/>
    <x v="3"/>
  </r>
  <r>
    <x v="4"/>
    <x v="2"/>
  </r>
  <r>
    <x v="3"/>
    <x v="2"/>
  </r>
  <r>
    <x v="3"/>
    <x v="3"/>
  </r>
  <r>
    <x v="4"/>
    <x v="3"/>
  </r>
  <r>
    <x v="4"/>
    <x v="3"/>
  </r>
  <r>
    <x v="4"/>
    <x v="4"/>
  </r>
  <r>
    <x v="5"/>
    <x v="4"/>
  </r>
  <r>
    <x v="5"/>
    <x v="5"/>
  </r>
  <r>
    <x v="6"/>
    <x v="5"/>
  </r>
  <r>
    <x v="6"/>
    <x v="5"/>
  </r>
  <r>
    <x v="6"/>
    <x v="5"/>
  </r>
  <r>
    <x v="6"/>
    <x v="4"/>
  </r>
  <r>
    <x v="5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4"/>
  </r>
  <r>
    <x v="5"/>
    <x v="3"/>
  </r>
  <r>
    <x v="4"/>
    <x v="3"/>
  </r>
  <r>
    <x v="4"/>
    <x v="4"/>
  </r>
  <r>
    <x v="5"/>
    <x v="4"/>
  </r>
  <r>
    <x v="5"/>
    <x v="4"/>
  </r>
  <r>
    <x v="5"/>
    <x v="4"/>
  </r>
  <r>
    <x v="5"/>
    <x v="4"/>
  </r>
  <r>
    <x v="5"/>
    <x v="5"/>
  </r>
  <r>
    <x v="6"/>
    <x v="5"/>
  </r>
  <r>
    <x v="6"/>
    <x v="4"/>
  </r>
  <r>
    <x v="5"/>
    <x v="4"/>
  </r>
  <r>
    <x v="5"/>
    <x v="4"/>
  </r>
  <r>
    <x v="5"/>
    <x v="3"/>
  </r>
  <r>
    <x v="4"/>
    <x v="4"/>
  </r>
  <r>
    <x v="5"/>
    <x v="4"/>
  </r>
  <r>
    <x v="5"/>
    <x v="4"/>
  </r>
  <r>
    <x v="5"/>
    <x v="4"/>
  </r>
  <r>
    <x v="5"/>
    <x v="4"/>
  </r>
  <r>
    <x v="5"/>
    <x v="5"/>
  </r>
  <r>
    <x v="6"/>
    <x v="5"/>
  </r>
  <r>
    <x v="6"/>
    <x v="5"/>
  </r>
  <r>
    <x v="6"/>
    <x v="5"/>
  </r>
  <r>
    <x v="6"/>
    <x v="4"/>
  </r>
  <r>
    <x v="5"/>
    <x v="4"/>
  </r>
  <r>
    <x v="5"/>
    <x v="4"/>
  </r>
  <r>
    <x v="5"/>
    <x v="4"/>
  </r>
  <r>
    <x v="5"/>
    <x v="3"/>
  </r>
  <r>
    <x v="4"/>
    <x v="3"/>
  </r>
  <r>
    <x v="4"/>
    <x v="2"/>
  </r>
  <r>
    <x v="3"/>
    <x v="3"/>
  </r>
  <r>
    <x v="4"/>
    <x v="2"/>
  </r>
  <r>
    <x v="3"/>
    <x v="2"/>
  </r>
  <r>
    <x v="3"/>
    <x v="2"/>
  </r>
  <r>
    <x v="3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3"/>
    <x v="2"/>
  </r>
  <r>
    <x v="3"/>
    <x v="2"/>
  </r>
  <r>
    <x v="3"/>
    <x v="2"/>
  </r>
  <r>
    <x v="3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2"/>
  </r>
  <r>
    <x v="3"/>
    <x v="2"/>
  </r>
  <r>
    <x v="3"/>
    <x v="2"/>
  </r>
  <r>
    <x v="3"/>
    <x v="3"/>
  </r>
  <r>
    <x v="4"/>
    <x v="3"/>
  </r>
  <r>
    <x v="4"/>
    <x v="2"/>
  </r>
  <r>
    <x v="3"/>
    <x v="2"/>
  </r>
  <r>
    <x v="3"/>
    <x v="3"/>
  </r>
  <r>
    <x v="4"/>
    <x v="2"/>
  </r>
  <r>
    <x v="3"/>
    <x v="3"/>
  </r>
  <r>
    <x v="4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6"/>
  </r>
  <r>
    <x v="7"/>
    <x v="6"/>
  </r>
  <r>
    <x v="7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1"/>
    <x v="1"/>
  </r>
  <r>
    <x v="2"/>
    <x v="1"/>
  </r>
  <r>
    <x v="2"/>
    <x v="0"/>
  </r>
  <r>
    <x v="1"/>
    <x v="0"/>
  </r>
  <r>
    <x v="1"/>
    <x v="0"/>
  </r>
  <r>
    <x v="1"/>
    <x v="1"/>
  </r>
  <r>
    <x v="2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0"/>
  </r>
  <r>
    <x v="1"/>
    <x v="0"/>
  </r>
  <r>
    <x v="1"/>
    <x v="0"/>
  </r>
  <r>
    <x v="1"/>
    <x v="0"/>
  </r>
  <r>
    <x v="1"/>
    <x v="2"/>
  </r>
  <r>
    <x v="3"/>
    <x v="2"/>
  </r>
  <r>
    <x v="3"/>
    <x v="2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1"/>
  </r>
  <r>
    <x v="2"/>
    <x v="1"/>
  </r>
  <r>
    <x v="2"/>
    <x v="1"/>
  </r>
  <r>
    <x v="2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7"/>
  </r>
  <r>
    <x v="8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7"/>
  </r>
  <r>
    <x v="8"/>
    <x v="7"/>
  </r>
  <r>
    <x v="8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8"/>
  </r>
  <r>
    <x v="9"/>
    <x v="7"/>
  </r>
  <r>
    <x v="8"/>
    <x v="8"/>
  </r>
  <r>
    <x v="9"/>
    <x v="8"/>
  </r>
  <r>
    <x v="9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8"/>
  </r>
  <r>
    <x v="9"/>
    <x v="8"/>
  </r>
  <r>
    <x v="9"/>
    <x v="8"/>
  </r>
  <r>
    <x v="9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8"/>
  </r>
  <r>
    <x v="9"/>
    <x v="8"/>
  </r>
  <r>
    <x v="9"/>
    <x v="8"/>
  </r>
  <r>
    <x v="9"/>
    <x v="7"/>
  </r>
  <r>
    <x v="8"/>
    <x v="6"/>
  </r>
  <r>
    <x v="7"/>
    <x v="7"/>
  </r>
  <r>
    <x v="8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6"/>
  </r>
  <r>
    <x v="7"/>
    <x v="7"/>
  </r>
  <r>
    <x v="8"/>
    <x v="6"/>
  </r>
  <r>
    <x v="7"/>
    <x v="6"/>
  </r>
  <r>
    <x v="7"/>
    <x v="7"/>
  </r>
  <r>
    <x v="8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7"/>
  </r>
  <r>
    <x v="8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1"/>
  </r>
  <r>
    <x v="2"/>
    <x v="6"/>
  </r>
  <r>
    <x v="7"/>
    <x v="6"/>
  </r>
  <r>
    <x v="7"/>
    <x v="1"/>
  </r>
  <r>
    <x v="2"/>
    <x v="6"/>
  </r>
  <r>
    <x v="7"/>
    <x v="1"/>
  </r>
  <r>
    <x v="2"/>
    <x v="6"/>
  </r>
  <r>
    <x v="7"/>
    <x v="1"/>
  </r>
  <r>
    <x v="2"/>
    <x v="1"/>
  </r>
  <r>
    <x v="2"/>
    <x v="1"/>
  </r>
  <r>
    <x v="2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8"/>
  </r>
  <r>
    <x v="9"/>
    <x v="7"/>
  </r>
  <r>
    <x v="8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9"/>
  </r>
  <r>
    <x v="10"/>
    <x v="9"/>
  </r>
  <r>
    <x v="10"/>
    <x v="9"/>
  </r>
  <r>
    <x v="10"/>
    <x v="8"/>
  </r>
  <r>
    <x v="9"/>
    <x v="9"/>
  </r>
  <r>
    <x v="10"/>
    <x v="9"/>
  </r>
  <r>
    <x v="10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9"/>
  </r>
  <r>
    <x v="10"/>
    <x v="9"/>
  </r>
  <r>
    <x v="10"/>
    <x v="9"/>
  </r>
  <r>
    <x v="10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10"/>
    <x v="9"/>
  </r>
  <r>
    <x v="10"/>
    <x v="9"/>
  </r>
  <r>
    <x v="10"/>
    <x v="8"/>
  </r>
  <r>
    <x v="9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9"/>
  </r>
  <r>
    <x v="10"/>
    <x v="9"/>
  </r>
  <r>
    <x v="10"/>
    <x v="8"/>
  </r>
  <r>
    <x v="9"/>
    <x v="9"/>
  </r>
  <r>
    <x v="10"/>
    <x v="8"/>
  </r>
  <r>
    <x v="9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  <r>
    <x v="11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8"/>
  </r>
  <r>
    <x v="9"/>
    <x v="8"/>
  </r>
  <r>
    <x v="9"/>
    <x v="8"/>
  </r>
  <r>
    <x v="9"/>
    <x v="9"/>
  </r>
  <r>
    <x v="10"/>
    <x v="9"/>
  </r>
  <r>
    <x v="10"/>
    <x v="8"/>
  </r>
  <r>
    <x v="9"/>
    <x v="9"/>
  </r>
  <r>
    <x v="10"/>
    <x v="8"/>
  </r>
  <r>
    <x v="9"/>
    <x v="8"/>
  </r>
  <r>
    <x v="9"/>
    <x v="8"/>
  </r>
  <r>
    <x v="9"/>
    <x v="8"/>
  </r>
  <r>
    <x v="9"/>
    <x v="8"/>
  </r>
  <r>
    <x v="9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10"/>
    <x v="10"/>
  </r>
  <r>
    <x v="11"/>
    <x v="10"/>
  </r>
  <r>
    <x v="11"/>
    <x v="10"/>
  </r>
  <r>
    <x v="11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9"/>
  </r>
  <r>
    <x v="10"/>
    <x v="9"/>
  </r>
  <r>
    <x v="10"/>
    <x v="10"/>
  </r>
  <r>
    <x v="11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  <r>
    <x v="11"/>
    <x v="10"/>
  </r>
  <r>
    <x v="11"/>
    <x v="10"/>
  </r>
  <r>
    <x v="11"/>
    <x v="10"/>
  </r>
  <r>
    <x v="11"/>
    <x v="9"/>
  </r>
  <r>
    <x v="10"/>
    <x v="9"/>
  </r>
  <r>
    <x v="10"/>
    <x v="9"/>
  </r>
  <r>
    <x v="10"/>
    <x v="10"/>
  </r>
  <r>
    <x v="11"/>
    <x v="10"/>
  </r>
  <r>
    <x v="11"/>
    <x v="10"/>
  </r>
  <r>
    <x v="11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9"/>
  </r>
  <r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88E43-E981-4E4B-B12E-5FC5D9975840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.State" colHeaderCaption="N.State">
  <location ref="T2:AF16" firstHeaderRow="1" firstDataRow="2" firstDataCol="1"/>
  <pivotFields count="2">
    <pivotField axis="axisRow" dataField="1" showAll="0">
      <items count="13">
        <item x="6"/>
        <item x="10"/>
        <item x="11"/>
        <item x="5"/>
        <item x="4"/>
        <item x="3"/>
        <item x="1"/>
        <item x="2"/>
        <item x="7"/>
        <item x="8"/>
        <item x="9"/>
        <item x="0"/>
        <item t="default"/>
      </items>
    </pivotField>
    <pivotField axis="axisCol" showAll="0">
      <items count="12">
        <item x="5"/>
        <item x="9"/>
        <item x="10"/>
        <item x="4"/>
        <item x="3"/>
        <item x="2"/>
        <item x="0"/>
        <item x="1"/>
        <item x="6"/>
        <item x="7"/>
        <item x="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Transisi" fld="0" subtotal="count" baseField="0" baseItem="0"/>
  </dataFields>
  <formats count="1">
    <format dxfId="1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442F64-A448-4523-B384-2DD26122FCC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 Close" tableColumnId="2"/>
      <queryTableField id="3" dataBound="0" tableColumnId="4"/>
      <queryTableField id="4" dataBound="0" tableColumnId="5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B610C-9AB6-4A1B-9673-702DBC0781C0}" name="Nov_2019___Nov_2023" displayName="Nov_2019___Nov_2023" ref="A1:E996" tableType="queryTable" totalsRowShown="0" headerRowDxfId="11" dataDxfId="9" headerRowBorderDxfId="10" tableBorderDxfId="8" totalsRowBorderDxfId="7">
  <autoFilter ref="A1:E996" xr:uid="{615B610C-9AB6-4A1B-9673-702DBC0781C0}"/>
  <tableColumns count="5">
    <tableColumn id="1" xr3:uid="{3B243B10-8EE8-4D61-A17E-B4A2C615ED3E}" uniqueName="1" name="Date" queryTableFieldId="1" dataDxfId="6"/>
    <tableColumn id="2" xr3:uid="{12EA2229-643A-481D-BA16-66068A1A4EFC}" uniqueName="2" name=" Close" queryTableFieldId="2" dataDxfId="5"/>
    <tableColumn id="4" xr3:uid="{C58EEAFF-34AB-4636-A226-E881B310CD45}" uniqueName="4" name="Cluster" queryTableFieldId="3" dataDxfId="4">
      <calculatedColumnFormula>VLOOKUP(Nov_2019___Nov_2023[[#This Row],[ Close]],$Q$3:$R$14,2,TRUE)</calculatedColumnFormula>
    </tableColumn>
    <tableColumn id="5" xr3:uid="{5B2C4DE9-A456-4460-BCE9-D311D2071283}" uniqueName="5" name="Current State" queryTableFieldId="4" dataDxfId="3"/>
    <tableColumn id="6" xr3:uid="{39E4836F-69C7-4586-B027-C4D2FF652091}" uniqueName="6" name="Next State" queryTableFieldId="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24D0-F65E-4CB7-9F53-2A48EF4EEDEB}">
  <dimension ref="A1:AT996"/>
  <sheetViews>
    <sheetView tabSelected="1" workbookViewId="0">
      <selection activeCell="G26" sqref="G26"/>
    </sheetView>
  </sheetViews>
  <sheetFormatPr defaultRowHeight="15" x14ac:dyDescent="0.25"/>
  <cols>
    <col min="1" max="1" width="11.140625" style="2" customWidth="1"/>
    <col min="2" max="2" width="12.28515625" style="2" customWidth="1"/>
    <col min="3" max="3" width="9" style="2" customWidth="1"/>
    <col min="4" max="4" width="14.7109375" style="2" customWidth="1"/>
    <col min="5" max="5" width="12.85546875" style="2" customWidth="1"/>
    <col min="6" max="6" width="4" style="2" customWidth="1"/>
    <col min="7" max="7" width="8" style="2" customWidth="1"/>
    <col min="8" max="8" width="12.140625" style="2" customWidth="1"/>
    <col min="9" max="9" width="2.7109375" style="2" customWidth="1"/>
    <col min="10" max="10" width="18" style="2" customWidth="1"/>
    <col min="11" max="11" width="12" style="2" customWidth="1"/>
    <col min="12" max="12" width="4.42578125" style="2" customWidth="1"/>
    <col min="13" max="13" width="5.85546875" style="2" customWidth="1"/>
    <col min="14" max="14" width="12.42578125" style="2" customWidth="1"/>
    <col min="15" max="15" width="12.28515625" style="2" customWidth="1"/>
    <col min="16" max="16" width="3.42578125" style="2" customWidth="1"/>
    <col min="17" max="17" width="12.5703125" style="2" customWidth="1"/>
    <col min="18" max="18" width="5.28515625" style="2" customWidth="1"/>
    <col min="19" max="19" width="3.85546875" style="2" customWidth="1"/>
    <col min="20" max="20" width="21" style="2" bestFit="1" customWidth="1"/>
    <col min="21" max="21" width="9.85546875" style="2" bestFit="1" customWidth="1"/>
    <col min="22" max="23" width="4.28515625" style="2" bestFit="1" customWidth="1"/>
    <col min="24" max="26" width="3.28515625" style="2" bestFit="1" customWidth="1"/>
    <col min="27" max="29" width="4" style="2" bestFit="1" customWidth="1"/>
    <col min="30" max="31" width="3.28515625" style="2" bestFit="1" customWidth="1"/>
    <col min="32" max="32" width="11.28515625" style="2" bestFit="1" customWidth="1"/>
    <col min="33" max="33" width="3.5703125" style="2" customWidth="1"/>
    <col min="34" max="16384" width="9.140625" style="2"/>
  </cols>
  <sheetData>
    <row r="1" spans="1:46" x14ac:dyDescent="0.25">
      <c r="A1" s="9" t="s">
        <v>0</v>
      </c>
      <c r="B1" s="10" t="s">
        <v>1</v>
      </c>
      <c r="C1" s="10" t="s">
        <v>19</v>
      </c>
      <c r="D1" s="10" t="s">
        <v>20</v>
      </c>
      <c r="E1" s="11" t="s">
        <v>21</v>
      </c>
      <c r="G1" s="31"/>
      <c r="AH1" s="48" t="s">
        <v>51</v>
      </c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50"/>
    </row>
    <row r="2" spans="1:46" x14ac:dyDescent="0.25">
      <c r="A2" s="3">
        <v>43770</v>
      </c>
      <c r="B2" s="25">
        <v>6325</v>
      </c>
      <c r="C2" s="4" t="str">
        <f>VLOOKUP(Nov_2019___Nov_2023[[#This Row],[ Close]],$Q$3:$R$14,2,TRUE)</f>
        <v>A5</v>
      </c>
      <c r="D2" s="4" t="s">
        <v>22</v>
      </c>
      <c r="E2" s="5" t="s">
        <v>11</v>
      </c>
      <c r="G2" s="54" t="s">
        <v>2</v>
      </c>
      <c r="H2" s="27">
        <f>MAX(Nov_2019___Nov_2023[[ Close]])</f>
        <v>9400</v>
      </c>
      <c r="I2" s="14"/>
      <c r="J2" s="54" t="s">
        <v>4</v>
      </c>
      <c r="K2" s="14">
        <f>ROUND(1+3.322*LOG10(995),0)</f>
        <v>11</v>
      </c>
      <c r="M2" s="52" t="s">
        <v>5</v>
      </c>
      <c r="N2" s="30"/>
      <c r="O2" s="30"/>
      <c r="Q2" s="52" t="s">
        <v>18</v>
      </c>
      <c r="R2" s="30"/>
      <c r="T2" s="18" t="s">
        <v>52</v>
      </c>
      <c r="U2" s="18" t="s">
        <v>29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/>
      <c r="AH2" s="22"/>
      <c r="AI2" s="20" t="s">
        <v>7</v>
      </c>
      <c r="AJ2" s="20" t="s">
        <v>24</v>
      </c>
      <c r="AK2" s="20" t="s">
        <v>9</v>
      </c>
      <c r="AL2" s="20" t="s">
        <v>10</v>
      </c>
      <c r="AM2" s="20" t="s">
        <v>11</v>
      </c>
      <c r="AN2" s="20" t="s">
        <v>12</v>
      </c>
      <c r="AO2" s="20" t="s">
        <v>13</v>
      </c>
      <c r="AP2" s="20" t="s">
        <v>14</v>
      </c>
      <c r="AQ2" s="20" t="s">
        <v>15</v>
      </c>
      <c r="AR2" s="20" t="s">
        <v>16</v>
      </c>
      <c r="AS2" s="20" t="s">
        <v>17</v>
      </c>
      <c r="AT2" s="20" t="s">
        <v>25</v>
      </c>
    </row>
    <row r="3" spans="1:46" x14ac:dyDescent="0.25">
      <c r="A3" s="3">
        <v>43773</v>
      </c>
      <c r="B3" s="25">
        <v>6275</v>
      </c>
      <c r="C3" s="4" t="str">
        <f>VLOOKUP(Nov_2019___Nov_2023[[#This Row],[ Close]],$Q$3:$R$14,2,TRUE)</f>
        <v>A5</v>
      </c>
      <c r="D3" s="4" t="s">
        <v>11</v>
      </c>
      <c r="E3" s="5" t="s">
        <v>11</v>
      </c>
      <c r="G3" s="13"/>
      <c r="H3" s="14"/>
      <c r="I3" s="14"/>
      <c r="J3" s="13"/>
      <c r="K3" s="14"/>
      <c r="M3" s="15"/>
      <c r="N3" s="16" t="s">
        <v>6</v>
      </c>
      <c r="O3" s="16" t="s">
        <v>6</v>
      </c>
      <c r="Q3" s="24">
        <v>4430</v>
      </c>
      <c r="R3" s="17" t="s">
        <v>7</v>
      </c>
      <c r="T3" s="18" t="s">
        <v>28</v>
      </c>
      <c r="U3" s="1" t="s">
        <v>7</v>
      </c>
      <c r="V3" s="1" t="s">
        <v>16</v>
      </c>
      <c r="W3" s="1" t="s">
        <v>17</v>
      </c>
      <c r="X3" s="1" t="s">
        <v>8</v>
      </c>
      <c r="Y3" s="1" t="s">
        <v>9</v>
      </c>
      <c r="Z3" s="1" t="s">
        <v>10</v>
      </c>
      <c r="AA3" s="1" t="s">
        <v>11</v>
      </c>
      <c r="AB3" s="1" t="s">
        <v>12</v>
      </c>
      <c r="AC3" s="1" t="s">
        <v>13</v>
      </c>
      <c r="AD3" s="1" t="s">
        <v>14</v>
      </c>
      <c r="AE3" s="1" t="s">
        <v>15</v>
      </c>
      <c r="AF3" s="1" t="s">
        <v>23</v>
      </c>
      <c r="AG3"/>
      <c r="AH3" s="20" t="s">
        <v>7</v>
      </c>
      <c r="AI3" s="19">
        <v>7</v>
      </c>
      <c r="AJ3" s="19">
        <v>3</v>
      </c>
      <c r="AK3" s="19"/>
      <c r="AL3" s="19"/>
      <c r="AM3" s="19"/>
      <c r="AN3" s="19"/>
      <c r="AO3" s="19"/>
      <c r="AP3" s="19"/>
      <c r="AQ3" s="19"/>
      <c r="AR3" s="19"/>
      <c r="AS3" s="19"/>
      <c r="AT3" s="19">
        <f>AI3+AJ3+AK3+AL3+AM3+AN3+AO3+AP3+AQ3+AR3+AS3</f>
        <v>10</v>
      </c>
    </row>
    <row r="4" spans="1:46" x14ac:dyDescent="0.25">
      <c r="A4" s="3">
        <v>43774</v>
      </c>
      <c r="B4" s="25">
        <v>6360</v>
      </c>
      <c r="C4" s="4" t="str">
        <f>VLOOKUP(Nov_2019___Nov_2023[[#This Row],[ Close]],$Q$3:$R$14,2,TRUE)</f>
        <v>A5</v>
      </c>
      <c r="D4" s="4" t="s">
        <v>11</v>
      </c>
      <c r="E4" s="5" t="s">
        <v>11</v>
      </c>
      <c r="G4" s="54" t="s">
        <v>3</v>
      </c>
      <c r="H4" s="27">
        <f>MIN(Nov_2019___Nov_2023[[ Close]])</f>
        <v>4430</v>
      </c>
      <c r="I4" s="14"/>
      <c r="J4" s="54" t="s">
        <v>31</v>
      </c>
      <c r="K4" s="28">
        <f>(H2-H4)/K2</f>
        <v>451.81818181818181</v>
      </c>
      <c r="M4" s="16" t="s">
        <v>7</v>
      </c>
      <c r="N4" s="29">
        <f>MIN(Nov_2019___Nov_2023[[ Close]])</f>
        <v>4430</v>
      </c>
      <c r="O4" s="29">
        <v>4881.818181818182</v>
      </c>
      <c r="Q4" s="24">
        <v>4881.818181818182</v>
      </c>
      <c r="R4" s="17" t="s">
        <v>8</v>
      </c>
      <c r="T4" s="12" t="s">
        <v>7</v>
      </c>
      <c r="U4" s="32">
        <v>7</v>
      </c>
      <c r="V4" s="32"/>
      <c r="W4" s="32"/>
      <c r="X4" s="32">
        <v>3</v>
      </c>
      <c r="Y4" s="32"/>
      <c r="Z4" s="32"/>
      <c r="AA4" s="32"/>
      <c r="AB4" s="32"/>
      <c r="AC4" s="32"/>
      <c r="AD4" s="32"/>
      <c r="AE4" s="32"/>
      <c r="AF4" s="32">
        <v>10</v>
      </c>
      <c r="AG4"/>
      <c r="AH4" s="20" t="s">
        <v>8</v>
      </c>
      <c r="AI4" s="19">
        <v>3</v>
      </c>
      <c r="AJ4" s="19">
        <v>14</v>
      </c>
      <c r="AK4" s="19">
        <v>4</v>
      </c>
      <c r="AL4" s="19"/>
      <c r="AM4" s="19"/>
      <c r="AN4" s="19"/>
      <c r="AO4" s="19"/>
      <c r="AP4" s="19"/>
      <c r="AQ4" s="19"/>
      <c r="AR4" s="19"/>
      <c r="AS4" s="19"/>
      <c r="AT4" s="19">
        <f t="shared" ref="AT4:AT13" si="0">AI4+AJ4+AK4+AL4+AM4+AN4+AO4+AP4+AQ4+AR4+AS4</f>
        <v>21</v>
      </c>
    </row>
    <row r="5" spans="1:46" x14ac:dyDescent="0.25">
      <c r="A5" s="3">
        <v>43775</v>
      </c>
      <c r="B5" s="25">
        <v>6295</v>
      </c>
      <c r="C5" s="4" t="str">
        <f>VLOOKUP(Nov_2019___Nov_2023[[#This Row],[ Close]],$Q$3:$R$14,2,TRUE)</f>
        <v>A5</v>
      </c>
      <c r="D5" s="4" t="s">
        <v>11</v>
      </c>
      <c r="E5" s="5" t="s">
        <v>11</v>
      </c>
      <c r="J5" s="13"/>
      <c r="K5" s="14"/>
      <c r="M5" s="16" t="s">
        <v>8</v>
      </c>
      <c r="N5" s="29">
        <f>N4+K4</f>
        <v>4881.818181818182</v>
      </c>
      <c r="O5" s="29">
        <v>5333.636363636364</v>
      </c>
      <c r="Q5" s="24">
        <v>5333.636363636364</v>
      </c>
      <c r="R5" s="17" t="s">
        <v>9</v>
      </c>
      <c r="T5" s="12" t="s">
        <v>16</v>
      </c>
      <c r="U5" s="32"/>
      <c r="V5" s="32">
        <v>109</v>
      </c>
      <c r="W5" s="32">
        <v>11</v>
      </c>
      <c r="X5" s="32"/>
      <c r="Y5" s="32"/>
      <c r="Z5" s="32"/>
      <c r="AA5" s="32"/>
      <c r="AB5" s="32"/>
      <c r="AC5" s="32"/>
      <c r="AD5" s="32"/>
      <c r="AE5" s="32">
        <v>10</v>
      </c>
      <c r="AF5" s="32">
        <v>130</v>
      </c>
      <c r="AG5"/>
      <c r="AH5" s="20" t="s">
        <v>9</v>
      </c>
      <c r="AI5" s="19"/>
      <c r="AJ5" s="19">
        <v>4</v>
      </c>
      <c r="AK5" s="19">
        <v>47</v>
      </c>
      <c r="AL5" s="19">
        <v>8</v>
      </c>
      <c r="AM5" s="19"/>
      <c r="AN5" s="19"/>
      <c r="AO5" s="19"/>
      <c r="AP5" s="19"/>
      <c r="AQ5" s="19"/>
      <c r="AR5" s="19"/>
      <c r="AS5" s="19"/>
      <c r="AT5" s="19">
        <f t="shared" si="0"/>
        <v>59</v>
      </c>
    </row>
    <row r="6" spans="1:46" x14ac:dyDescent="0.25">
      <c r="A6" s="3">
        <v>43776</v>
      </c>
      <c r="B6" s="25">
        <v>6285</v>
      </c>
      <c r="C6" s="4" t="str">
        <f>VLOOKUP(Nov_2019___Nov_2023[[#This Row],[ Close]],$Q$3:$R$14,2,TRUE)</f>
        <v>A5</v>
      </c>
      <c r="D6" s="4" t="s">
        <v>11</v>
      </c>
      <c r="E6" s="5" t="s">
        <v>11</v>
      </c>
      <c r="J6" s="55" t="s">
        <v>26</v>
      </c>
      <c r="K6" s="14" t="s">
        <v>27</v>
      </c>
      <c r="M6" s="16" t="s">
        <v>9</v>
      </c>
      <c r="N6" s="29">
        <f>N5+K4</f>
        <v>5333.636363636364</v>
      </c>
      <c r="O6" s="29">
        <v>5785.454545454546</v>
      </c>
      <c r="Q6" s="24">
        <v>5785.454545454546</v>
      </c>
      <c r="R6" s="17" t="s">
        <v>10</v>
      </c>
      <c r="T6" s="12" t="s">
        <v>17</v>
      </c>
      <c r="U6" s="32"/>
      <c r="V6" s="32">
        <v>10</v>
      </c>
      <c r="W6" s="32">
        <v>111</v>
      </c>
      <c r="X6" s="32"/>
      <c r="Y6" s="32"/>
      <c r="Z6" s="32"/>
      <c r="AA6" s="32"/>
      <c r="AB6" s="32"/>
      <c r="AC6" s="32"/>
      <c r="AD6" s="32"/>
      <c r="AE6" s="32"/>
      <c r="AF6" s="32">
        <v>121</v>
      </c>
      <c r="AG6"/>
      <c r="AH6" s="20" t="s">
        <v>10</v>
      </c>
      <c r="AI6" s="19"/>
      <c r="AJ6" s="19"/>
      <c r="AK6" s="19">
        <v>8</v>
      </c>
      <c r="AL6" s="19">
        <v>76</v>
      </c>
      <c r="AM6" s="19">
        <v>11</v>
      </c>
      <c r="AN6" s="19"/>
      <c r="AO6" s="19"/>
      <c r="AP6" s="19"/>
      <c r="AQ6" s="19"/>
      <c r="AR6" s="19"/>
      <c r="AS6" s="19"/>
      <c r="AT6" s="19">
        <f t="shared" si="0"/>
        <v>95</v>
      </c>
    </row>
    <row r="7" spans="1:46" x14ac:dyDescent="0.25">
      <c r="A7" s="3">
        <v>43777</v>
      </c>
      <c r="B7" s="25">
        <v>6280</v>
      </c>
      <c r="C7" s="4" t="str">
        <f>VLOOKUP(Nov_2019___Nov_2023[[#This Row],[ Close]],$Q$3:$R$14,2,TRUE)</f>
        <v>A5</v>
      </c>
      <c r="D7" s="4" t="s">
        <v>11</v>
      </c>
      <c r="E7" s="5" t="s">
        <v>11</v>
      </c>
      <c r="M7" s="16" t="s">
        <v>10</v>
      </c>
      <c r="N7" s="29">
        <f>N6+K4</f>
        <v>5785.454545454546</v>
      </c>
      <c r="O7" s="29">
        <v>6237.2727272727279</v>
      </c>
      <c r="Q7" s="24">
        <v>6237.2727272727279</v>
      </c>
      <c r="R7" s="17" t="s">
        <v>11</v>
      </c>
      <c r="T7" s="12" t="s">
        <v>8</v>
      </c>
      <c r="U7" s="32">
        <v>3</v>
      </c>
      <c r="V7" s="32"/>
      <c r="W7" s="32"/>
      <c r="X7" s="32">
        <v>14</v>
      </c>
      <c r="Y7" s="32">
        <v>4</v>
      </c>
      <c r="Z7" s="32"/>
      <c r="AA7" s="32"/>
      <c r="AB7" s="32"/>
      <c r="AC7" s="32"/>
      <c r="AD7" s="32"/>
      <c r="AE7" s="32"/>
      <c r="AF7" s="32">
        <v>21</v>
      </c>
      <c r="AG7"/>
      <c r="AH7" s="20" t="s">
        <v>11</v>
      </c>
      <c r="AI7" s="19"/>
      <c r="AJ7" s="19"/>
      <c r="AK7" s="19"/>
      <c r="AL7" s="19">
        <v>11</v>
      </c>
      <c r="AM7" s="19">
        <v>165</v>
      </c>
      <c r="AN7" s="19">
        <v>10</v>
      </c>
      <c r="AO7" s="19"/>
      <c r="AP7" s="19"/>
      <c r="AQ7" s="19"/>
      <c r="AR7" s="19"/>
      <c r="AS7" s="19"/>
      <c r="AT7" s="19">
        <f t="shared" si="0"/>
        <v>186</v>
      </c>
    </row>
    <row r="8" spans="1:46" x14ac:dyDescent="0.25">
      <c r="A8" s="3">
        <v>43780</v>
      </c>
      <c r="B8" s="25">
        <v>6295</v>
      </c>
      <c r="C8" s="4" t="str">
        <f>VLOOKUP(Nov_2019___Nov_2023[[#This Row],[ Close]],$Q$3:$R$14,2,TRUE)</f>
        <v>A5</v>
      </c>
      <c r="D8" s="4" t="s">
        <v>11</v>
      </c>
      <c r="E8" s="5" t="s">
        <v>11</v>
      </c>
      <c r="M8" s="16" t="s">
        <v>11</v>
      </c>
      <c r="N8" s="29">
        <f>N7+K4</f>
        <v>6237.2727272727279</v>
      </c>
      <c r="O8" s="29">
        <v>6689.0909090909099</v>
      </c>
      <c r="Q8" s="24">
        <v>6689.0909090909099</v>
      </c>
      <c r="R8" s="17" t="s">
        <v>12</v>
      </c>
      <c r="T8" s="12" t="s">
        <v>9</v>
      </c>
      <c r="U8" s="32"/>
      <c r="V8" s="32"/>
      <c r="W8" s="32"/>
      <c r="X8" s="32">
        <v>4</v>
      </c>
      <c r="Y8" s="32">
        <v>47</v>
      </c>
      <c r="Z8" s="32">
        <v>8</v>
      </c>
      <c r="AA8" s="32"/>
      <c r="AB8" s="32"/>
      <c r="AC8" s="32"/>
      <c r="AD8" s="32"/>
      <c r="AE8" s="32"/>
      <c r="AF8" s="32">
        <v>59</v>
      </c>
      <c r="AG8"/>
      <c r="AH8" s="20" t="s">
        <v>12</v>
      </c>
      <c r="AI8" s="19"/>
      <c r="AJ8" s="19"/>
      <c r="AK8" s="19"/>
      <c r="AL8" s="19"/>
      <c r="AM8" s="19">
        <v>9</v>
      </c>
      <c r="AN8" s="19">
        <v>86</v>
      </c>
      <c r="AO8" s="19">
        <v>6</v>
      </c>
      <c r="AP8" s="19"/>
      <c r="AQ8" s="19"/>
      <c r="AR8" s="19"/>
      <c r="AS8" s="19"/>
      <c r="AT8" s="19">
        <f t="shared" si="0"/>
        <v>101</v>
      </c>
    </row>
    <row r="9" spans="1:46" x14ac:dyDescent="0.25">
      <c r="A9" s="3">
        <v>43781</v>
      </c>
      <c r="B9" s="25">
        <v>6265</v>
      </c>
      <c r="C9" s="4" t="str">
        <f>VLOOKUP(Nov_2019___Nov_2023[[#This Row],[ Close]],$Q$3:$R$14,2,TRUE)</f>
        <v>A5</v>
      </c>
      <c r="D9" s="4" t="s">
        <v>11</v>
      </c>
      <c r="E9" s="5" t="s">
        <v>11</v>
      </c>
      <c r="M9" s="16" t="s">
        <v>12</v>
      </c>
      <c r="N9" s="29">
        <f>N8+K4</f>
        <v>6689.0909090909099</v>
      </c>
      <c r="O9" s="29">
        <v>7140.9090909090919</v>
      </c>
      <c r="Q9" s="24">
        <v>7140.9090909090919</v>
      </c>
      <c r="R9" s="17" t="s">
        <v>13</v>
      </c>
      <c r="T9" s="12" t="s">
        <v>10</v>
      </c>
      <c r="U9" s="32"/>
      <c r="V9" s="32"/>
      <c r="W9" s="32"/>
      <c r="X9" s="32"/>
      <c r="Y9" s="32">
        <v>8</v>
      </c>
      <c r="Z9" s="32">
        <v>76</v>
      </c>
      <c r="AA9" s="32">
        <v>11</v>
      </c>
      <c r="AB9" s="32"/>
      <c r="AC9" s="32"/>
      <c r="AD9" s="32"/>
      <c r="AE9" s="32"/>
      <c r="AF9" s="32">
        <v>95</v>
      </c>
      <c r="AG9"/>
      <c r="AH9" s="20" t="s">
        <v>13</v>
      </c>
      <c r="AI9" s="19"/>
      <c r="AJ9" s="19"/>
      <c r="AK9" s="19"/>
      <c r="AL9" s="19"/>
      <c r="AM9" s="19"/>
      <c r="AN9" s="19">
        <v>5</v>
      </c>
      <c r="AO9" s="19">
        <v>93</v>
      </c>
      <c r="AP9" s="19">
        <v>9</v>
      </c>
      <c r="AQ9" s="19"/>
      <c r="AR9" s="19"/>
      <c r="AS9" s="19"/>
      <c r="AT9" s="19">
        <f t="shared" si="0"/>
        <v>107</v>
      </c>
    </row>
    <row r="10" spans="1:46" x14ac:dyDescent="0.25">
      <c r="A10" s="3">
        <v>43782</v>
      </c>
      <c r="B10" s="25">
        <v>6280</v>
      </c>
      <c r="C10" s="4" t="str">
        <f>VLOOKUP(Nov_2019___Nov_2023[[#This Row],[ Close]],$Q$3:$R$14,2,TRUE)</f>
        <v>A5</v>
      </c>
      <c r="D10" s="4" t="s">
        <v>11</v>
      </c>
      <c r="E10" s="5" t="s">
        <v>11</v>
      </c>
      <c r="M10" s="16" t="s">
        <v>13</v>
      </c>
      <c r="N10" s="29">
        <f>N9+K4</f>
        <v>7140.9090909090919</v>
      </c>
      <c r="O10" s="29">
        <v>7592.7272727272739</v>
      </c>
      <c r="Q10" s="24">
        <v>7592.7272727272739</v>
      </c>
      <c r="R10" s="17" t="s">
        <v>14</v>
      </c>
      <c r="T10" s="12" t="s">
        <v>11</v>
      </c>
      <c r="U10" s="32"/>
      <c r="V10" s="32"/>
      <c r="W10" s="32"/>
      <c r="X10" s="32"/>
      <c r="Y10" s="32"/>
      <c r="Z10" s="32">
        <v>11</v>
      </c>
      <c r="AA10" s="32">
        <v>165</v>
      </c>
      <c r="AB10" s="32">
        <v>10</v>
      </c>
      <c r="AC10" s="32"/>
      <c r="AD10" s="32"/>
      <c r="AE10" s="32"/>
      <c r="AF10" s="32">
        <v>186</v>
      </c>
      <c r="AG10"/>
      <c r="AH10" s="20" t="s">
        <v>14</v>
      </c>
      <c r="AI10" s="19"/>
      <c r="AJ10" s="19"/>
      <c r="AK10" s="19"/>
      <c r="AL10" s="19"/>
      <c r="AM10" s="19"/>
      <c r="AN10" s="19"/>
      <c r="AO10" s="19">
        <v>8</v>
      </c>
      <c r="AP10" s="19">
        <v>82</v>
      </c>
      <c r="AQ10" s="19">
        <v>6</v>
      </c>
      <c r="AR10" s="19"/>
      <c r="AS10" s="19"/>
      <c r="AT10" s="19">
        <f t="shared" si="0"/>
        <v>96</v>
      </c>
    </row>
    <row r="11" spans="1:46" x14ac:dyDescent="0.25">
      <c r="A11" s="3">
        <v>43783</v>
      </c>
      <c r="B11" s="25">
        <v>6270</v>
      </c>
      <c r="C11" s="4" t="str">
        <f>VLOOKUP(Nov_2019___Nov_2023[[#This Row],[ Close]],$Q$3:$R$14,2,TRUE)</f>
        <v>A5</v>
      </c>
      <c r="D11" s="4" t="s">
        <v>11</v>
      </c>
      <c r="E11" s="5" t="s">
        <v>11</v>
      </c>
      <c r="M11" s="16" t="s">
        <v>14</v>
      </c>
      <c r="N11" s="29">
        <f>N10+K4</f>
        <v>7592.7272727272739</v>
      </c>
      <c r="O11" s="29">
        <v>8044.5454545454559</v>
      </c>
      <c r="Q11" s="24">
        <v>8044.5454545454559</v>
      </c>
      <c r="R11" s="17" t="s">
        <v>15</v>
      </c>
      <c r="T11" s="12" t="s">
        <v>12</v>
      </c>
      <c r="U11" s="32"/>
      <c r="V11" s="32"/>
      <c r="W11" s="32"/>
      <c r="X11" s="32"/>
      <c r="Y11" s="32"/>
      <c r="Z11" s="32"/>
      <c r="AA11" s="32">
        <v>9</v>
      </c>
      <c r="AB11" s="32">
        <v>86</v>
      </c>
      <c r="AC11" s="32">
        <v>6</v>
      </c>
      <c r="AD11" s="32"/>
      <c r="AE11" s="32"/>
      <c r="AF11" s="32">
        <v>101</v>
      </c>
      <c r="AG11"/>
      <c r="AH11" s="20" t="s">
        <v>15</v>
      </c>
      <c r="AI11" s="19"/>
      <c r="AJ11" s="19"/>
      <c r="AK11" s="19"/>
      <c r="AL11" s="19"/>
      <c r="AM11" s="19"/>
      <c r="AN11" s="19"/>
      <c r="AO11" s="19"/>
      <c r="AP11" s="19">
        <v>5</v>
      </c>
      <c r="AQ11" s="19">
        <v>52</v>
      </c>
      <c r="AR11" s="19">
        <v>11</v>
      </c>
      <c r="AS11" s="19"/>
      <c r="AT11" s="19">
        <f t="shared" si="0"/>
        <v>68</v>
      </c>
    </row>
    <row r="12" spans="1:46" x14ac:dyDescent="0.25">
      <c r="A12" s="3">
        <v>43784</v>
      </c>
      <c r="B12" s="25">
        <v>6275</v>
      </c>
      <c r="C12" s="4" t="str">
        <f>VLOOKUP(Nov_2019___Nov_2023[[#This Row],[ Close]],$Q$3:$R$14,2,TRUE)</f>
        <v>A5</v>
      </c>
      <c r="D12" s="4" t="s">
        <v>11</v>
      </c>
      <c r="E12" s="5" t="s">
        <v>11</v>
      </c>
      <c r="M12" s="16" t="s">
        <v>15</v>
      </c>
      <c r="N12" s="29">
        <f>N11+K4</f>
        <v>8044.5454545454559</v>
      </c>
      <c r="O12" s="29">
        <v>8496.3636363636379</v>
      </c>
      <c r="Q12" s="24">
        <v>8496.3636363636379</v>
      </c>
      <c r="R12" s="17" t="s">
        <v>16</v>
      </c>
      <c r="T12" s="12" t="s">
        <v>13</v>
      </c>
      <c r="U12" s="32"/>
      <c r="V12" s="32"/>
      <c r="W12" s="32"/>
      <c r="X12" s="32"/>
      <c r="Y12" s="32"/>
      <c r="Z12" s="32"/>
      <c r="AA12" s="32"/>
      <c r="AB12" s="32">
        <v>5</v>
      </c>
      <c r="AC12" s="32">
        <v>93</v>
      </c>
      <c r="AD12" s="32">
        <v>9</v>
      </c>
      <c r="AE12" s="32"/>
      <c r="AF12" s="32">
        <v>107</v>
      </c>
      <c r="AG12"/>
      <c r="AH12" s="20" t="s">
        <v>16</v>
      </c>
      <c r="AI12" s="19"/>
      <c r="AJ12" s="19"/>
      <c r="AK12" s="19"/>
      <c r="AL12" s="19"/>
      <c r="AM12" s="19"/>
      <c r="AN12" s="19"/>
      <c r="AO12" s="19"/>
      <c r="AP12" s="19"/>
      <c r="AQ12" s="19">
        <v>10</v>
      </c>
      <c r="AR12" s="19">
        <v>109</v>
      </c>
      <c r="AS12" s="19">
        <v>11</v>
      </c>
      <c r="AT12" s="19">
        <f t="shared" si="0"/>
        <v>130</v>
      </c>
    </row>
    <row r="13" spans="1:46" x14ac:dyDescent="0.25">
      <c r="A13" s="3">
        <v>43787</v>
      </c>
      <c r="B13" s="25">
        <v>6280</v>
      </c>
      <c r="C13" s="4" t="str">
        <f>VLOOKUP(Nov_2019___Nov_2023[[#This Row],[ Close]],$Q$3:$R$14,2,TRUE)</f>
        <v>A5</v>
      </c>
      <c r="D13" s="4" t="s">
        <v>11</v>
      </c>
      <c r="E13" s="5" t="s">
        <v>11</v>
      </c>
      <c r="M13" s="16" t="s">
        <v>16</v>
      </c>
      <c r="N13" s="29">
        <f>N12+K4</f>
        <v>8496.3636363636379</v>
      </c>
      <c r="O13" s="29">
        <v>8948.1818181818198</v>
      </c>
      <c r="Q13" s="24">
        <v>8948.1818181818198</v>
      </c>
      <c r="R13" s="17" t="s">
        <v>17</v>
      </c>
      <c r="T13" s="12" t="s">
        <v>14</v>
      </c>
      <c r="U13" s="32"/>
      <c r="V13" s="32"/>
      <c r="W13" s="32"/>
      <c r="X13" s="32"/>
      <c r="Y13" s="32"/>
      <c r="Z13" s="32"/>
      <c r="AA13" s="32"/>
      <c r="AB13" s="32"/>
      <c r="AC13" s="32">
        <v>8</v>
      </c>
      <c r="AD13" s="32">
        <v>82</v>
      </c>
      <c r="AE13" s="32">
        <v>6</v>
      </c>
      <c r="AF13" s="32">
        <v>96</v>
      </c>
      <c r="AG13"/>
      <c r="AH13" s="20" t="s">
        <v>17</v>
      </c>
      <c r="AI13" s="19"/>
      <c r="AJ13" s="19"/>
      <c r="AK13" s="19"/>
      <c r="AL13" s="19"/>
      <c r="AM13" s="19"/>
      <c r="AN13" s="19"/>
      <c r="AO13" s="19"/>
      <c r="AP13" s="19"/>
      <c r="AQ13" s="19"/>
      <c r="AR13" s="19">
        <v>10</v>
      </c>
      <c r="AS13" s="19">
        <v>111</v>
      </c>
      <c r="AT13" s="19">
        <f t="shared" si="0"/>
        <v>121</v>
      </c>
    </row>
    <row r="14" spans="1:46" x14ac:dyDescent="0.25">
      <c r="A14" s="3">
        <v>43788</v>
      </c>
      <c r="B14" s="25">
        <v>6315</v>
      </c>
      <c r="C14" s="4" t="str">
        <f>VLOOKUP(Nov_2019___Nov_2023[[#This Row],[ Close]],$Q$3:$R$14,2,TRUE)</f>
        <v>A5</v>
      </c>
      <c r="D14" s="4" t="s">
        <v>11</v>
      </c>
      <c r="E14" s="5" t="s">
        <v>11</v>
      </c>
      <c r="M14" s="16" t="s">
        <v>17</v>
      </c>
      <c r="N14" s="29">
        <f>N13+K4</f>
        <v>8948.1818181818198</v>
      </c>
      <c r="O14" s="29">
        <f>O13+K4</f>
        <v>9400.0000000000018</v>
      </c>
      <c r="Q14" s="24">
        <v>9400.0000000000018</v>
      </c>
      <c r="R14" s="17" t="s">
        <v>17</v>
      </c>
      <c r="T14" s="12" t="s">
        <v>15</v>
      </c>
      <c r="U14" s="32"/>
      <c r="V14" s="32">
        <v>11</v>
      </c>
      <c r="W14" s="32"/>
      <c r="X14" s="32"/>
      <c r="Y14" s="32"/>
      <c r="Z14" s="32"/>
      <c r="AA14" s="32"/>
      <c r="AB14" s="32"/>
      <c r="AC14" s="32"/>
      <c r="AD14" s="32">
        <v>5</v>
      </c>
      <c r="AE14" s="32">
        <v>52</v>
      </c>
      <c r="AF14" s="32">
        <v>68</v>
      </c>
      <c r="AG14"/>
      <c r="AH14" s="20" t="s">
        <v>25</v>
      </c>
      <c r="AI14" s="19">
        <f>SUM(AI3:AI13)</f>
        <v>10</v>
      </c>
      <c r="AJ14" s="19">
        <f t="shared" ref="AJ14:AS14" si="1">SUM(AJ3:AJ13)</f>
        <v>21</v>
      </c>
      <c r="AK14" s="19">
        <f t="shared" si="1"/>
        <v>59</v>
      </c>
      <c r="AL14" s="19">
        <f t="shared" si="1"/>
        <v>95</v>
      </c>
      <c r="AM14" s="19">
        <f t="shared" si="1"/>
        <v>185</v>
      </c>
      <c r="AN14" s="19">
        <f t="shared" si="1"/>
        <v>101</v>
      </c>
      <c r="AO14" s="19">
        <f t="shared" si="1"/>
        <v>107</v>
      </c>
      <c r="AP14" s="19">
        <f t="shared" si="1"/>
        <v>96</v>
      </c>
      <c r="AQ14" s="19">
        <f t="shared" si="1"/>
        <v>68</v>
      </c>
      <c r="AR14" s="19">
        <f t="shared" si="1"/>
        <v>130</v>
      </c>
      <c r="AS14" s="19">
        <f t="shared" si="1"/>
        <v>122</v>
      </c>
      <c r="AT14" s="19">
        <f>SUM(AT3:AT13)</f>
        <v>994</v>
      </c>
    </row>
    <row r="15" spans="1:46" x14ac:dyDescent="0.25">
      <c r="A15" s="3">
        <v>43789</v>
      </c>
      <c r="B15" s="25">
        <v>6350</v>
      </c>
      <c r="C15" s="4" t="str">
        <f>VLOOKUP(Nov_2019___Nov_2023[[#This Row],[ Close]],$Q$3:$R$14,2,TRUE)</f>
        <v>A5</v>
      </c>
      <c r="D15" s="4" t="s">
        <v>11</v>
      </c>
      <c r="E15" s="5" t="s">
        <v>11</v>
      </c>
      <c r="T15" s="12" t="s">
        <v>22</v>
      </c>
      <c r="U15" s="32"/>
      <c r="V15" s="32"/>
      <c r="W15" s="32"/>
      <c r="X15" s="32"/>
      <c r="Y15" s="32"/>
      <c r="Z15" s="32"/>
      <c r="AA15" s="32">
        <v>1</v>
      </c>
      <c r="AB15" s="32"/>
      <c r="AC15" s="32"/>
      <c r="AD15" s="32"/>
      <c r="AE15" s="32"/>
      <c r="AF15" s="32">
        <v>1</v>
      </c>
      <c r="AG15"/>
    </row>
    <row r="16" spans="1:46" x14ac:dyDescent="0.25">
      <c r="A16" s="3">
        <v>43790</v>
      </c>
      <c r="B16" s="25">
        <v>6300</v>
      </c>
      <c r="C16" s="4" t="str">
        <f>VLOOKUP(Nov_2019___Nov_2023[[#This Row],[ Close]],$Q$3:$R$14,2,TRUE)</f>
        <v>A5</v>
      </c>
      <c r="D16" s="4" t="s">
        <v>11</v>
      </c>
      <c r="E16" s="5" t="s">
        <v>11</v>
      </c>
      <c r="G16" s="53" t="s">
        <v>30</v>
      </c>
      <c r="H16" s="38"/>
      <c r="I16" s="38"/>
      <c r="J16" s="38"/>
      <c r="K16" s="39"/>
      <c r="M16" s="51" t="s">
        <v>43</v>
      </c>
      <c r="N16" s="36"/>
      <c r="O16" s="37"/>
      <c r="T16" s="12" t="s">
        <v>23</v>
      </c>
      <c r="U16" s="32">
        <v>10</v>
      </c>
      <c r="V16" s="32">
        <v>130</v>
      </c>
      <c r="W16" s="32">
        <v>122</v>
      </c>
      <c r="X16" s="32">
        <v>21</v>
      </c>
      <c r="Y16" s="32">
        <v>59</v>
      </c>
      <c r="Z16" s="32">
        <v>95</v>
      </c>
      <c r="AA16" s="32">
        <v>186</v>
      </c>
      <c r="AB16" s="32">
        <v>101</v>
      </c>
      <c r="AC16" s="32">
        <v>107</v>
      </c>
      <c r="AD16" s="32">
        <v>96</v>
      </c>
      <c r="AE16" s="32">
        <v>68</v>
      </c>
      <c r="AF16" s="32">
        <v>995</v>
      </c>
      <c r="AH16" s="48" t="s">
        <v>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7"/>
    </row>
    <row r="17" spans="1:45" x14ac:dyDescent="0.25">
      <c r="A17" s="3">
        <v>43791</v>
      </c>
      <c r="B17" s="25">
        <v>6305</v>
      </c>
      <c r="C17" s="4" t="str">
        <f>VLOOKUP(Nov_2019___Nov_2023[[#This Row],[ Close]],$Q$3:$R$14,2,TRUE)</f>
        <v>A5</v>
      </c>
      <c r="D17" s="4" t="s">
        <v>11</v>
      </c>
      <c r="E17" s="5" t="s">
        <v>11</v>
      </c>
      <c r="G17" s="40" t="s">
        <v>44</v>
      </c>
      <c r="H17" s="41"/>
      <c r="I17" s="41"/>
      <c r="J17" s="41"/>
      <c r="K17" s="42"/>
      <c r="L17" s="33"/>
      <c r="M17" s="16" t="s">
        <v>7</v>
      </c>
      <c r="N17" s="34" t="s">
        <v>32</v>
      </c>
      <c r="O17" s="35"/>
      <c r="T17"/>
      <c r="U17"/>
      <c r="V17"/>
      <c r="AH17" s="23"/>
      <c r="AI17" s="21" t="s">
        <v>7</v>
      </c>
      <c r="AJ17" s="21" t="s">
        <v>24</v>
      </c>
      <c r="AK17" s="21" t="s">
        <v>9</v>
      </c>
      <c r="AL17" s="21" t="s">
        <v>10</v>
      </c>
      <c r="AM17" s="21" t="s">
        <v>11</v>
      </c>
      <c r="AN17" s="21" t="s">
        <v>12</v>
      </c>
      <c r="AO17" s="21" t="s">
        <v>13</v>
      </c>
      <c r="AP17" s="21" t="s">
        <v>14</v>
      </c>
      <c r="AQ17" s="21" t="s">
        <v>15</v>
      </c>
      <c r="AR17" s="21" t="s">
        <v>16</v>
      </c>
      <c r="AS17" s="21" t="s">
        <v>17</v>
      </c>
    </row>
    <row r="18" spans="1:45" x14ac:dyDescent="0.25">
      <c r="A18" s="3">
        <v>43794</v>
      </c>
      <c r="B18" s="25">
        <v>6275</v>
      </c>
      <c r="C18" s="4" t="str">
        <f>VLOOKUP(Nov_2019___Nov_2023[[#This Row],[ Close]],$Q$3:$R$14,2,TRUE)</f>
        <v>A5</v>
      </c>
      <c r="D18" s="4" t="s">
        <v>11</v>
      </c>
      <c r="E18" s="5" t="s">
        <v>11</v>
      </c>
      <c r="G18" s="40" t="s">
        <v>46</v>
      </c>
      <c r="H18" s="41"/>
      <c r="I18" s="41"/>
      <c r="J18" s="41"/>
      <c r="K18" s="42"/>
      <c r="L18" s="33"/>
      <c r="M18" s="16" t="s">
        <v>8</v>
      </c>
      <c r="N18" s="34" t="s">
        <v>33</v>
      </c>
      <c r="O18" s="35"/>
      <c r="T18"/>
      <c r="U18"/>
      <c r="V18"/>
      <c r="AH18" s="21" t="s">
        <v>7</v>
      </c>
      <c r="AI18" s="17">
        <f>AI3/AT3</f>
        <v>0.7</v>
      </c>
      <c r="AJ18" s="17">
        <f>AJ3/AT3</f>
        <v>0.3</v>
      </c>
      <c r="AK18" s="17">
        <f>AK3/AT3</f>
        <v>0</v>
      </c>
      <c r="AL18" s="17">
        <f>AL3/AT3</f>
        <v>0</v>
      </c>
      <c r="AM18" s="17">
        <f>AM3/AT3</f>
        <v>0</v>
      </c>
      <c r="AN18" s="17">
        <f>AN3/AT3</f>
        <v>0</v>
      </c>
      <c r="AO18" s="17">
        <f>AO3/AT3</f>
        <v>0</v>
      </c>
      <c r="AP18" s="17">
        <f>AP3/AT3</f>
        <v>0</v>
      </c>
      <c r="AQ18" s="17">
        <f>AQ3/AT3</f>
        <v>0</v>
      </c>
      <c r="AR18" s="17">
        <f>AR3/AT3</f>
        <v>0</v>
      </c>
      <c r="AS18" s="17">
        <f>AS3/AT3</f>
        <v>0</v>
      </c>
    </row>
    <row r="19" spans="1:45" x14ac:dyDescent="0.25">
      <c r="A19" s="3">
        <v>43795</v>
      </c>
      <c r="B19" s="25">
        <v>6285</v>
      </c>
      <c r="C19" s="4" t="str">
        <f>VLOOKUP(Nov_2019___Nov_2023[[#This Row],[ Close]],$Q$3:$R$14,2,TRUE)</f>
        <v>A5</v>
      </c>
      <c r="D19" s="4" t="s">
        <v>11</v>
      </c>
      <c r="E19" s="5" t="s">
        <v>11</v>
      </c>
      <c r="G19" s="40" t="s">
        <v>45</v>
      </c>
      <c r="H19" s="41"/>
      <c r="I19" s="41"/>
      <c r="J19" s="41"/>
      <c r="K19" s="42"/>
      <c r="L19" s="33"/>
      <c r="M19" s="16" t="s">
        <v>9</v>
      </c>
      <c r="N19" s="34" t="s">
        <v>34</v>
      </c>
      <c r="O19" s="35"/>
      <c r="T19"/>
      <c r="U19"/>
      <c r="V19"/>
      <c r="AH19" s="21" t="s">
        <v>8</v>
      </c>
      <c r="AI19" s="17">
        <f t="shared" ref="AI19:AI28" si="2">AI4/AT4</f>
        <v>0.14285714285714285</v>
      </c>
      <c r="AJ19" s="17">
        <f t="shared" ref="AJ19:AJ28" si="3">AJ4/AT4</f>
        <v>0.66666666666666663</v>
      </c>
      <c r="AK19" s="17">
        <f t="shared" ref="AK19:AK28" si="4">AK4/AT4</f>
        <v>0.19047619047619047</v>
      </c>
      <c r="AL19" s="17">
        <f t="shared" ref="AL19:AL28" si="5">AL4/AT4</f>
        <v>0</v>
      </c>
      <c r="AM19" s="17">
        <f t="shared" ref="AM19:AM28" si="6">AM4/AT4</f>
        <v>0</v>
      </c>
      <c r="AN19" s="17">
        <f t="shared" ref="AN19:AN28" si="7">AN4/AT4</f>
        <v>0</v>
      </c>
      <c r="AO19" s="17">
        <f t="shared" ref="AO19:AO28" si="8">AO4/AT4</f>
        <v>0</v>
      </c>
      <c r="AP19" s="17">
        <f t="shared" ref="AP19:AP28" si="9">AP4/AT4</f>
        <v>0</v>
      </c>
      <c r="AQ19" s="17">
        <f t="shared" ref="AQ19:AQ28" si="10">AQ4/AT4</f>
        <v>0</v>
      </c>
      <c r="AR19" s="17">
        <f t="shared" ref="AR19:AR28" si="11">AR4/AT4</f>
        <v>0</v>
      </c>
      <c r="AS19" s="17">
        <f t="shared" ref="AS19:AS28" si="12">AS4/AT4</f>
        <v>0</v>
      </c>
    </row>
    <row r="20" spans="1:45" x14ac:dyDescent="0.25">
      <c r="A20" s="3">
        <v>43796</v>
      </c>
      <c r="B20" s="25">
        <v>6300</v>
      </c>
      <c r="C20" s="4" t="str">
        <f>VLOOKUP(Nov_2019___Nov_2023[[#This Row],[ Close]],$Q$3:$R$14,2,TRUE)</f>
        <v>A5</v>
      </c>
      <c r="D20" s="4" t="s">
        <v>11</v>
      </c>
      <c r="E20" s="5" t="s">
        <v>11</v>
      </c>
      <c r="G20" s="40" t="s">
        <v>47</v>
      </c>
      <c r="H20" s="41"/>
      <c r="I20" s="41"/>
      <c r="J20" s="41"/>
      <c r="K20" s="42"/>
      <c r="L20" s="33"/>
      <c r="M20" s="16" t="s">
        <v>10</v>
      </c>
      <c r="N20" s="34" t="s">
        <v>35</v>
      </c>
      <c r="O20" s="35"/>
      <c r="T20"/>
      <c r="U20"/>
      <c r="AH20" s="21" t="s">
        <v>9</v>
      </c>
      <c r="AI20" s="17">
        <f t="shared" si="2"/>
        <v>0</v>
      </c>
      <c r="AJ20" s="17">
        <f t="shared" si="3"/>
        <v>6.7796610169491525E-2</v>
      </c>
      <c r="AK20" s="17">
        <f t="shared" si="4"/>
        <v>0.79661016949152541</v>
      </c>
      <c r="AL20" s="17">
        <f t="shared" si="5"/>
        <v>0.13559322033898305</v>
      </c>
      <c r="AM20" s="17">
        <f t="shared" si="6"/>
        <v>0</v>
      </c>
      <c r="AN20" s="17">
        <f t="shared" si="7"/>
        <v>0</v>
      </c>
      <c r="AO20" s="17">
        <f t="shared" si="8"/>
        <v>0</v>
      </c>
      <c r="AP20" s="17">
        <f t="shared" si="9"/>
        <v>0</v>
      </c>
      <c r="AQ20" s="17">
        <f t="shared" si="10"/>
        <v>0</v>
      </c>
      <c r="AR20" s="17">
        <f t="shared" si="11"/>
        <v>0</v>
      </c>
      <c r="AS20" s="17">
        <f t="shared" si="12"/>
        <v>0</v>
      </c>
    </row>
    <row r="21" spans="1:45" x14ac:dyDescent="0.25">
      <c r="A21" s="3">
        <v>43797</v>
      </c>
      <c r="B21" s="25">
        <v>6250</v>
      </c>
      <c r="C21" s="4" t="str">
        <f>VLOOKUP(Nov_2019___Nov_2023[[#This Row],[ Close]],$Q$3:$R$14,2,TRUE)</f>
        <v>A5</v>
      </c>
      <c r="D21" s="4" t="s">
        <v>11</v>
      </c>
      <c r="E21" s="5" t="s">
        <v>11</v>
      </c>
      <c r="G21" s="40" t="s">
        <v>53</v>
      </c>
      <c r="H21" s="41"/>
      <c r="I21" s="41"/>
      <c r="J21" s="41"/>
      <c r="K21" s="42"/>
      <c r="L21" s="33"/>
      <c r="M21" s="16" t="s">
        <v>11</v>
      </c>
      <c r="N21" s="34" t="s">
        <v>36</v>
      </c>
      <c r="O21" s="35"/>
      <c r="T21"/>
      <c r="U21"/>
      <c r="AH21" s="21" t="s">
        <v>10</v>
      </c>
      <c r="AI21" s="17">
        <f t="shared" si="2"/>
        <v>0</v>
      </c>
      <c r="AJ21" s="17">
        <f t="shared" si="3"/>
        <v>0</v>
      </c>
      <c r="AK21" s="17">
        <f t="shared" si="4"/>
        <v>8.4210526315789472E-2</v>
      </c>
      <c r="AL21" s="17">
        <f t="shared" si="5"/>
        <v>0.8</v>
      </c>
      <c r="AM21" s="17">
        <f t="shared" si="6"/>
        <v>0.11578947368421053</v>
      </c>
      <c r="AN21" s="17">
        <f t="shared" si="7"/>
        <v>0</v>
      </c>
      <c r="AO21" s="17">
        <f t="shared" si="8"/>
        <v>0</v>
      </c>
      <c r="AP21" s="17">
        <f t="shared" si="9"/>
        <v>0</v>
      </c>
      <c r="AQ21" s="17">
        <f t="shared" si="10"/>
        <v>0</v>
      </c>
      <c r="AR21" s="17">
        <f t="shared" si="11"/>
        <v>0</v>
      </c>
      <c r="AS21" s="17">
        <f t="shared" si="12"/>
        <v>0</v>
      </c>
    </row>
    <row r="22" spans="1:45" x14ac:dyDescent="0.25">
      <c r="A22" s="3">
        <v>43798</v>
      </c>
      <c r="B22" s="25">
        <v>6280</v>
      </c>
      <c r="C22" s="4" t="str">
        <f>VLOOKUP(Nov_2019___Nov_2023[[#This Row],[ Close]],$Q$3:$R$14,2,TRUE)</f>
        <v>A5</v>
      </c>
      <c r="D22" s="4" t="s">
        <v>11</v>
      </c>
      <c r="E22" s="5" t="s">
        <v>11</v>
      </c>
      <c r="G22" s="40" t="s">
        <v>54</v>
      </c>
      <c r="H22" s="41"/>
      <c r="I22" s="41"/>
      <c r="J22" s="41"/>
      <c r="K22" s="42"/>
      <c r="L22" s="33"/>
      <c r="M22" s="16" t="s">
        <v>12</v>
      </c>
      <c r="N22" s="34" t="s">
        <v>37</v>
      </c>
      <c r="O22" s="35"/>
      <c r="T22"/>
      <c r="U22"/>
      <c r="AH22" s="21" t="s">
        <v>11</v>
      </c>
      <c r="AI22" s="17">
        <f t="shared" si="2"/>
        <v>0</v>
      </c>
      <c r="AJ22" s="17">
        <f t="shared" si="3"/>
        <v>0</v>
      </c>
      <c r="AK22" s="17">
        <f t="shared" si="4"/>
        <v>0</v>
      </c>
      <c r="AL22" s="17">
        <f t="shared" si="5"/>
        <v>5.9139784946236562E-2</v>
      </c>
      <c r="AM22" s="17">
        <f t="shared" si="6"/>
        <v>0.88709677419354838</v>
      </c>
      <c r="AN22" s="17">
        <f t="shared" si="7"/>
        <v>5.3763440860215055E-2</v>
      </c>
      <c r="AO22" s="17">
        <f t="shared" si="8"/>
        <v>0</v>
      </c>
      <c r="AP22" s="17">
        <f t="shared" si="9"/>
        <v>0</v>
      </c>
      <c r="AQ22" s="17">
        <f t="shared" si="10"/>
        <v>0</v>
      </c>
      <c r="AR22" s="17">
        <f t="shared" si="11"/>
        <v>0</v>
      </c>
      <c r="AS22" s="17">
        <f t="shared" si="12"/>
        <v>0</v>
      </c>
    </row>
    <row r="23" spans="1:45" x14ac:dyDescent="0.25">
      <c r="A23" s="3">
        <v>43801</v>
      </c>
      <c r="B23" s="25">
        <v>6425</v>
      </c>
      <c r="C23" s="4" t="str">
        <f>VLOOKUP(Nov_2019___Nov_2023[[#This Row],[ Close]],$Q$3:$R$14,2,TRUE)</f>
        <v>A5</v>
      </c>
      <c r="D23" s="4" t="s">
        <v>11</v>
      </c>
      <c r="E23" s="5" t="s">
        <v>11</v>
      </c>
      <c r="G23" s="40" t="s">
        <v>48</v>
      </c>
      <c r="H23" s="41"/>
      <c r="I23" s="41"/>
      <c r="J23" s="41"/>
      <c r="K23" s="42"/>
      <c r="L23" s="33"/>
      <c r="M23" s="16" t="s">
        <v>13</v>
      </c>
      <c r="N23" s="34" t="s">
        <v>38</v>
      </c>
      <c r="O23" s="35"/>
      <c r="T23"/>
      <c r="U23"/>
      <c r="AH23" s="21" t="s">
        <v>12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8.9108910891089105E-2</v>
      </c>
      <c r="AN23" s="17">
        <f t="shared" si="7"/>
        <v>0.85148514851485146</v>
      </c>
      <c r="AO23" s="17">
        <f t="shared" si="8"/>
        <v>5.9405940594059403E-2</v>
      </c>
      <c r="AP23" s="17">
        <f t="shared" si="9"/>
        <v>0</v>
      </c>
      <c r="AQ23" s="17">
        <f t="shared" si="10"/>
        <v>0</v>
      </c>
      <c r="AR23" s="17">
        <f t="shared" si="11"/>
        <v>0</v>
      </c>
      <c r="AS23" s="17">
        <f t="shared" si="12"/>
        <v>0</v>
      </c>
    </row>
    <row r="24" spans="1:45" x14ac:dyDescent="0.25">
      <c r="A24" s="3">
        <v>43802</v>
      </c>
      <c r="B24" s="25">
        <v>6375</v>
      </c>
      <c r="C24" s="4" t="str">
        <f>VLOOKUP(Nov_2019___Nov_2023[[#This Row],[ Close]],$Q$3:$R$14,2,TRUE)</f>
        <v>A5</v>
      </c>
      <c r="D24" s="4" t="s">
        <v>11</v>
      </c>
      <c r="E24" s="5" t="s">
        <v>11</v>
      </c>
      <c r="G24" s="43" t="s">
        <v>49</v>
      </c>
      <c r="H24" s="44"/>
      <c r="I24" s="44"/>
      <c r="J24" s="44"/>
      <c r="K24" s="45"/>
      <c r="M24" s="16" t="s">
        <v>14</v>
      </c>
      <c r="N24" s="34" t="s">
        <v>39</v>
      </c>
      <c r="O24" s="35"/>
      <c r="T24"/>
      <c r="U24"/>
      <c r="AH24" s="21" t="s">
        <v>13</v>
      </c>
      <c r="AI24" s="17">
        <f t="shared" si="2"/>
        <v>0</v>
      </c>
      <c r="AJ24" s="17">
        <f t="shared" si="3"/>
        <v>0</v>
      </c>
      <c r="AK24" s="17">
        <f t="shared" si="4"/>
        <v>0</v>
      </c>
      <c r="AL24" s="17">
        <f t="shared" si="5"/>
        <v>0</v>
      </c>
      <c r="AM24" s="17">
        <f t="shared" si="6"/>
        <v>0</v>
      </c>
      <c r="AN24" s="17">
        <f t="shared" si="7"/>
        <v>4.6728971962616821E-2</v>
      </c>
      <c r="AO24" s="17">
        <f t="shared" si="8"/>
        <v>0.86915887850467288</v>
      </c>
      <c r="AP24" s="17">
        <f t="shared" si="9"/>
        <v>8.4112149532710276E-2</v>
      </c>
      <c r="AQ24" s="17">
        <f t="shared" si="10"/>
        <v>0</v>
      </c>
      <c r="AR24" s="17">
        <f t="shared" si="11"/>
        <v>0</v>
      </c>
      <c r="AS24" s="17">
        <f t="shared" si="12"/>
        <v>0</v>
      </c>
    </row>
    <row r="25" spans="1:45" x14ac:dyDescent="0.25">
      <c r="A25" s="3">
        <v>43803</v>
      </c>
      <c r="B25" s="25">
        <v>6365</v>
      </c>
      <c r="C25" s="4" t="str">
        <f>VLOOKUP(Nov_2019___Nov_2023[[#This Row],[ Close]],$Q$3:$R$14,2,TRUE)</f>
        <v>A5</v>
      </c>
      <c r="D25" s="4" t="s">
        <v>11</v>
      </c>
      <c r="E25" s="5" t="s">
        <v>11</v>
      </c>
      <c r="M25" s="16" t="s">
        <v>15</v>
      </c>
      <c r="N25" s="34" t="s">
        <v>40</v>
      </c>
      <c r="O25" s="35"/>
      <c r="T25"/>
      <c r="U25"/>
      <c r="AH25" s="21" t="s">
        <v>14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17">
        <f t="shared" si="7"/>
        <v>0</v>
      </c>
      <c r="AO25" s="17">
        <f t="shared" si="8"/>
        <v>8.3333333333333329E-2</v>
      </c>
      <c r="AP25" s="17">
        <f t="shared" si="9"/>
        <v>0.85416666666666663</v>
      </c>
      <c r="AQ25" s="17">
        <f t="shared" si="10"/>
        <v>6.25E-2</v>
      </c>
      <c r="AR25" s="17">
        <f t="shared" si="11"/>
        <v>0</v>
      </c>
      <c r="AS25" s="17">
        <f t="shared" si="12"/>
        <v>0</v>
      </c>
    </row>
    <row r="26" spans="1:45" x14ac:dyDescent="0.25">
      <c r="A26" s="3">
        <v>43804</v>
      </c>
      <c r="B26" s="25">
        <v>6340</v>
      </c>
      <c r="C26" s="4" t="str">
        <f>VLOOKUP(Nov_2019___Nov_2023[[#This Row],[ Close]],$Q$3:$R$14,2,TRUE)</f>
        <v>A5</v>
      </c>
      <c r="D26" s="4" t="s">
        <v>11</v>
      </c>
      <c r="E26" s="5" t="s">
        <v>11</v>
      </c>
      <c r="M26" s="16" t="s">
        <v>16</v>
      </c>
      <c r="N26" s="34" t="s">
        <v>41</v>
      </c>
      <c r="O26" s="35"/>
      <c r="T26"/>
      <c r="U26"/>
      <c r="AH26" s="21" t="s">
        <v>15</v>
      </c>
      <c r="AI26" s="17">
        <f t="shared" si="2"/>
        <v>0</v>
      </c>
      <c r="AJ26" s="17">
        <f t="shared" si="3"/>
        <v>0</v>
      </c>
      <c r="AK26" s="17">
        <f t="shared" si="4"/>
        <v>0</v>
      </c>
      <c r="AL26" s="17">
        <f t="shared" si="5"/>
        <v>0</v>
      </c>
      <c r="AM26" s="17">
        <f t="shared" si="6"/>
        <v>0</v>
      </c>
      <c r="AN26" s="17">
        <f t="shared" si="7"/>
        <v>0</v>
      </c>
      <c r="AO26" s="17">
        <f t="shared" si="8"/>
        <v>0</v>
      </c>
      <c r="AP26" s="17">
        <f t="shared" si="9"/>
        <v>7.3529411764705885E-2</v>
      </c>
      <c r="AQ26" s="17">
        <f t="shared" si="10"/>
        <v>0.76470588235294112</v>
      </c>
      <c r="AR26" s="17">
        <f t="shared" si="11"/>
        <v>0.16176470588235295</v>
      </c>
      <c r="AS26" s="17">
        <f t="shared" si="12"/>
        <v>0</v>
      </c>
    </row>
    <row r="27" spans="1:45" x14ac:dyDescent="0.25">
      <c r="A27" s="3">
        <v>43805</v>
      </c>
      <c r="B27" s="25">
        <v>6395</v>
      </c>
      <c r="C27" s="4" t="str">
        <f>VLOOKUP(Nov_2019___Nov_2023[[#This Row],[ Close]],$Q$3:$R$14,2,TRUE)</f>
        <v>A5</v>
      </c>
      <c r="D27" s="4" t="s">
        <v>11</v>
      </c>
      <c r="E27" s="5" t="s">
        <v>11</v>
      </c>
      <c r="M27" s="16" t="s">
        <v>17</v>
      </c>
      <c r="N27" s="34" t="s">
        <v>42</v>
      </c>
      <c r="O27" s="35"/>
      <c r="T27"/>
      <c r="U27"/>
      <c r="AH27" s="21" t="s">
        <v>16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17">
        <f t="shared" si="7"/>
        <v>0</v>
      </c>
      <c r="AO27" s="17">
        <f t="shared" si="8"/>
        <v>0</v>
      </c>
      <c r="AP27" s="17">
        <f t="shared" si="9"/>
        <v>0</v>
      </c>
      <c r="AQ27" s="17">
        <f t="shared" si="10"/>
        <v>7.6923076923076927E-2</v>
      </c>
      <c r="AR27" s="17">
        <f t="shared" si="11"/>
        <v>0.83846153846153848</v>
      </c>
      <c r="AS27" s="17">
        <f t="shared" si="12"/>
        <v>8.461538461538462E-2</v>
      </c>
    </row>
    <row r="28" spans="1:45" x14ac:dyDescent="0.25">
      <c r="A28" s="3">
        <v>43808</v>
      </c>
      <c r="B28" s="25">
        <v>6395</v>
      </c>
      <c r="C28" s="4" t="str">
        <f>VLOOKUP(Nov_2019___Nov_2023[[#This Row],[ Close]],$Q$3:$R$14,2,TRUE)</f>
        <v>A5</v>
      </c>
      <c r="D28" s="4" t="s">
        <v>11</v>
      </c>
      <c r="E28" s="5" t="s">
        <v>11</v>
      </c>
      <c r="T28"/>
      <c r="U28"/>
      <c r="AH28" s="21" t="s">
        <v>17</v>
      </c>
      <c r="AI28" s="17">
        <f t="shared" si="2"/>
        <v>0</v>
      </c>
      <c r="AJ28" s="17">
        <f t="shared" si="3"/>
        <v>0</v>
      </c>
      <c r="AK28" s="17">
        <f t="shared" si="4"/>
        <v>0</v>
      </c>
      <c r="AL28" s="17">
        <f t="shared" si="5"/>
        <v>0</v>
      </c>
      <c r="AM28" s="17">
        <f t="shared" si="6"/>
        <v>0</v>
      </c>
      <c r="AN28" s="17">
        <f t="shared" si="7"/>
        <v>0</v>
      </c>
      <c r="AO28" s="17">
        <f t="shared" si="8"/>
        <v>0</v>
      </c>
      <c r="AP28" s="17">
        <f t="shared" si="9"/>
        <v>0</v>
      </c>
      <c r="AQ28" s="17">
        <f t="shared" si="10"/>
        <v>0</v>
      </c>
      <c r="AR28" s="17">
        <f t="shared" si="11"/>
        <v>8.2644628099173556E-2</v>
      </c>
      <c r="AS28" s="17">
        <f t="shared" si="12"/>
        <v>0.9173553719008265</v>
      </c>
    </row>
    <row r="29" spans="1:45" x14ac:dyDescent="0.25">
      <c r="A29" s="3">
        <v>43809</v>
      </c>
      <c r="B29" s="25">
        <v>6365</v>
      </c>
      <c r="C29" s="4" t="str">
        <f>VLOOKUP(Nov_2019___Nov_2023[[#This Row],[ Close]],$Q$3:$R$14,2,TRUE)</f>
        <v>A5</v>
      </c>
      <c r="D29" s="4" t="s">
        <v>11</v>
      </c>
      <c r="E29" s="5" t="s">
        <v>11</v>
      </c>
      <c r="T29"/>
      <c r="U29"/>
    </row>
    <row r="30" spans="1:45" x14ac:dyDescent="0.25">
      <c r="A30" s="3">
        <v>43810</v>
      </c>
      <c r="B30" s="25">
        <v>6380</v>
      </c>
      <c r="C30" s="4" t="str">
        <f>VLOOKUP(Nov_2019___Nov_2023[[#This Row],[ Close]],$Q$3:$R$14,2,TRUE)</f>
        <v>A5</v>
      </c>
      <c r="D30" s="4" t="s">
        <v>11</v>
      </c>
      <c r="E30" s="5" t="s">
        <v>11</v>
      </c>
      <c r="T30"/>
      <c r="U30"/>
    </row>
    <row r="31" spans="1:45" x14ac:dyDescent="0.25">
      <c r="A31" s="3">
        <v>43811</v>
      </c>
      <c r="B31" s="25">
        <v>6340</v>
      </c>
      <c r="C31" s="4" t="str">
        <f>VLOOKUP(Nov_2019___Nov_2023[[#This Row],[ Close]],$Q$3:$R$14,2,TRUE)</f>
        <v>A5</v>
      </c>
      <c r="D31" s="4" t="s">
        <v>11</v>
      </c>
      <c r="E31" s="5" t="s">
        <v>11</v>
      </c>
      <c r="T31"/>
      <c r="U31"/>
    </row>
    <row r="32" spans="1:45" x14ac:dyDescent="0.25">
      <c r="A32" s="3">
        <v>43812</v>
      </c>
      <c r="B32" s="25">
        <v>6360</v>
      </c>
      <c r="C32" s="4" t="str">
        <f>VLOOKUP(Nov_2019___Nov_2023[[#This Row],[ Close]],$Q$3:$R$14,2,TRUE)</f>
        <v>A5</v>
      </c>
      <c r="D32" s="4" t="s">
        <v>11</v>
      </c>
      <c r="E32" s="5" t="s">
        <v>11</v>
      </c>
      <c r="T32"/>
      <c r="U32"/>
    </row>
    <row r="33" spans="1:21" x14ac:dyDescent="0.25">
      <c r="A33" s="3">
        <v>43815</v>
      </c>
      <c r="B33" s="25">
        <v>6360</v>
      </c>
      <c r="C33" s="4" t="str">
        <f>VLOOKUP(Nov_2019___Nov_2023[[#This Row],[ Close]],$Q$3:$R$14,2,TRUE)</f>
        <v>A5</v>
      </c>
      <c r="D33" s="4" t="s">
        <v>11</v>
      </c>
      <c r="E33" s="5" t="s">
        <v>11</v>
      </c>
      <c r="T33"/>
      <c r="U33"/>
    </row>
    <row r="34" spans="1:21" x14ac:dyDescent="0.25">
      <c r="A34" s="3">
        <v>43816</v>
      </c>
      <c r="B34" s="25">
        <v>6500</v>
      </c>
      <c r="C34" s="4" t="str">
        <f>VLOOKUP(Nov_2019___Nov_2023[[#This Row],[ Close]],$Q$3:$R$14,2,TRUE)</f>
        <v>A5</v>
      </c>
      <c r="D34" s="4" t="s">
        <v>11</v>
      </c>
      <c r="E34" s="5" t="s">
        <v>11</v>
      </c>
      <c r="T34"/>
      <c r="U34"/>
    </row>
    <row r="35" spans="1:21" x14ac:dyDescent="0.25">
      <c r="A35" s="3">
        <v>43817</v>
      </c>
      <c r="B35" s="25">
        <v>6755</v>
      </c>
      <c r="C35" s="4" t="str">
        <f>VLOOKUP(Nov_2019___Nov_2023[[#This Row],[ Close]],$Q$3:$R$14,2,TRUE)</f>
        <v>A6</v>
      </c>
      <c r="D35" s="4" t="s">
        <v>11</v>
      </c>
      <c r="E35" s="5" t="s">
        <v>12</v>
      </c>
      <c r="T35"/>
      <c r="U35"/>
    </row>
    <row r="36" spans="1:21" x14ac:dyDescent="0.25">
      <c r="A36" s="3">
        <v>43818</v>
      </c>
      <c r="B36" s="25">
        <v>6600</v>
      </c>
      <c r="C36" s="4" t="str">
        <f>VLOOKUP(Nov_2019___Nov_2023[[#This Row],[ Close]],$Q$3:$R$14,2,TRUE)</f>
        <v>A5</v>
      </c>
      <c r="D36" s="4" t="s">
        <v>12</v>
      </c>
      <c r="E36" s="5" t="s">
        <v>11</v>
      </c>
      <c r="T36"/>
      <c r="U36"/>
    </row>
    <row r="37" spans="1:21" x14ac:dyDescent="0.25">
      <c r="A37" s="3">
        <v>43819</v>
      </c>
      <c r="B37" s="25">
        <v>6660</v>
      </c>
      <c r="C37" s="4" t="str">
        <f>VLOOKUP(Nov_2019___Nov_2023[[#This Row],[ Close]],$Q$3:$R$14,2,TRUE)</f>
        <v>A5</v>
      </c>
      <c r="D37" s="4" t="s">
        <v>11</v>
      </c>
      <c r="E37" s="5" t="s">
        <v>11</v>
      </c>
      <c r="T37"/>
      <c r="U37"/>
    </row>
    <row r="38" spans="1:21" x14ac:dyDescent="0.25">
      <c r="A38" s="3">
        <v>43822</v>
      </c>
      <c r="B38" s="25">
        <v>6660</v>
      </c>
      <c r="C38" s="4" t="str">
        <f>VLOOKUP(Nov_2019___Nov_2023[[#This Row],[ Close]],$Q$3:$R$14,2,TRUE)</f>
        <v>A5</v>
      </c>
      <c r="D38" s="4" t="s">
        <v>11</v>
      </c>
      <c r="E38" s="5" t="s">
        <v>11</v>
      </c>
      <c r="T38"/>
      <c r="U38"/>
    </row>
    <row r="39" spans="1:21" x14ac:dyDescent="0.25">
      <c r="A39" s="3">
        <v>43825</v>
      </c>
      <c r="B39" s="25">
        <v>6680</v>
      </c>
      <c r="C39" s="4" t="str">
        <f>VLOOKUP(Nov_2019___Nov_2023[[#This Row],[ Close]],$Q$3:$R$14,2,TRUE)</f>
        <v>A5</v>
      </c>
      <c r="D39" s="4" t="s">
        <v>11</v>
      </c>
      <c r="E39" s="5" t="s">
        <v>11</v>
      </c>
      <c r="T39"/>
      <c r="U39"/>
    </row>
    <row r="40" spans="1:21" x14ac:dyDescent="0.25">
      <c r="A40" s="3">
        <v>43826</v>
      </c>
      <c r="B40" s="25">
        <v>6695</v>
      </c>
      <c r="C40" s="4" t="str">
        <f>VLOOKUP(Nov_2019___Nov_2023[[#This Row],[ Close]],$Q$3:$R$14,2,TRUE)</f>
        <v>A6</v>
      </c>
      <c r="D40" s="4" t="s">
        <v>11</v>
      </c>
      <c r="E40" s="5" t="s">
        <v>12</v>
      </c>
      <c r="T40"/>
      <c r="U40"/>
    </row>
    <row r="41" spans="1:21" x14ac:dyDescent="0.25">
      <c r="A41" s="3">
        <v>43829</v>
      </c>
      <c r="B41" s="25">
        <v>6685</v>
      </c>
      <c r="C41" s="4" t="str">
        <f>VLOOKUP(Nov_2019___Nov_2023[[#This Row],[ Close]],$Q$3:$R$14,2,TRUE)</f>
        <v>A5</v>
      </c>
      <c r="D41" s="4" t="s">
        <v>12</v>
      </c>
      <c r="E41" s="5" t="s">
        <v>11</v>
      </c>
      <c r="T41"/>
      <c r="U41"/>
    </row>
    <row r="42" spans="1:21" x14ac:dyDescent="0.25">
      <c r="A42" s="3">
        <v>43832</v>
      </c>
      <c r="B42" s="25">
        <v>6690</v>
      </c>
      <c r="C42" s="4" t="str">
        <f>VLOOKUP(Nov_2019___Nov_2023[[#This Row],[ Close]],$Q$3:$R$14,2,TRUE)</f>
        <v>A6</v>
      </c>
      <c r="D42" s="4" t="s">
        <v>11</v>
      </c>
      <c r="E42" s="5" t="s">
        <v>12</v>
      </c>
      <c r="T42"/>
      <c r="U42"/>
    </row>
    <row r="43" spans="1:21" x14ac:dyDescent="0.25">
      <c r="A43" s="3">
        <v>43833</v>
      </c>
      <c r="B43" s="25">
        <v>6800</v>
      </c>
      <c r="C43" s="4" t="str">
        <f>VLOOKUP(Nov_2019___Nov_2023[[#This Row],[ Close]],$Q$3:$R$14,2,TRUE)</f>
        <v>A6</v>
      </c>
      <c r="D43" s="4" t="s">
        <v>12</v>
      </c>
      <c r="E43" s="5" t="s">
        <v>12</v>
      </c>
      <c r="T43"/>
      <c r="U43"/>
    </row>
    <row r="44" spans="1:21" x14ac:dyDescent="0.25">
      <c r="A44" s="3">
        <v>43836</v>
      </c>
      <c r="B44" s="25">
        <v>6735</v>
      </c>
      <c r="C44" s="4" t="str">
        <f>VLOOKUP(Nov_2019___Nov_2023[[#This Row],[ Close]],$Q$3:$R$14,2,TRUE)</f>
        <v>A6</v>
      </c>
      <c r="D44" s="4" t="s">
        <v>12</v>
      </c>
      <c r="E44" s="5" t="s">
        <v>12</v>
      </c>
      <c r="T44"/>
      <c r="U44"/>
    </row>
    <row r="45" spans="1:21" x14ac:dyDescent="0.25">
      <c r="A45" s="3">
        <v>43837</v>
      </c>
      <c r="B45" s="25">
        <v>6740</v>
      </c>
      <c r="C45" s="4" t="str">
        <f>VLOOKUP(Nov_2019___Nov_2023[[#This Row],[ Close]],$Q$3:$R$14,2,TRUE)</f>
        <v>A6</v>
      </c>
      <c r="D45" s="4" t="s">
        <v>12</v>
      </c>
      <c r="E45" s="5" t="s">
        <v>12</v>
      </c>
      <c r="T45"/>
      <c r="U45"/>
    </row>
    <row r="46" spans="1:21" x14ac:dyDescent="0.25">
      <c r="A46" s="3">
        <v>43838</v>
      </c>
      <c r="B46" s="25">
        <v>6680</v>
      </c>
      <c r="C46" s="4" t="str">
        <f>VLOOKUP(Nov_2019___Nov_2023[[#This Row],[ Close]],$Q$3:$R$14,2,TRUE)</f>
        <v>A5</v>
      </c>
      <c r="D46" s="4" t="s">
        <v>12</v>
      </c>
      <c r="E46" s="5" t="s">
        <v>11</v>
      </c>
      <c r="T46"/>
      <c r="U46"/>
    </row>
    <row r="47" spans="1:21" x14ac:dyDescent="0.25">
      <c r="A47" s="3">
        <v>43839</v>
      </c>
      <c r="B47" s="25">
        <v>6740</v>
      </c>
      <c r="C47" s="4" t="str">
        <f>VLOOKUP(Nov_2019___Nov_2023[[#This Row],[ Close]],$Q$3:$R$14,2,TRUE)</f>
        <v>A6</v>
      </c>
      <c r="D47" s="4" t="s">
        <v>11</v>
      </c>
      <c r="E47" s="5" t="s">
        <v>12</v>
      </c>
      <c r="T47"/>
    </row>
    <row r="48" spans="1:21" x14ac:dyDescent="0.25">
      <c r="A48" s="3">
        <v>43840</v>
      </c>
      <c r="B48" s="25">
        <v>6725</v>
      </c>
      <c r="C48" s="4" t="str">
        <f>VLOOKUP(Nov_2019___Nov_2023[[#This Row],[ Close]],$Q$3:$R$14,2,TRUE)</f>
        <v>A6</v>
      </c>
      <c r="D48" s="4" t="s">
        <v>12</v>
      </c>
      <c r="E48" s="5" t="s">
        <v>12</v>
      </c>
    </row>
    <row r="49" spans="1:5" x14ac:dyDescent="0.25">
      <c r="A49" s="3">
        <v>43843</v>
      </c>
      <c r="B49" s="25">
        <v>6745</v>
      </c>
      <c r="C49" s="4" t="str">
        <f>VLOOKUP(Nov_2019___Nov_2023[[#This Row],[ Close]],$Q$3:$R$14,2,TRUE)</f>
        <v>A6</v>
      </c>
      <c r="D49" s="4" t="s">
        <v>12</v>
      </c>
      <c r="E49" s="5" t="s">
        <v>12</v>
      </c>
    </row>
    <row r="50" spans="1:5" x14ac:dyDescent="0.25">
      <c r="A50" s="3">
        <v>43844</v>
      </c>
      <c r="B50" s="25">
        <v>6870</v>
      </c>
      <c r="C50" s="4" t="str">
        <f>VLOOKUP(Nov_2019___Nov_2023[[#This Row],[ Close]],$Q$3:$R$14,2,TRUE)</f>
        <v>A6</v>
      </c>
      <c r="D50" s="4" t="s">
        <v>12</v>
      </c>
      <c r="E50" s="5" t="s">
        <v>12</v>
      </c>
    </row>
    <row r="51" spans="1:5" x14ac:dyDescent="0.25">
      <c r="A51" s="3">
        <v>43845</v>
      </c>
      <c r="B51" s="25">
        <v>6835</v>
      </c>
      <c r="C51" s="4" t="str">
        <f>VLOOKUP(Nov_2019___Nov_2023[[#This Row],[ Close]],$Q$3:$R$14,2,TRUE)</f>
        <v>A6</v>
      </c>
      <c r="D51" s="4" t="s">
        <v>12</v>
      </c>
      <c r="E51" s="5" t="s">
        <v>12</v>
      </c>
    </row>
    <row r="52" spans="1:5" x14ac:dyDescent="0.25">
      <c r="A52" s="3">
        <v>43846</v>
      </c>
      <c r="B52" s="25">
        <v>6850</v>
      </c>
      <c r="C52" s="4" t="str">
        <f>VLOOKUP(Nov_2019___Nov_2023[[#This Row],[ Close]],$Q$3:$R$14,2,TRUE)</f>
        <v>A6</v>
      </c>
      <c r="D52" s="4" t="s">
        <v>12</v>
      </c>
      <c r="E52" s="5" t="s">
        <v>12</v>
      </c>
    </row>
    <row r="53" spans="1:5" x14ac:dyDescent="0.25">
      <c r="A53" s="3">
        <v>43847</v>
      </c>
      <c r="B53" s="25">
        <v>6875</v>
      </c>
      <c r="C53" s="4" t="str">
        <f>VLOOKUP(Nov_2019___Nov_2023[[#This Row],[ Close]],$Q$3:$R$14,2,TRUE)</f>
        <v>A6</v>
      </c>
      <c r="D53" s="4" t="s">
        <v>12</v>
      </c>
      <c r="E53" s="5" t="s">
        <v>12</v>
      </c>
    </row>
    <row r="54" spans="1:5" x14ac:dyDescent="0.25">
      <c r="A54" s="3">
        <v>43850</v>
      </c>
      <c r="B54" s="25">
        <v>6835</v>
      </c>
      <c r="C54" s="4" t="str">
        <f>VLOOKUP(Nov_2019___Nov_2023[[#This Row],[ Close]],$Q$3:$R$14,2,TRUE)</f>
        <v>A6</v>
      </c>
      <c r="D54" s="4" t="s">
        <v>12</v>
      </c>
      <c r="E54" s="5" t="s">
        <v>12</v>
      </c>
    </row>
    <row r="55" spans="1:5" x14ac:dyDescent="0.25">
      <c r="A55" s="3">
        <v>43851</v>
      </c>
      <c r="B55" s="25">
        <v>6830</v>
      </c>
      <c r="C55" s="4" t="str">
        <f>VLOOKUP(Nov_2019___Nov_2023[[#This Row],[ Close]],$Q$3:$R$14,2,TRUE)</f>
        <v>A6</v>
      </c>
      <c r="D55" s="4" t="s">
        <v>12</v>
      </c>
      <c r="E55" s="5" t="s">
        <v>12</v>
      </c>
    </row>
    <row r="56" spans="1:5" x14ac:dyDescent="0.25">
      <c r="A56" s="3">
        <v>43852</v>
      </c>
      <c r="B56" s="25">
        <v>6840</v>
      </c>
      <c r="C56" s="4" t="str">
        <f>VLOOKUP(Nov_2019___Nov_2023[[#This Row],[ Close]],$Q$3:$R$14,2,TRUE)</f>
        <v>A6</v>
      </c>
      <c r="D56" s="4" t="s">
        <v>12</v>
      </c>
      <c r="E56" s="5" t="s">
        <v>12</v>
      </c>
    </row>
    <row r="57" spans="1:5" x14ac:dyDescent="0.25">
      <c r="A57" s="3">
        <v>43853</v>
      </c>
      <c r="B57" s="25">
        <v>6840</v>
      </c>
      <c r="C57" s="4" t="str">
        <f>VLOOKUP(Nov_2019___Nov_2023[[#This Row],[ Close]],$Q$3:$R$14,2,TRUE)</f>
        <v>A6</v>
      </c>
      <c r="D57" s="4" t="s">
        <v>12</v>
      </c>
      <c r="E57" s="5" t="s">
        <v>12</v>
      </c>
    </row>
    <row r="58" spans="1:5" x14ac:dyDescent="0.25">
      <c r="A58" s="3">
        <v>43854</v>
      </c>
      <c r="B58" s="25">
        <v>6810</v>
      </c>
      <c r="C58" s="4" t="str">
        <f>VLOOKUP(Nov_2019___Nov_2023[[#This Row],[ Close]],$Q$3:$R$14,2,TRUE)</f>
        <v>A6</v>
      </c>
      <c r="D58" s="4" t="s">
        <v>12</v>
      </c>
      <c r="E58" s="5" t="s">
        <v>12</v>
      </c>
    </row>
    <row r="59" spans="1:5" x14ac:dyDescent="0.25">
      <c r="A59" s="3">
        <v>43857</v>
      </c>
      <c r="B59" s="25">
        <v>6840</v>
      </c>
      <c r="C59" s="4" t="str">
        <f>VLOOKUP(Nov_2019___Nov_2023[[#This Row],[ Close]],$Q$3:$R$14,2,TRUE)</f>
        <v>A6</v>
      </c>
      <c r="D59" s="4" t="s">
        <v>12</v>
      </c>
      <c r="E59" s="5" t="s">
        <v>12</v>
      </c>
    </row>
    <row r="60" spans="1:5" x14ac:dyDescent="0.25">
      <c r="A60" s="3">
        <v>43858</v>
      </c>
      <c r="B60" s="25">
        <v>6790</v>
      </c>
      <c r="C60" s="4" t="str">
        <f>VLOOKUP(Nov_2019___Nov_2023[[#This Row],[ Close]],$Q$3:$R$14,2,TRUE)</f>
        <v>A6</v>
      </c>
      <c r="D60" s="4" t="s">
        <v>12</v>
      </c>
      <c r="E60" s="5" t="s">
        <v>12</v>
      </c>
    </row>
    <row r="61" spans="1:5" x14ac:dyDescent="0.25">
      <c r="A61" s="3">
        <v>43859</v>
      </c>
      <c r="B61" s="25">
        <v>6785</v>
      </c>
      <c r="C61" s="4" t="str">
        <f>VLOOKUP(Nov_2019___Nov_2023[[#This Row],[ Close]],$Q$3:$R$14,2,TRUE)</f>
        <v>A6</v>
      </c>
      <c r="D61" s="4" t="s">
        <v>12</v>
      </c>
      <c r="E61" s="5" t="s">
        <v>12</v>
      </c>
    </row>
    <row r="62" spans="1:5" x14ac:dyDescent="0.25">
      <c r="A62" s="3">
        <v>43860</v>
      </c>
      <c r="B62" s="25">
        <v>6740</v>
      </c>
      <c r="C62" s="4" t="str">
        <f>VLOOKUP(Nov_2019___Nov_2023[[#This Row],[ Close]],$Q$3:$R$14,2,TRUE)</f>
        <v>A6</v>
      </c>
      <c r="D62" s="4" t="s">
        <v>12</v>
      </c>
      <c r="E62" s="5" t="s">
        <v>12</v>
      </c>
    </row>
    <row r="63" spans="1:5" x14ac:dyDescent="0.25">
      <c r="A63" s="3">
        <v>43861</v>
      </c>
      <c r="B63" s="25">
        <v>6480</v>
      </c>
      <c r="C63" s="4" t="str">
        <f>VLOOKUP(Nov_2019___Nov_2023[[#This Row],[ Close]],$Q$3:$R$14,2,TRUE)</f>
        <v>A5</v>
      </c>
      <c r="D63" s="4" t="s">
        <v>12</v>
      </c>
      <c r="E63" s="5" t="s">
        <v>11</v>
      </c>
    </row>
    <row r="64" spans="1:5" x14ac:dyDescent="0.25">
      <c r="A64" s="3">
        <v>43864</v>
      </c>
      <c r="B64" s="25">
        <v>6440</v>
      </c>
      <c r="C64" s="4" t="str">
        <f>VLOOKUP(Nov_2019___Nov_2023[[#This Row],[ Close]],$Q$3:$R$14,2,TRUE)</f>
        <v>A5</v>
      </c>
      <c r="D64" s="4" t="s">
        <v>11</v>
      </c>
      <c r="E64" s="5" t="s">
        <v>11</v>
      </c>
    </row>
    <row r="65" spans="1:5" x14ac:dyDescent="0.25">
      <c r="A65" s="3">
        <v>43865</v>
      </c>
      <c r="B65" s="25">
        <v>6600</v>
      </c>
      <c r="C65" s="4" t="str">
        <f>VLOOKUP(Nov_2019___Nov_2023[[#This Row],[ Close]],$Q$3:$R$14,2,TRUE)</f>
        <v>A5</v>
      </c>
      <c r="D65" s="4" t="s">
        <v>11</v>
      </c>
      <c r="E65" s="5" t="s">
        <v>11</v>
      </c>
    </row>
    <row r="66" spans="1:5" x14ac:dyDescent="0.25">
      <c r="A66" s="3">
        <v>43866</v>
      </c>
      <c r="B66" s="25">
        <v>6730</v>
      </c>
      <c r="C66" s="4" t="str">
        <f>VLOOKUP(Nov_2019___Nov_2023[[#This Row],[ Close]],$Q$3:$R$14,2,TRUE)</f>
        <v>A6</v>
      </c>
      <c r="D66" s="4" t="s">
        <v>11</v>
      </c>
      <c r="E66" s="5" t="s">
        <v>12</v>
      </c>
    </row>
    <row r="67" spans="1:5" x14ac:dyDescent="0.25">
      <c r="A67" s="3">
        <v>43867</v>
      </c>
      <c r="B67" s="25">
        <v>6740</v>
      </c>
      <c r="C67" s="4" t="str">
        <f>VLOOKUP(Nov_2019___Nov_2023[[#This Row],[ Close]],$Q$3:$R$14,2,TRUE)</f>
        <v>A6</v>
      </c>
      <c r="D67" s="4" t="s">
        <v>12</v>
      </c>
      <c r="E67" s="5" t="s">
        <v>12</v>
      </c>
    </row>
    <row r="68" spans="1:5" x14ac:dyDescent="0.25">
      <c r="A68" s="3">
        <v>43868</v>
      </c>
      <c r="B68" s="25">
        <v>6760</v>
      </c>
      <c r="C68" s="4" t="str">
        <f>VLOOKUP(Nov_2019___Nov_2023[[#This Row],[ Close]],$Q$3:$R$14,2,TRUE)</f>
        <v>A6</v>
      </c>
      <c r="D68" s="4" t="s">
        <v>12</v>
      </c>
      <c r="E68" s="5" t="s">
        <v>12</v>
      </c>
    </row>
    <row r="69" spans="1:5" x14ac:dyDescent="0.25">
      <c r="A69" s="3">
        <v>43871</v>
      </c>
      <c r="B69" s="25">
        <v>6785</v>
      </c>
      <c r="C69" s="4" t="str">
        <f>VLOOKUP(Nov_2019___Nov_2023[[#This Row],[ Close]],$Q$3:$R$14,2,TRUE)</f>
        <v>A6</v>
      </c>
      <c r="D69" s="4" t="s">
        <v>12</v>
      </c>
      <c r="E69" s="5" t="s">
        <v>12</v>
      </c>
    </row>
    <row r="70" spans="1:5" x14ac:dyDescent="0.25">
      <c r="A70" s="3">
        <v>43872</v>
      </c>
      <c r="B70" s="25">
        <v>6780</v>
      </c>
      <c r="C70" s="4" t="str">
        <f>VLOOKUP(Nov_2019___Nov_2023[[#This Row],[ Close]],$Q$3:$R$14,2,TRUE)</f>
        <v>A6</v>
      </c>
      <c r="D70" s="4" t="s">
        <v>12</v>
      </c>
      <c r="E70" s="5" t="s">
        <v>12</v>
      </c>
    </row>
    <row r="71" spans="1:5" x14ac:dyDescent="0.25">
      <c r="A71" s="3">
        <v>43873</v>
      </c>
      <c r="B71" s="25">
        <v>6800</v>
      </c>
      <c r="C71" s="4" t="str">
        <f>VLOOKUP(Nov_2019___Nov_2023[[#This Row],[ Close]],$Q$3:$R$14,2,TRUE)</f>
        <v>A6</v>
      </c>
      <c r="D71" s="4" t="s">
        <v>12</v>
      </c>
      <c r="E71" s="5" t="s">
        <v>12</v>
      </c>
    </row>
    <row r="72" spans="1:5" x14ac:dyDescent="0.25">
      <c r="A72" s="3">
        <v>43874</v>
      </c>
      <c r="B72" s="25">
        <v>6790</v>
      </c>
      <c r="C72" s="4" t="str">
        <f>VLOOKUP(Nov_2019___Nov_2023[[#This Row],[ Close]],$Q$3:$R$14,2,TRUE)</f>
        <v>A6</v>
      </c>
      <c r="D72" s="4" t="s">
        <v>12</v>
      </c>
      <c r="E72" s="5" t="s">
        <v>12</v>
      </c>
    </row>
    <row r="73" spans="1:5" x14ac:dyDescent="0.25">
      <c r="A73" s="3">
        <v>43875</v>
      </c>
      <c r="B73" s="25">
        <v>6680</v>
      </c>
      <c r="C73" s="4" t="str">
        <f>VLOOKUP(Nov_2019___Nov_2023[[#This Row],[ Close]],$Q$3:$R$14,2,TRUE)</f>
        <v>A5</v>
      </c>
      <c r="D73" s="4" t="s">
        <v>12</v>
      </c>
      <c r="E73" s="5" t="s">
        <v>11</v>
      </c>
    </row>
    <row r="74" spans="1:5" x14ac:dyDescent="0.25">
      <c r="A74" s="3">
        <v>43878</v>
      </c>
      <c r="B74" s="25">
        <v>6720</v>
      </c>
      <c r="C74" s="4" t="str">
        <f>VLOOKUP(Nov_2019___Nov_2023[[#This Row],[ Close]],$Q$3:$R$14,2,TRUE)</f>
        <v>A6</v>
      </c>
      <c r="D74" s="4" t="s">
        <v>11</v>
      </c>
      <c r="E74" s="5" t="s">
        <v>12</v>
      </c>
    </row>
    <row r="75" spans="1:5" x14ac:dyDescent="0.25">
      <c r="A75" s="3">
        <v>43879</v>
      </c>
      <c r="B75" s="25">
        <v>6695</v>
      </c>
      <c r="C75" s="4" t="str">
        <f>VLOOKUP(Nov_2019___Nov_2023[[#This Row],[ Close]],$Q$3:$R$14,2,TRUE)</f>
        <v>A6</v>
      </c>
      <c r="D75" s="4" t="s">
        <v>12</v>
      </c>
      <c r="E75" s="5" t="s">
        <v>12</v>
      </c>
    </row>
    <row r="76" spans="1:5" x14ac:dyDescent="0.25">
      <c r="A76" s="3">
        <v>43880</v>
      </c>
      <c r="B76" s="25">
        <v>6695</v>
      </c>
      <c r="C76" s="4" t="str">
        <f>VLOOKUP(Nov_2019___Nov_2023[[#This Row],[ Close]],$Q$3:$R$14,2,TRUE)</f>
        <v>A6</v>
      </c>
      <c r="D76" s="4" t="s">
        <v>12</v>
      </c>
      <c r="E76" s="5" t="s">
        <v>12</v>
      </c>
    </row>
    <row r="77" spans="1:5" x14ac:dyDescent="0.25">
      <c r="A77" s="3">
        <v>43881</v>
      </c>
      <c r="B77" s="25">
        <v>6595</v>
      </c>
      <c r="C77" s="4" t="str">
        <f>VLOOKUP(Nov_2019___Nov_2023[[#This Row],[ Close]],$Q$3:$R$14,2,TRUE)</f>
        <v>A5</v>
      </c>
      <c r="D77" s="4" t="s">
        <v>12</v>
      </c>
      <c r="E77" s="5" t="s">
        <v>11</v>
      </c>
    </row>
    <row r="78" spans="1:5" x14ac:dyDescent="0.25">
      <c r="A78" s="3">
        <v>43882</v>
      </c>
      <c r="B78" s="25">
        <v>6615</v>
      </c>
      <c r="C78" s="4" t="str">
        <f>VLOOKUP(Nov_2019___Nov_2023[[#This Row],[ Close]],$Q$3:$R$14,2,TRUE)</f>
        <v>A5</v>
      </c>
      <c r="D78" s="4" t="s">
        <v>11</v>
      </c>
      <c r="E78" s="5" t="s">
        <v>11</v>
      </c>
    </row>
    <row r="79" spans="1:5" x14ac:dyDescent="0.25">
      <c r="A79" s="3">
        <v>43885</v>
      </c>
      <c r="B79" s="25">
        <v>6525</v>
      </c>
      <c r="C79" s="4" t="str">
        <f>VLOOKUP(Nov_2019___Nov_2023[[#This Row],[ Close]],$Q$3:$R$14,2,TRUE)</f>
        <v>A5</v>
      </c>
      <c r="D79" s="4" t="s">
        <v>11</v>
      </c>
      <c r="E79" s="5" t="s">
        <v>11</v>
      </c>
    </row>
    <row r="80" spans="1:5" x14ac:dyDescent="0.25">
      <c r="A80" s="3">
        <v>43886</v>
      </c>
      <c r="B80" s="25">
        <v>6530</v>
      </c>
      <c r="C80" s="4" t="str">
        <f>VLOOKUP(Nov_2019___Nov_2023[[#This Row],[ Close]],$Q$3:$R$14,2,TRUE)</f>
        <v>A5</v>
      </c>
      <c r="D80" s="4" t="s">
        <v>11</v>
      </c>
      <c r="E80" s="5" t="s">
        <v>11</v>
      </c>
    </row>
    <row r="81" spans="1:5" x14ac:dyDescent="0.25">
      <c r="A81" s="3">
        <v>43887</v>
      </c>
      <c r="B81" s="25">
        <v>6420</v>
      </c>
      <c r="C81" s="4" t="str">
        <f>VLOOKUP(Nov_2019___Nov_2023[[#This Row],[ Close]],$Q$3:$R$14,2,TRUE)</f>
        <v>A5</v>
      </c>
      <c r="D81" s="4" t="s">
        <v>11</v>
      </c>
      <c r="E81" s="5" t="s">
        <v>11</v>
      </c>
    </row>
    <row r="82" spans="1:5" x14ac:dyDescent="0.25">
      <c r="A82" s="3">
        <v>43888</v>
      </c>
      <c r="B82" s="25">
        <v>6290</v>
      </c>
      <c r="C82" s="4" t="str">
        <f>VLOOKUP(Nov_2019___Nov_2023[[#This Row],[ Close]],$Q$3:$R$14,2,TRUE)</f>
        <v>A5</v>
      </c>
      <c r="D82" s="4" t="s">
        <v>11</v>
      </c>
      <c r="E82" s="5" t="s">
        <v>11</v>
      </c>
    </row>
    <row r="83" spans="1:5" x14ac:dyDescent="0.25">
      <c r="A83" s="3">
        <v>43889</v>
      </c>
      <c r="B83" s="25">
        <v>6290</v>
      </c>
      <c r="C83" s="4" t="str">
        <f>VLOOKUP(Nov_2019___Nov_2023[[#This Row],[ Close]],$Q$3:$R$14,2,TRUE)</f>
        <v>A5</v>
      </c>
      <c r="D83" s="4" t="s">
        <v>11</v>
      </c>
      <c r="E83" s="5" t="s">
        <v>11</v>
      </c>
    </row>
    <row r="84" spans="1:5" x14ac:dyDescent="0.25">
      <c r="A84" s="3">
        <v>43892</v>
      </c>
      <c r="B84" s="25">
        <v>6080</v>
      </c>
      <c r="C84" s="4" t="str">
        <f>VLOOKUP(Nov_2019___Nov_2023[[#This Row],[ Close]],$Q$3:$R$14,2,TRUE)</f>
        <v>A4</v>
      </c>
      <c r="D84" s="4" t="s">
        <v>11</v>
      </c>
      <c r="E84" s="5" t="s">
        <v>10</v>
      </c>
    </row>
    <row r="85" spans="1:5" x14ac:dyDescent="0.25">
      <c r="A85" s="3">
        <v>43893</v>
      </c>
      <c r="B85" s="25">
        <v>6320</v>
      </c>
      <c r="C85" s="4" t="str">
        <f>VLOOKUP(Nov_2019___Nov_2023[[#This Row],[ Close]],$Q$3:$R$14,2,TRUE)</f>
        <v>A5</v>
      </c>
      <c r="D85" s="4" t="s">
        <v>10</v>
      </c>
      <c r="E85" s="5" t="s">
        <v>11</v>
      </c>
    </row>
    <row r="86" spans="1:5" x14ac:dyDescent="0.25">
      <c r="A86" s="3">
        <v>43894</v>
      </c>
      <c r="B86" s="25">
        <v>6440</v>
      </c>
      <c r="C86" s="4" t="str">
        <f>VLOOKUP(Nov_2019___Nov_2023[[#This Row],[ Close]],$Q$3:$R$14,2,TRUE)</f>
        <v>A5</v>
      </c>
      <c r="D86" s="4" t="s">
        <v>11</v>
      </c>
      <c r="E86" s="5" t="s">
        <v>11</v>
      </c>
    </row>
    <row r="87" spans="1:5" x14ac:dyDescent="0.25">
      <c r="A87" s="3">
        <v>43895</v>
      </c>
      <c r="B87" s="25">
        <v>6435</v>
      </c>
      <c r="C87" s="4" t="str">
        <f>VLOOKUP(Nov_2019___Nov_2023[[#This Row],[ Close]],$Q$3:$R$14,2,TRUE)</f>
        <v>A5</v>
      </c>
      <c r="D87" s="4" t="s">
        <v>11</v>
      </c>
      <c r="E87" s="5" t="s">
        <v>11</v>
      </c>
    </row>
    <row r="88" spans="1:5" x14ac:dyDescent="0.25">
      <c r="A88" s="3">
        <v>43896</v>
      </c>
      <c r="B88" s="25">
        <v>6200</v>
      </c>
      <c r="C88" s="4" t="str">
        <f>VLOOKUP(Nov_2019___Nov_2023[[#This Row],[ Close]],$Q$3:$R$14,2,TRUE)</f>
        <v>A4</v>
      </c>
      <c r="D88" s="4" t="s">
        <v>11</v>
      </c>
      <c r="E88" s="5" t="s">
        <v>10</v>
      </c>
    </row>
    <row r="89" spans="1:5" x14ac:dyDescent="0.25">
      <c r="A89" s="3">
        <v>43899</v>
      </c>
      <c r="B89" s="25">
        <v>5785</v>
      </c>
      <c r="C89" s="4" t="str">
        <f>VLOOKUP(Nov_2019___Nov_2023[[#This Row],[ Close]],$Q$3:$R$14,2,TRUE)</f>
        <v>A3</v>
      </c>
      <c r="D89" s="4" t="s">
        <v>10</v>
      </c>
      <c r="E89" s="5" t="s">
        <v>9</v>
      </c>
    </row>
    <row r="90" spans="1:5" x14ac:dyDescent="0.25">
      <c r="A90" s="3">
        <v>43900</v>
      </c>
      <c r="B90" s="25">
        <v>5925</v>
      </c>
      <c r="C90" s="4" t="str">
        <f>VLOOKUP(Nov_2019___Nov_2023[[#This Row],[ Close]],$Q$3:$R$14,2,TRUE)</f>
        <v>A4</v>
      </c>
      <c r="D90" s="4" t="s">
        <v>9</v>
      </c>
      <c r="E90" s="5" t="s">
        <v>10</v>
      </c>
    </row>
    <row r="91" spans="1:5" x14ac:dyDescent="0.25">
      <c r="A91" s="3">
        <v>43901</v>
      </c>
      <c r="B91" s="25">
        <v>5850</v>
      </c>
      <c r="C91" s="4" t="str">
        <f>VLOOKUP(Nov_2019___Nov_2023[[#This Row],[ Close]],$Q$3:$R$14,2,TRUE)</f>
        <v>A4</v>
      </c>
      <c r="D91" s="4" t="s">
        <v>10</v>
      </c>
      <c r="E91" s="5" t="s">
        <v>10</v>
      </c>
    </row>
    <row r="92" spans="1:5" x14ac:dyDescent="0.25">
      <c r="A92" s="3">
        <v>43902</v>
      </c>
      <c r="B92" s="25">
        <v>5560</v>
      </c>
      <c r="C92" s="4" t="str">
        <f>VLOOKUP(Nov_2019___Nov_2023[[#This Row],[ Close]],$Q$3:$R$14,2,TRUE)</f>
        <v>A3</v>
      </c>
      <c r="D92" s="4" t="s">
        <v>10</v>
      </c>
      <c r="E92" s="5" t="s">
        <v>9</v>
      </c>
    </row>
    <row r="93" spans="1:5" x14ac:dyDescent="0.25">
      <c r="A93" s="3">
        <v>43903</v>
      </c>
      <c r="B93" s="25">
        <v>5660</v>
      </c>
      <c r="C93" s="4" t="str">
        <f>VLOOKUP(Nov_2019___Nov_2023[[#This Row],[ Close]],$Q$3:$R$14,2,TRUE)</f>
        <v>A3</v>
      </c>
      <c r="D93" s="4" t="s">
        <v>9</v>
      </c>
      <c r="E93" s="5" t="s">
        <v>9</v>
      </c>
    </row>
    <row r="94" spans="1:5" x14ac:dyDescent="0.25">
      <c r="A94" s="3">
        <v>43906</v>
      </c>
      <c r="B94" s="25">
        <v>5505</v>
      </c>
      <c r="C94" s="4" t="str">
        <f>VLOOKUP(Nov_2019___Nov_2023[[#This Row],[ Close]],$Q$3:$R$14,2,TRUE)</f>
        <v>A3</v>
      </c>
      <c r="D94" s="4" t="s">
        <v>9</v>
      </c>
      <c r="E94" s="5" t="s">
        <v>9</v>
      </c>
    </row>
    <row r="95" spans="1:5" x14ac:dyDescent="0.25">
      <c r="A95" s="3">
        <v>43907</v>
      </c>
      <c r="B95" s="25">
        <v>5120</v>
      </c>
      <c r="C95" s="4" t="str">
        <f>VLOOKUP(Nov_2019___Nov_2023[[#This Row],[ Close]],$Q$3:$R$14,2,TRUE)</f>
        <v>A2</v>
      </c>
      <c r="D95" s="4" t="s">
        <v>9</v>
      </c>
      <c r="E95" s="5" t="s">
        <v>8</v>
      </c>
    </row>
    <row r="96" spans="1:5" x14ac:dyDescent="0.25">
      <c r="A96" s="3">
        <v>43908</v>
      </c>
      <c r="B96" s="25">
        <v>5000</v>
      </c>
      <c r="C96" s="4" t="str">
        <f>VLOOKUP(Nov_2019___Nov_2023[[#This Row],[ Close]],$Q$3:$R$14,2,TRUE)</f>
        <v>A2</v>
      </c>
      <c r="D96" s="4" t="s">
        <v>8</v>
      </c>
      <c r="E96" s="5" t="s">
        <v>8</v>
      </c>
    </row>
    <row r="97" spans="1:5" x14ac:dyDescent="0.25">
      <c r="A97" s="3">
        <v>43909</v>
      </c>
      <c r="B97" s="25">
        <v>4650</v>
      </c>
      <c r="C97" s="4" t="str">
        <f>VLOOKUP(Nov_2019___Nov_2023[[#This Row],[ Close]],$Q$3:$R$14,2,TRUE)</f>
        <v>A1</v>
      </c>
      <c r="D97" s="4" t="s">
        <v>8</v>
      </c>
      <c r="E97" s="5" t="s">
        <v>7</v>
      </c>
    </row>
    <row r="98" spans="1:5" x14ac:dyDescent="0.25">
      <c r="A98" s="3">
        <v>43910</v>
      </c>
      <c r="B98" s="25">
        <v>4735</v>
      </c>
      <c r="C98" s="4" t="str">
        <f>VLOOKUP(Nov_2019___Nov_2023[[#This Row],[ Close]],$Q$3:$R$14,2,TRUE)</f>
        <v>A1</v>
      </c>
      <c r="D98" s="4" t="s">
        <v>7</v>
      </c>
      <c r="E98" s="5" t="s">
        <v>7</v>
      </c>
    </row>
    <row r="99" spans="1:5" x14ac:dyDescent="0.25">
      <c r="A99" s="3">
        <v>43913</v>
      </c>
      <c r="B99" s="25">
        <v>4430</v>
      </c>
      <c r="C99" s="4" t="str">
        <f>VLOOKUP(Nov_2019___Nov_2023[[#This Row],[ Close]],$Q$3:$R$14,2,TRUE)</f>
        <v>A1</v>
      </c>
      <c r="D99" s="4" t="s">
        <v>7</v>
      </c>
      <c r="E99" s="5" t="s">
        <v>7</v>
      </c>
    </row>
    <row r="100" spans="1:5" x14ac:dyDescent="0.25">
      <c r="A100" s="3">
        <v>43914</v>
      </c>
      <c r="B100" s="25">
        <v>4500</v>
      </c>
      <c r="C100" s="4" t="str">
        <f>VLOOKUP(Nov_2019___Nov_2023[[#This Row],[ Close]],$Q$3:$R$14,2,TRUE)</f>
        <v>A1</v>
      </c>
      <c r="D100" s="4" t="s">
        <v>7</v>
      </c>
      <c r="E100" s="5" t="s">
        <v>7</v>
      </c>
    </row>
    <row r="101" spans="1:5" x14ac:dyDescent="0.25">
      <c r="A101" s="3">
        <v>43916</v>
      </c>
      <c r="B101" s="25">
        <v>5280</v>
      </c>
      <c r="C101" s="4" t="str">
        <f>VLOOKUP(Nov_2019___Nov_2023[[#This Row],[ Close]],$Q$3:$R$14,2,TRUE)</f>
        <v>A2</v>
      </c>
      <c r="D101" s="4" t="s">
        <v>7</v>
      </c>
      <c r="E101" s="5" t="s">
        <v>8</v>
      </c>
    </row>
    <row r="102" spans="1:5" x14ac:dyDescent="0.25">
      <c r="A102" s="3">
        <v>43917</v>
      </c>
      <c r="B102" s="25">
        <v>5510</v>
      </c>
      <c r="C102" s="4" t="str">
        <f>VLOOKUP(Nov_2019___Nov_2023[[#This Row],[ Close]],$Q$3:$R$14,2,TRUE)</f>
        <v>A3</v>
      </c>
      <c r="D102" s="4" t="s">
        <v>8</v>
      </c>
      <c r="E102" s="5" t="s">
        <v>9</v>
      </c>
    </row>
    <row r="103" spans="1:5" x14ac:dyDescent="0.25">
      <c r="A103" s="3">
        <v>43920</v>
      </c>
      <c r="B103" s="25">
        <v>5495</v>
      </c>
      <c r="C103" s="4" t="str">
        <f>VLOOKUP(Nov_2019___Nov_2023[[#This Row],[ Close]],$Q$3:$R$14,2,TRUE)</f>
        <v>A3</v>
      </c>
      <c r="D103" s="4" t="s">
        <v>9</v>
      </c>
      <c r="E103" s="5" t="s">
        <v>9</v>
      </c>
    </row>
    <row r="104" spans="1:5" x14ac:dyDescent="0.25">
      <c r="A104" s="3">
        <v>43921</v>
      </c>
      <c r="B104" s="25">
        <v>5525</v>
      </c>
      <c r="C104" s="4" t="str">
        <f>VLOOKUP(Nov_2019___Nov_2023[[#This Row],[ Close]],$Q$3:$R$14,2,TRUE)</f>
        <v>A3</v>
      </c>
      <c r="D104" s="4" t="s">
        <v>9</v>
      </c>
      <c r="E104" s="5" t="s">
        <v>9</v>
      </c>
    </row>
    <row r="105" spans="1:5" x14ac:dyDescent="0.25">
      <c r="A105" s="3">
        <v>43922</v>
      </c>
      <c r="B105" s="25">
        <v>5480</v>
      </c>
      <c r="C105" s="4" t="str">
        <f>VLOOKUP(Nov_2019___Nov_2023[[#This Row],[ Close]],$Q$3:$R$14,2,TRUE)</f>
        <v>A3</v>
      </c>
      <c r="D105" s="4" t="s">
        <v>9</v>
      </c>
      <c r="E105" s="5" t="s">
        <v>9</v>
      </c>
    </row>
    <row r="106" spans="1:5" x14ac:dyDescent="0.25">
      <c r="A106" s="3">
        <v>43923</v>
      </c>
      <c r="B106" s="25">
        <v>5410</v>
      </c>
      <c r="C106" s="4" t="str">
        <f>VLOOKUP(Nov_2019___Nov_2023[[#This Row],[ Close]],$Q$3:$R$14,2,TRUE)</f>
        <v>A3</v>
      </c>
      <c r="D106" s="4" t="s">
        <v>9</v>
      </c>
      <c r="E106" s="5" t="s">
        <v>9</v>
      </c>
    </row>
    <row r="107" spans="1:5" x14ac:dyDescent="0.25">
      <c r="A107" s="3">
        <v>43924</v>
      </c>
      <c r="B107" s="25">
        <v>5495</v>
      </c>
      <c r="C107" s="4" t="str">
        <f>VLOOKUP(Nov_2019___Nov_2023[[#This Row],[ Close]],$Q$3:$R$14,2,TRUE)</f>
        <v>A3</v>
      </c>
      <c r="D107" s="4" t="s">
        <v>9</v>
      </c>
      <c r="E107" s="5" t="s">
        <v>9</v>
      </c>
    </row>
    <row r="108" spans="1:5" x14ac:dyDescent="0.25">
      <c r="A108" s="3">
        <v>43927</v>
      </c>
      <c r="B108" s="25">
        <v>5735</v>
      </c>
      <c r="C108" s="4" t="str">
        <f>VLOOKUP(Nov_2019___Nov_2023[[#This Row],[ Close]],$Q$3:$R$14,2,TRUE)</f>
        <v>A3</v>
      </c>
      <c r="D108" s="4" t="s">
        <v>9</v>
      </c>
      <c r="E108" s="5" t="s">
        <v>9</v>
      </c>
    </row>
    <row r="109" spans="1:5" x14ac:dyDescent="0.25">
      <c r="A109" s="3">
        <v>43928</v>
      </c>
      <c r="B109" s="25">
        <v>5655</v>
      </c>
      <c r="C109" s="4" t="str">
        <f>VLOOKUP(Nov_2019___Nov_2023[[#This Row],[ Close]],$Q$3:$R$14,2,TRUE)</f>
        <v>A3</v>
      </c>
      <c r="D109" s="4" t="s">
        <v>9</v>
      </c>
      <c r="E109" s="5" t="s">
        <v>9</v>
      </c>
    </row>
    <row r="110" spans="1:5" x14ac:dyDescent="0.25">
      <c r="A110" s="3">
        <v>43929</v>
      </c>
      <c r="B110" s="25">
        <v>5635</v>
      </c>
      <c r="C110" s="4" t="str">
        <f>VLOOKUP(Nov_2019___Nov_2023[[#This Row],[ Close]],$Q$3:$R$14,2,TRUE)</f>
        <v>A3</v>
      </c>
      <c r="D110" s="4" t="s">
        <v>9</v>
      </c>
      <c r="E110" s="5" t="s">
        <v>9</v>
      </c>
    </row>
    <row r="111" spans="1:5" x14ac:dyDescent="0.25">
      <c r="A111" s="3">
        <v>43930</v>
      </c>
      <c r="B111" s="25">
        <v>5595</v>
      </c>
      <c r="C111" s="4" t="str">
        <f>VLOOKUP(Nov_2019___Nov_2023[[#This Row],[ Close]],$Q$3:$R$14,2,TRUE)</f>
        <v>A3</v>
      </c>
      <c r="D111" s="4" t="s">
        <v>9</v>
      </c>
      <c r="E111" s="5" t="s">
        <v>9</v>
      </c>
    </row>
    <row r="112" spans="1:5" x14ac:dyDescent="0.25">
      <c r="A112" s="3">
        <v>43934</v>
      </c>
      <c r="B112" s="25">
        <v>5500</v>
      </c>
      <c r="C112" s="4" t="str">
        <f>VLOOKUP(Nov_2019___Nov_2023[[#This Row],[ Close]],$Q$3:$R$14,2,TRUE)</f>
        <v>A3</v>
      </c>
      <c r="D112" s="4" t="s">
        <v>9</v>
      </c>
      <c r="E112" s="5" t="s">
        <v>9</v>
      </c>
    </row>
    <row r="113" spans="1:5" x14ac:dyDescent="0.25">
      <c r="A113" s="3">
        <v>43935</v>
      </c>
      <c r="B113" s="25">
        <v>5515</v>
      </c>
      <c r="C113" s="4" t="str">
        <f>VLOOKUP(Nov_2019___Nov_2023[[#This Row],[ Close]],$Q$3:$R$14,2,TRUE)</f>
        <v>A3</v>
      </c>
      <c r="D113" s="4" t="s">
        <v>9</v>
      </c>
      <c r="E113" s="5" t="s">
        <v>9</v>
      </c>
    </row>
    <row r="114" spans="1:5" x14ac:dyDescent="0.25">
      <c r="A114" s="3">
        <v>43936</v>
      </c>
      <c r="B114" s="25">
        <v>5485</v>
      </c>
      <c r="C114" s="4" t="str">
        <f>VLOOKUP(Nov_2019___Nov_2023[[#This Row],[ Close]],$Q$3:$R$14,2,TRUE)</f>
        <v>A3</v>
      </c>
      <c r="D114" s="4" t="s">
        <v>9</v>
      </c>
      <c r="E114" s="5" t="s">
        <v>9</v>
      </c>
    </row>
    <row r="115" spans="1:5" x14ac:dyDescent="0.25">
      <c r="A115" s="3">
        <v>43937</v>
      </c>
      <c r="B115" s="25">
        <v>5240</v>
      </c>
      <c r="C115" s="4" t="str">
        <f>VLOOKUP(Nov_2019___Nov_2023[[#This Row],[ Close]],$Q$3:$R$14,2,TRUE)</f>
        <v>A2</v>
      </c>
      <c r="D115" s="4" t="s">
        <v>9</v>
      </c>
      <c r="E115" s="5" t="s">
        <v>8</v>
      </c>
    </row>
    <row r="116" spans="1:5" x14ac:dyDescent="0.25">
      <c r="A116" s="3">
        <v>43938</v>
      </c>
      <c r="B116" s="25">
        <v>5425</v>
      </c>
      <c r="C116" s="4" t="str">
        <f>VLOOKUP(Nov_2019___Nov_2023[[#This Row],[ Close]],$Q$3:$R$14,2,TRUE)</f>
        <v>A3</v>
      </c>
      <c r="D116" s="4" t="s">
        <v>8</v>
      </c>
      <c r="E116" s="5" t="s">
        <v>9</v>
      </c>
    </row>
    <row r="117" spans="1:5" x14ac:dyDescent="0.25">
      <c r="A117" s="3">
        <v>43941</v>
      </c>
      <c r="B117" s="25">
        <v>5355</v>
      </c>
      <c r="C117" s="4" t="str">
        <f>VLOOKUP(Nov_2019___Nov_2023[[#This Row],[ Close]],$Q$3:$R$14,2,TRUE)</f>
        <v>A3</v>
      </c>
      <c r="D117" s="4" t="s">
        <v>9</v>
      </c>
      <c r="E117" s="5" t="s">
        <v>9</v>
      </c>
    </row>
    <row r="118" spans="1:5" x14ac:dyDescent="0.25">
      <c r="A118" s="3">
        <v>43942</v>
      </c>
      <c r="B118" s="25">
        <v>5160</v>
      </c>
      <c r="C118" s="4" t="str">
        <f>VLOOKUP(Nov_2019___Nov_2023[[#This Row],[ Close]],$Q$3:$R$14,2,TRUE)</f>
        <v>A2</v>
      </c>
      <c r="D118" s="4" t="s">
        <v>9</v>
      </c>
      <c r="E118" s="5" t="s">
        <v>8</v>
      </c>
    </row>
    <row r="119" spans="1:5" x14ac:dyDescent="0.25">
      <c r="A119" s="3">
        <v>43943</v>
      </c>
      <c r="B119" s="25">
        <v>5145</v>
      </c>
      <c r="C119" s="4" t="str">
        <f>VLOOKUP(Nov_2019___Nov_2023[[#This Row],[ Close]],$Q$3:$R$14,2,TRUE)</f>
        <v>A2</v>
      </c>
      <c r="D119" s="4" t="s">
        <v>8</v>
      </c>
      <c r="E119" s="5" t="s">
        <v>8</v>
      </c>
    </row>
    <row r="120" spans="1:5" x14ac:dyDescent="0.25">
      <c r="A120" s="3">
        <v>43944</v>
      </c>
      <c r="B120" s="25">
        <v>5120</v>
      </c>
      <c r="C120" s="4" t="str">
        <f>VLOOKUP(Nov_2019___Nov_2023[[#This Row],[ Close]],$Q$3:$R$14,2,TRUE)</f>
        <v>A2</v>
      </c>
      <c r="D120" s="4" t="s">
        <v>8</v>
      </c>
      <c r="E120" s="5" t="s">
        <v>8</v>
      </c>
    </row>
    <row r="121" spans="1:5" x14ac:dyDescent="0.25">
      <c r="A121" s="3">
        <v>43945</v>
      </c>
      <c r="B121" s="25">
        <v>4920</v>
      </c>
      <c r="C121" s="4" t="str">
        <f>VLOOKUP(Nov_2019___Nov_2023[[#This Row],[ Close]],$Q$3:$R$14,2,TRUE)</f>
        <v>A2</v>
      </c>
      <c r="D121" s="4" t="s">
        <v>8</v>
      </c>
      <c r="E121" s="5" t="s">
        <v>8</v>
      </c>
    </row>
    <row r="122" spans="1:5" x14ac:dyDescent="0.25">
      <c r="A122" s="3">
        <v>43948</v>
      </c>
      <c r="B122" s="25">
        <v>4960</v>
      </c>
      <c r="C122" s="4" t="str">
        <f>VLOOKUP(Nov_2019___Nov_2023[[#This Row],[ Close]],$Q$3:$R$14,2,TRUE)</f>
        <v>A2</v>
      </c>
      <c r="D122" s="4" t="s">
        <v>8</v>
      </c>
      <c r="E122" s="5" t="s">
        <v>8</v>
      </c>
    </row>
    <row r="123" spans="1:5" x14ac:dyDescent="0.25">
      <c r="A123" s="3">
        <v>43949</v>
      </c>
      <c r="B123" s="25">
        <v>4830</v>
      </c>
      <c r="C123" s="4" t="str">
        <f>VLOOKUP(Nov_2019___Nov_2023[[#This Row],[ Close]],$Q$3:$R$14,2,TRUE)</f>
        <v>A1</v>
      </c>
      <c r="D123" s="4" t="s">
        <v>8</v>
      </c>
      <c r="E123" s="5" t="s">
        <v>7</v>
      </c>
    </row>
    <row r="124" spans="1:5" x14ac:dyDescent="0.25">
      <c r="A124" s="3">
        <v>43950</v>
      </c>
      <c r="B124" s="25">
        <v>4850</v>
      </c>
      <c r="C124" s="4" t="str">
        <f>VLOOKUP(Nov_2019___Nov_2023[[#This Row],[ Close]],$Q$3:$R$14,2,TRUE)</f>
        <v>A1</v>
      </c>
      <c r="D124" s="4" t="s">
        <v>7</v>
      </c>
      <c r="E124" s="5" t="s">
        <v>7</v>
      </c>
    </row>
    <row r="125" spans="1:5" x14ac:dyDescent="0.25">
      <c r="A125" s="3">
        <v>43951</v>
      </c>
      <c r="B125" s="25">
        <v>5170</v>
      </c>
      <c r="C125" s="4" t="str">
        <f>VLOOKUP(Nov_2019___Nov_2023[[#This Row],[ Close]],$Q$3:$R$14,2,TRUE)</f>
        <v>A2</v>
      </c>
      <c r="D125" s="4" t="s">
        <v>7</v>
      </c>
      <c r="E125" s="5" t="s">
        <v>8</v>
      </c>
    </row>
    <row r="126" spans="1:5" x14ac:dyDescent="0.25">
      <c r="A126" s="3">
        <v>43955</v>
      </c>
      <c r="B126" s="25">
        <v>5220</v>
      </c>
      <c r="C126" s="4" t="str">
        <f>VLOOKUP(Nov_2019___Nov_2023[[#This Row],[ Close]],$Q$3:$R$14,2,TRUE)</f>
        <v>A2</v>
      </c>
      <c r="D126" s="4" t="s">
        <v>8</v>
      </c>
      <c r="E126" s="5" t="s">
        <v>8</v>
      </c>
    </row>
    <row r="127" spans="1:5" x14ac:dyDescent="0.25">
      <c r="A127" s="3">
        <v>43956</v>
      </c>
      <c r="B127" s="25">
        <v>5285</v>
      </c>
      <c r="C127" s="4" t="str">
        <f>VLOOKUP(Nov_2019___Nov_2023[[#This Row],[ Close]],$Q$3:$R$14,2,TRUE)</f>
        <v>A2</v>
      </c>
      <c r="D127" s="4" t="s">
        <v>8</v>
      </c>
      <c r="E127" s="5" t="s">
        <v>8</v>
      </c>
    </row>
    <row r="128" spans="1:5" x14ac:dyDescent="0.25">
      <c r="A128" s="3">
        <v>43957</v>
      </c>
      <c r="B128" s="25">
        <v>5355</v>
      </c>
      <c r="C128" s="4" t="str">
        <f>VLOOKUP(Nov_2019___Nov_2023[[#This Row],[ Close]],$Q$3:$R$14,2,TRUE)</f>
        <v>A3</v>
      </c>
      <c r="D128" s="4" t="s">
        <v>8</v>
      </c>
      <c r="E128" s="5" t="s">
        <v>9</v>
      </c>
    </row>
    <row r="129" spans="1:5" x14ac:dyDescent="0.25">
      <c r="A129" s="3">
        <v>43959</v>
      </c>
      <c r="B129" s="25">
        <v>5245</v>
      </c>
      <c r="C129" s="4" t="str">
        <f>VLOOKUP(Nov_2019___Nov_2023[[#This Row],[ Close]],$Q$3:$R$14,2,TRUE)</f>
        <v>A2</v>
      </c>
      <c r="D129" s="4" t="s">
        <v>9</v>
      </c>
      <c r="E129" s="5" t="s">
        <v>8</v>
      </c>
    </row>
    <row r="130" spans="1:5" x14ac:dyDescent="0.25">
      <c r="A130" s="3">
        <v>43962</v>
      </c>
      <c r="B130" s="25">
        <v>5295</v>
      </c>
      <c r="C130" s="4" t="str">
        <f>VLOOKUP(Nov_2019___Nov_2023[[#This Row],[ Close]],$Q$3:$R$14,2,TRUE)</f>
        <v>A2</v>
      </c>
      <c r="D130" s="4" t="s">
        <v>8</v>
      </c>
      <c r="E130" s="5" t="s">
        <v>8</v>
      </c>
    </row>
    <row r="131" spans="1:5" x14ac:dyDescent="0.25">
      <c r="A131" s="3">
        <v>43963</v>
      </c>
      <c r="B131" s="25">
        <v>5220</v>
      </c>
      <c r="C131" s="4" t="str">
        <f>VLOOKUP(Nov_2019___Nov_2023[[#This Row],[ Close]],$Q$3:$R$14,2,TRUE)</f>
        <v>A2</v>
      </c>
      <c r="D131" s="4" t="s">
        <v>8</v>
      </c>
      <c r="E131" s="5" t="s">
        <v>8</v>
      </c>
    </row>
    <row r="132" spans="1:5" x14ac:dyDescent="0.25">
      <c r="A132" s="3">
        <v>43964</v>
      </c>
      <c r="B132" s="25">
        <v>5110</v>
      </c>
      <c r="C132" s="4" t="str">
        <f>VLOOKUP(Nov_2019___Nov_2023[[#This Row],[ Close]],$Q$3:$R$14,2,TRUE)</f>
        <v>A2</v>
      </c>
      <c r="D132" s="4" t="s">
        <v>8</v>
      </c>
      <c r="E132" s="5" t="s">
        <v>8</v>
      </c>
    </row>
    <row r="133" spans="1:5" x14ac:dyDescent="0.25">
      <c r="A133" s="3">
        <v>43965</v>
      </c>
      <c r="B133" s="25">
        <v>4920</v>
      </c>
      <c r="C133" s="4" t="str">
        <f>VLOOKUP(Nov_2019___Nov_2023[[#This Row],[ Close]],$Q$3:$R$14,2,TRUE)</f>
        <v>A2</v>
      </c>
      <c r="D133" s="4" t="s">
        <v>8</v>
      </c>
      <c r="E133" s="5" t="s">
        <v>8</v>
      </c>
    </row>
    <row r="134" spans="1:5" x14ac:dyDescent="0.25">
      <c r="A134" s="3">
        <v>43966</v>
      </c>
      <c r="B134" s="25">
        <v>4785</v>
      </c>
      <c r="C134" s="4" t="str">
        <f>VLOOKUP(Nov_2019___Nov_2023[[#This Row],[ Close]],$Q$3:$R$14,2,TRUE)</f>
        <v>A1</v>
      </c>
      <c r="D134" s="4" t="s">
        <v>8</v>
      </c>
      <c r="E134" s="5" t="s">
        <v>7</v>
      </c>
    </row>
    <row r="135" spans="1:5" x14ac:dyDescent="0.25">
      <c r="A135" s="3">
        <v>43969</v>
      </c>
      <c r="B135" s="25">
        <v>4765</v>
      </c>
      <c r="C135" s="4" t="str">
        <f>VLOOKUP(Nov_2019___Nov_2023[[#This Row],[ Close]],$Q$3:$R$14,2,TRUE)</f>
        <v>A1</v>
      </c>
      <c r="D135" s="4" t="s">
        <v>7</v>
      </c>
      <c r="E135" s="5" t="s">
        <v>7</v>
      </c>
    </row>
    <row r="136" spans="1:5" x14ac:dyDescent="0.25">
      <c r="A136" s="3">
        <v>43970</v>
      </c>
      <c r="B136" s="25">
        <v>4680</v>
      </c>
      <c r="C136" s="4" t="str">
        <f>VLOOKUP(Nov_2019___Nov_2023[[#This Row],[ Close]],$Q$3:$R$14,2,TRUE)</f>
        <v>A1</v>
      </c>
      <c r="D136" s="4" t="s">
        <v>7</v>
      </c>
      <c r="E136" s="5" t="s">
        <v>7</v>
      </c>
    </row>
    <row r="137" spans="1:5" x14ac:dyDescent="0.25">
      <c r="A137" s="3">
        <v>43971</v>
      </c>
      <c r="B137" s="25">
        <v>4765</v>
      </c>
      <c r="C137" s="4" t="str">
        <f>VLOOKUP(Nov_2019___Nov_2023[[#This Row],[ Close]],$Q$3:$R$14,2,TRUE)</f>
        <v>A1</v>
      </c>
      <c r="D137" s="4" t="s">
        <v>7</v>
      </c>
      <c r="E137" s="5" t="s">
        <v>7</v>
      </c>
    </row>
    <row r="138" spans="1:5" x14ac:dyDescent="0.25">
      <c r="A138" s="3">
        <v>43977</v>
      </c>
      <c r="B138" s="25">
        <v>4970</v>
      </c>
      <c r="C138" s="4" t="str">
        <f>VLOOKUP(Nov_2019___Nov_2023[[#This Row],[ Close]],$Q$3:$R$14,2,TRUE)</f>
        <v>A2</v>
      </c>
      <c r="D138" s="4" t="s">
        <v>7</v>
      </c>
      <c r="E138" s="5" t="s">
        <v>8</v>
      </c>
    </row>
    <row r="139" spans="1:5" x14ac:dyDescent="0.25">
      <c r="A139" s="3">
        <v>43978</v>
      </c>
      <c r="B139" s="25">
        <v>4965</v>
      </c>
      <c r="C139" s="4" t="str">
        <f>VLOOKUP(Nov_2019___Nov_2023[[#This Row],[ Close]],$Q$3:$R$14,2,TRUE)</f>
        <v>A2</v>
      </c>
      <c r="D139" s="4" t="s">
        <v>8</v>
      </c>
      <c r="E139" s="5" t="s">
        <v>8</v>
      </c>
    </row>
    <row r="140" spans="1:5" x14ac:dyDescent="0.25">
      <c r="A140" s="3">
        <v>43979</v>
      </c>
      <c r="B140" s="25">
        <v>5295</v>
      </c>
      <c r="C140" s="4" t="str">
        <f>VLOOKUP(Nov_2019___Nov_2023[[#This Row],[ Close]],$Q$3:$R$14,2,TRUE)</f>
        <v>A2</v>
      </c>
      <c r="D140" s="4" t="s">
        <v>8</v>
      </c>
      <c r="E140" s="5" t="s">
        <v>8</v>
      </c>
    </row>
    <row r="141" spans="1:5" x14ac:dyDescent="0.25">
      <c r="A141" s="3">
        <v>43980</v>
      </c>
      <c r="B141" s="25">
        <v>5190</v>
      </c>
      <c r="C141" s="4" t="str">
        <f>VLOOKUP(Nov_2019___Nov_2023[[#This Row],[ Close]],$Q$3:$R$14,2,TRUE)</f>
        <v>A2</v>
      </c>
      <c r="D141" s="4" t="s">
        <v>8</v>
      </c>
      <c r="E141" s="5" t="s">
        <v>8</v>
      </c>
    </row>
    <row r="142" spans="1:5" x14ac:dyDescent="0.25">
      <c r="A142" s="3">
        <v>43984</v>
      </c>
      <c r="B142" s="25">
        <v>5360</v>
      </c>
      <c r="C142" s="4" t="str">
        <f>VLOOKUP(Nov_2019___Nov_2023[[#This Row],[ Close]],$Q$3:$R$14,2,TRUE)</f>
        <v>A3</v>
      </c>
      <c r="D142" s="4" t="s">
        <v>8</v>
      </c>
      <c r="E142" s="5" t="s">
        <v>9</v>
      </c>
    </row>
    <row r="143" spans="1:5" x14ac:dyDescent="0.25">
      <c r="A143" s="3">
        <v>43985</v>
      </c>
      <c r="B143" s="25">
        <v>5780</v>
      </c>
      <c r="C143" s="4" t="str">
        <f>VLOOKUP(Nov_2019___Nov_2023[[#This Row],[ Close]],$Q$3:$R$14,2,TRUE)</f>
        <v>A3</v>
      </c>
      <c r="D143" s="4" t="s">
        <v>9</v>
      </c>
      <c r="E143" s="5" t="s">
        <v>9</v>
      </c>
    </row>
    <row r="144" spans="1:5" x14ac:dyDescent="0.25">
      <c r="A144" s="3">
        <v>43986</v>
      </c>
      <c r="B144" s="25">
        <v>5790</v>
      </c>
      <c r="C144" s="4" t="str">
        <f>VLOOKUP(Nov_2019___Nov_2023[[#This Row],[ Close]],$Q$3:$R$14,2,TRUE)</f>
        <v>A4</v>
      </c>
      <c r="D144" s="4" t="s">
        <v>9</v>
      </c>
      <c r="E144" s="5" t="s">
        <v>10</v>
      </c>
    </row>
    <row r="145" spans="1:5" x14ac:dyDescent="0.25">
      <c r="A145" s="3">
        <v>43987</v>
      </c>
      <c r="B145" s="25">
        <v>5725</v>
      </c>
      <c r="C145" s="4" t="str">
        <f>VLOOKUP(Nov_2019___Nov_2023[[#This Row],[ Close]],$Q$3:$R$14,2,TRUE)</f>
        <v>A3</v>
      </c>
      <c r="D145" s="4" t="s">
        <v>10</v>
      </c>
      <c r="E145" s="5" t="s">
        <v>9</v>
      </c>
    </row>
    <row r="146" spans="1:5" x14ac:dyDescent="0.25">
      <c r="A146" s="3">
        <v>43990</v>
      </c>
      <c r="B146" s="25">
        <v>5900</v>
      </c>
      <c r="C146" s="4" t="str">
        <f>VLOOKUP(Nov_2019___Nov_2023[[#This Row],[ Close]],$Q$3:$R$14,2,TRUE)</f>
        <v>A4</v>
      </c>
      <c r="D146" s="4" t="s">
        <v>9</v>
      </c>
      <c r="E146" s="5" t="s">
        <v>10</v>
      </c>
    </row>
    <row r="147" spans="1:5" x14ac:dyDescent="0.25">
      <c r="A147" s="3">
        <v>43991</v>
      </c>
      <c r="B147" s="25">
        <v>5805</v>
      </c>
      <c r="C147" s="4" t="str">
        <f>VLOOKUP(Nov_2019___Nov_2023[[#This Row],[ Close]],$Q$3:$R$14,2,TRUE)</f>
        <v>A4</v>
      </c>
      <c r="D147" s="4" t="s">
        <v>10</v>
      </c>
      <c r="E147" s="5" t="s">
        <v>10</v>
      </c>
    </row>
    <row r="148" spans="1:5" x14ac:dyDescent="0.25">
      <c r="A148" s="3">
        <v>43992</v>
      </c>
      <c r="B148" s="25">
        <v>5800</v>
      </c>
      <c r="C148" s="4" t="str">
        <f>VLOOKUP(Nov_2019___Nov_2023[[#This Row],[ Close]],$Q$3:$R$14,2,TRUE)</f>
        <v>A4</v>
      </c>
      <c r="D148" s="4" t="s">
        <v>10</v>
      </c>
      <c r="E148" s="5" t="s">
        <v>10</v>
      </c>
    </row>
    <row r="149" spans="1:5" x14ac:dyDescent="0.25">
      <c r="A149" s="3">
        <v>43993</v>
      </c>
      <c r="B149" s="25">
        <v>5680</v>
      </c>
      <c r="C149" s="4" t="str">
        <f>VLOOKUP(Nov_2019___Nov_2023[[#This Row],[ Close]],$Q$3:$R$14,2,TRUE)</f>
        <v>A3</v>
      </c>
      <c r="D149" s="4" t="s">
        <v>10</v>
      </c>
      <c r="E149" s="5" t="s">
        <v>9</v>
      </c>
    </row>
    <row r="150" spans="1:5" x14ac:dyDescent="0.25">
      <c r="A150" s="3">
        <v>43994</v>
      </c>
      <c r="B150" s="25">
        <v>5670</v>
      </c>
      <c r="C150" s="4" t="str">
        <f>VLOOKUP(Nov_2019___Nov_2023[[#This Row],[ Close]],$Q$3:$R$14,2,TRUE)</f>
        <v>A3</v>
      </c>
      <c r="D150" s="4" t="s">
        <v>9</v>
      </c>
      <c r="E150" s="5" t="s">
        <v>9</v>
      </c>
    </row>
    <row r="151" spans="1:5" x14ac:dyDescent="0.25">
      <c r="A151" s="3">
        <v>43997</v>
      </c>
      <c r="B151" s="25">
        <v>5500</v>
      </c>
      <c r="C151" s="4" t="str">
        <f>VLOOKUP(Nov_2019___Nov_2023[[#This Row],[ Close]],$Q$3:$R$14,2,TRUE)</f>
        <v>A3</v>
      </c>
      <c r="D151" s="4" t="s">
        <v>9</v>
      </c>
      <c r="E151" s="5" t="s">
        <v>9</v>
      </c>
    </row>
    <row r="152" spans="1:5" x14ac:dyDescent="0.25">
      <c r="A152" s="3">
        <v>43998</v>
      </c>
      <c r="B152" s="25">
        <v>5760</v>
      </c>
      <c r="C152" s="4" t="str">
        <f>VLOOKUP(Nov_2019___Nov_2023[[#This Row],[ Close]],$Q$3:$R$14,2,TRUE)</f>
        <v>A3</v>
      </c>
      <c r="D152" s="4" t="s">
        <v>9</v>
      </c>
      <c r="E152" s="5" t="s">
        <v>9</v>
      </c>
    </row>
    <row r="153" spans="1:5" x14ac:dyDescent="0.25">
      <c r="A153" s="3">
        <v>43999</v>
      </c>
      <c r="B153" s="25">
        <v>5720</v>
      </c>
      <c r="C153" s="4" t="str">
        <f>VLOOKUP(Nov_2019___Nov_2023[[#This Row],[ Close]],$Q$3:$R$14,2,TRUE)</f>
        <v>A3</v>
      </c>
      <c r="D153" s="4" t="s">
        <v>9</v>
      </c>
      <c r="E153" s="5" t="s">
        <v>9</v>
      </c>
    </row>
    <row r="154" spans="1:5" x14ac:dyDescent="0.25">
      <c r="A154" s="3">
        <v>44000</v>
      </c>
      <c r="B154" s="25">
        <v>5585</v>
      </c>
      <c r="C154" s="4" t="str">
        <f>VLOOKUP(Nov_2019___Nov_2023[[#This Row],[ Close]],$Q$3:$R$14,2,TRUE)</f>
        <v>A3</v>
      </c>
      <c r="D154" s="4" t="s">
        <v>9</v>
      </c>
      <c r="E154" s="5" t="s">
        <v>9</v>
      </c>
    </row>
    <row r="155" spans="1:5" x14ac:dyDescent="0.25">
      <c r="A155" s="3">
        <v>44001</v>
      </c>
      <c r="B155" s="25">
        <v>5575</v>
      </c>
      <c r="C155" s="4" t="str">
        <f>VLOOKUP(Nov_2019___Nov_2023[[#This Row],[ Close]],$Q$3:$R$14,2,TRUE)</f>
        <v>A3</v>
      </c>
      <c r="D155" s="4" t="s">
        <v>9</v>
      </c>
      <c r="E155" s="5" t="s">
        <v>9</v>
      </c>
    </row>
    <row r="156" spans="1:5" x14ac:dyDescent="0.25">
      <c r="A156" s="3">
        <v>44004</v>
      </c>
      <c r="B156" s="25">
        <v>5540</v>
      </c>
      <c r="C156" s="4" t="str">
        <f>VLOOKUP(Nov_2019___Nov_2023[[#This Row],[ Close]],$Q$3:$R$14,2,TRUE)</f>
        <v>A3</v>
      </c>
      <c r="D156" s="4" t="s">
        <v>9</v>
      </c>
      <c r="E156" s="5" t="s">
        <v>9</v>
      </c>
    </row>
    <row r="157" spans="1:5" x14ac:dyDescent="0.25">
      <c r="A157" s="3">
        <v>44005</v>
      </c>
      <c r="B157" s="25">
        <v>5620</v>
      </c>
      <c r="C157" s="4" t="str">
        <f>VLOOKUP(Nov_2019___Nov_2023[[#This Row],[ Close]],$Q$3:$R$14,2,TRUE)</f>
        <v>A3</v>
      </c>
      <c r="D157" s="4" t="s">
        <v>9</v>
      </c>
      <c r="E157" s="5" t="s">
        <v>9</v>
      </c>
    </row>
    <row r="158" spans="1:5" x14ac:dyDescent="0.25">
      <c r="A158" s="3">
        <v>44006</v>
      </c>
      <c r="B158" s="25">
        <v>5705</v>
      </c>
      <c r="C158" s="4" t="str">
        <f>VLOOKUP(Nov_2019___Nov_2023[[#This Row],[ Close]],$Q$3:$R$14,2,TRUE)</f>
        <v>A3</v>
      </c>
      <c r="D158" s="4" t="s">
        <v>9</v>
      </c>
      <c r="E158" s="5" t="s">
        <v>9</v>
      </c>
    </row>
    <row r="159" spans="1:5" x14ac:dyDescent="0.25">
      <c r="A159" s="3">
        <v>44007</v>
      </c>
      <c r="B159" s="25">
        <v>5725</v>
      </c>
      <c r="C159" s="4" t="str">
        <f>VLOOKUP(Nov_2019___Nov_2023[[#This Row],[ Close]],$Q$3:$R$14,2,TRUE)</f>
        <v>A3</v>
      </c>
      <c r="D159" s="4" t="s">
        <v>9</v>
      </c>
      <c r="E159" s="5" t="s">
        <v>9</v>
      </c>
    </row>
    <row r="160" spans="1:5" x14ac:dyDescent="0.25">
      <c r="A160" s="3">
        <v>44008</v>
      </c>
      <c r="B160" s="25">
        <v>5645</v>
      </c>
      <c r="C160" s="4" t="str">
        <f>VLOOKUP(Nov_2019___Nov_2023[[#This Row],[ Close]],$Q$3:$R$14,2,TRUE)</f>
        <v>A3</v>
      </c>
      <c r="D160" s="4" t="s">
        <v>9</v>
      </c>
      <c r="E160" s="5" t="s">
        <v>9</v>
      </c>
    </row>
    <row r="161" spans="1:5" x14ac:dyDescent="0.25">
      <c r="A161" s="3">
        <v>44011</v>
      </c>
      <c r="B161" s="25">
        <v>5675</v>
      </c>
      <c r="C161" s="4" t="str">
        <f>VLOOKUP(Nov_2019___Nov_2023[[#This Row],[ Close]],$Q$3:$R$14,2,TRUE)</f>
        <v>A3</v>
      </c>
      <c r="D161" s="4" t="s">
        <v>9</v>
      </c>
      <c r="E161" s="5" t="s">
        <v>9</v>
      </c>
    </row>
    <row r="162" spans="1:5" x14ac:dyDescent="0.25">
      <c r="A162" s="3">
        <v>44012</v>
      </c>
      <c r="B162" s="25">
        <v>5695</v>
      </c>
      <c r="C162" s="4" t="str">
        <f>VLOOKUP(Nov_2019___Nov_2023[[#This Row],[ Close]],$Q$3:$R$14,2,TRUE)</f>
        <v>A3</v>
      </c>
      <c r="D162" s="4" t="s">
        <v>9</v>
      </c>
      <c r="E162" s="5" t="s">
        <v>9</v>
      </c>
    </row>
    <row r="163" spans="1:5" x14ac:dyDescent="0.25">
      <c r="A163" s="3">
        <v>44013</v>
      </c>
      <c r="B163" s="25">
        <v>5800</v>
      </c>
      <c r="C163" s="4" t="str">
        <f>VLOOKUP(Nov_2019___Nov_2023[[#This Row],[ Close]],$Q$3:$R$14,2,TRUE)</f>
        <v>A4</v>
      </c>
      <c r="D163" s="4" t="s">
        <v>9</v>
      </c>
      <c r="E163" s="5" t="s">
        <v>10</v>
      </c>
    </row>
    <row r="164" spans="1:5" x14ac:dyDescent="0.25">
      <c r="A164" s="3">
        <v>44014</v>
      </c>
      <c r="B164" s="25">
        <v>5870</v>
      </c>
      <c r="C164" s="4" t="str">
        <f>VLOOKUP(Nov_2019___Nov_2023[[#This Row],[ Close]],$Q$3:$R$14,2,TRUE)</f>
        <v>A4</v>
      </c>
      <c r="D164" s="4" t="s">
        <v>10</v>
      </c>
      <c r="E164" s="5" t="s">
        <v>10</v>
      </c>
    </row>
    <row r="165" spans="1:5" x14ac:dyDescent="0.25">
      <c r="A165" s="3">
        <v>44015</v>
      </c>
      <c r="B165" s="25">
        <v>5870</v>
      </c>
      <c r="C165" s="4" t="str">
        <f>VLOOKUP(Nov_2019___Nov_2023[[#This Row],[ Close]],$Q$3:$R$14,2,TRUE)</f>
        <v>A4</v>
      </c>
      <c r="D165" s="4" t="s">
        <v>10</v>
      </c>
      <c r="E165" s="5" t="s">
        <v>10</v>
      </c>
    </row>
    <row r="166" spans="1:5" x14ac:dyDescent="0.25">
      <c r="A166" s="3">
        <v>44018</v>
      </c>
      <c r="B166" s="25">
        <v>5935</v>
      </c>
      <c r="C166" s="4" t="str">
        <f>VLOOKUP(Nov_2019___Nov_2023[[#This Row],[ Close]],$Q$3:$R$14,2,TRUE)</f>
        <v>A4</v>
      </c>
      <c r="D166" s="4" t="s">
        <v>10</v>
      </c>
      <c r="E166" s="5" t="s">
        <v>10</v>
      </c>
    </row>
    <row r="167" spans="1:5" x14ac:dyDescent="0.25">
      <c r="A167" s="3">
        <v>44019</v>
      </c>
      <c r="B167" s="25">
        <v>5990</v>
      </c>
      <c r="C167" s="4" t="str">
        <f>VLOOKUP(Nov_2019___Nov_2023[[#This Row],[ Close]],$Q$3:$R$14,2,TRUE)</f>
        <v>A4</v>
      </c>
      <c r="D167" s="4" t="s">
        <v>10</v>
      </c>
      <c r="E167" s="5" t="s">
        <v>10</v>
      </c>
    </row>
    <row r="168" spans="1:5" x14ac:dyDescent="0.25">
      <c r="A168" s="3">
        <v>44020</v>
      </c>
      <c r="B168" s="25">
        <v>6200</v>
      </c>
      <c r="C168" s="4" t="str">
        <f>VLOOKUP(Nov_2019___Nov_2023[[#This Row],[ Close]],$Q$3:$R$14,2,TRUE)</f>
        <v>A4</v>
      </c>
      <c r="D168" s="4" t="s">
        <v>10</v>
      </c>
      <c r="E168" s="5" t="s">
        <v>10</v>
      </c>
    </row>
    <row r="169" spans="1:5" x14ac:dyDescent="0.25">
      <c r="A169" s="3">
        <v>44021</v>
      </c>
      <c r="B169" s="25">
        <v>6100</v>
      </c>
      <c r="C169" s="4" t="str">
        <f>VLOOKUP(Nov_2019___Nov_2023[[#This Row],[ Close]],$Q$3:$R$14,2,TRUE)</f>
        <v>A4</v>
      </c>
      <c r="D169" s="4" t="s">
        <v>10</v>
      </c>
      <c r="E169" s="5" t="s">
        <v>10</v>
      </c>
    </row>
    <row r="170" spans="1:5" x14ac:dyDescent="0.25">
      <c r="A170" s="3">
        <v>44022</v>
      </c>
      <c r="B170" s="25">
        <v>6200</v>
      </c>
      <c r="C170" s="4" t="str">
        <f>VLOOKUP(Nov_2019___Nov_2023[[#This Row],[ Close]],$Q$3:$R$14,2,TRUE)</f>
        <v>A4</v>
      </c>
      <c r="D170" s="4" t="s">
        <v>10</v>
      </c>
      <c r="E170" s="5" t="s">
        <v>10</v>
      </c>
    </row>
    <row r="171" spans="1:5" x14ac:dyDescent="0.25">
      <c r="A171" s="3">
        <v>44025</v>
      </c>
      <c r="B171" s="25">
        <v>6175</v>
      </c>
      <c r="C171" s="4" t="str">
        <f>VLOOKUP(Nov_2019___Nov_2023[[#This Row],[ Close]],$Q$3:$R$14,2,TRUE)</f>
        <v>A4</v>
      </c>
      <c r="D171" s="4" t="s">
        <v>10</v>
      </c>
      <c r="E171" s="5" t="s">
        <v>10</v>
      </c>
    </row>
    <row r="172" spans="1:5" x14ac:dyDescent="0.25">
      <c r="A172" s="3">
        <v>44026</v>
      </c>
      <c r="B172" s="25">
        <v>6200</v>
      </c>
      <c r="C172" s="4" t="str">
        <f>VLOOKUP(Nov_2019___Nov_2023[[#This Row],[ Close]],$Q$3:$R$14,2,TRUE)</f>
        <v>A4</v>
      </c>
      <c r="D172" s="4" t="s">
        <v>10</v>
      </c>
      <c r="E172" s="5" t="s">
        <v>10</v>
      </c>
    </row>
    <row r="173" spans="1:5" x14ac:dyDescent="0.25">
      <c r="A173" s="3">
        <v>44027</v>
      </c>
      <c r="B173" s="25">
        <v>6150</v>
      </c>
      <c r="C173" s="4" t="str">
        <f>VLOOKUP(Nov_2019___Nov_2023[[#This Row],[ Close]],$Q$3:$R$14,2,TRUE)</f>
        <v>A4</v>
      </c>
      <c r="D173" s="4" t="s">
        <v>10</v>
      </c>
      <c r="E173" s="5" t="s">
        <v>10</v>
      </c>
    </row>
    <row r="174" spans="1:5" x14ac:dyDescent="0.25">
      <c r="A174" s="3">
        <v>44028</v>
      </c>
      <c r="B174" s="25">
        <v>6180</v>
      </c>
      <c r="C174" s="4" t="str">
        <f>VLOOKUP(Nov_2019___Nov_2023[[#This Row],[ Close]],$Q$3:$R$14,2,TRUE)</f>
        <v>A4</v>
      </c>
      <c r="D174" s="4" t="s">
        <v>10</v>
      </c>
      <c r="E174" s="5" t="s">
        <v>10</v>
      </c>
    </row>
    <row r="175" spans="1:5" x14ac:dyDescent="0.25">
      <c r="A175" s="3">
        <v>44029</v>
      </c>
      <c r="B175" s="25">
        <v>6120</v>
      </c>
      <c r="C175" s="4" t="str">
        <f>VLOOKUP(Nov_2019___Nov_2023[[#This Row],[ Close]],$Q$3:$R$14,2,TRUE)</f>
        <v>A4</v>
      </c>
      <c r="D175" s="4" t="s">
        <v>10</v>
      </c>
      <c r="E175" s="5" t="s">
        <v>10</v>
      </c>
    </row>
    <row r="176" spans="1:5" x14ac:dyDescent="0.25">
      <c r="A176" s="3">
        <v>44032</v>
      </c>
      <c r="B176" s="25">
        <v>6140</v>
      </c>
      <c r="C176" s="4" t="str">
        <f>VLOOKUP(Nov_2019___Nov_2023[[#This Row],[ Close]],$Q$3:$R$14,2,TRUE)</f>
        <v>A4</v>
      </c>
      <c r="D176" s="4" t="s">
        <v>10</v>
      </c>
      <c r="E176" s="5" t="s">
        <v>10</v>
      </c>
    </row>
    <row r="177" spans="1:5" x14ac:dyDescent="0.25">
      <c r="A177" s="3">
        <v>44033</v>
      </c>
      <c r="B177" s="25">
        <v>6200</v>
      </c>
      <c r="C177" s="4" t="str">
        <f>VLOOKUP(Nov_2019___Nov_2023[[#This Row],[ Close]],$Q$3:$R$14,2,TRUE)</f>
        <v>A4</v>
      </c>
      <c r="D177" s="4" t="s">
        <v>10</v>
      </c>
      <c r="E177" s="5" t="s">
        <v>10</v>
      </c>
    </row>
    <row r="178" spans="1:5" x14ac:dyDescent="0.25">
      <c r="A178" s="3">
        <v>44034</v>
      </c>
      <c r="B178" s="25">
        <v>6180</v>
      </c>
      <c r="C178" s="4" t="str">
        <f>VLOOKUP(Nov_2019___Nov_2023[[#This Row],[ Close]],$Q$3:$R$14,2,TRUE)</f>
        <v>A4</v>
      </c>
      <c r="D178" s="4" t="s">
        <v>10</v>
      </c>
      <c r="E178" s="5" t="s">
        <v>10</v>
      </c>
    </row>
    <row r="179" spans="1:5" x14ac:dyDescent="0.25">
      <c r="A179" s="3">
        <v>44035</v>
      </c>
      <c r="B179" s="25">
        <v>6200</v>
      </c>
      <c r="C179" s="4" t="str">
        <f>VLOOKUP(Nov_2019___Nov_2023[[#This Row],[ Close]],$Q$3:$R$14,2,TRUE)</f>
        <v>A4</v>
      </c>
      <c r="D179" s="4" t="s">
        <v>10</v>
      </c>
      <c r="E179" s="5" t="s">
        <v>10</v>
      </c>
    </row>
    <row r="180" spans="1:5" x14ac:dyDescent="0.25">
      <c r="A180" s="3">
        <v>44036</v>
      </c>
      <c r="B180" s="25">
        <v>6100</v>
      </c>
      <c r="C180" s="4" t="str">
        <f>VLOOKUP(Nov_2019___Nov_2023[[#This Row],[ Close]],$Q$3:$R$14,2,TRUE)</f>
        <v>A4</v>
      </c>
      <c r="D180" s="4" t="s">
        <v>10</v>
      </c>
      <c r="E180" s="5" t="s">
        <v>10</v>
      </c>
    </row>
    <row r="181" spans="1:5" x14ac:dyDescent="0.25">
      <c r="A181" s="3">
        <v>44039</v>
      </c>
      <c r="B181" s="25">
        <v>6100</v>
      </c>
      <c r="C181" s="4" t="str">
        <f>VLOOKUP(Nov_2019___Nov_2023[[#This Row],[ Close]],$Q$3:$R$14,2,TRUE)</f>
        <v>A4</v>
      </c>
      <c r="D181" s="4" t="s">
        <v>10</v>
      </c>
      <c r="E181" s="5" t="s">
        <v>10</v>
      </c>
    </row>
    <row r="182" spans="1:5" x14ac:dyDescent="0.25">
      <c r="A182" s="3">
        <v>44040</v>
      </c>
      <c r="B182" s="25">
        <v>6185</v>
      </c>
      <c r="C182" s="4" t="str">
        <f>VLOOKUP(Nov_2019___Nov_2023[[#This Row],[ Close]],$Q$3:$R$14,2,TRUE)</f>
        <v>A4</v>
      </c>
      <c r="D182" s="4" t="s">
        <v>10</v>
      </c>
      <c r="E182" s="5" t="s">
        <v>10</v>
      </c>
    </row>
    <row r="183" spans="1:5" x14ac:dyDescent="0.25">
      <c r="A183" s="3">
        <v>44041</v>
      </c>
      <c r="B183" s="25">
        <v>6135</v>
      </c>
      <c r="C183" s="4" t="str">
        <f>VLOOKUP(Nov_2019___Nov_2023[[#This Row],[ Close]],$Q$3:$R$14,2,TRUE)</f>
        <v>A4</v>
      </c>
      <c r="D183" s="4" t="s">
        <v>10</v>
      </c>
      <c r="E183" s="5" t="s">
        <v>10</v>
      </c>
    </row>
    <row r="184" spans="1:5" x14ac:dyDescent="0.25">
      <c r="A184" s="3">
        <v>44042</v>
      </c>
      <c r="B184" s="25">
        <v>6240</v>
      </c>
      <c r="C184" s="4" t="str">
        <f>VLOOKUP(Nov_2019___Nov_2023[[#This Row],[ Close]],$Q$3:$R$14,2,TRUE)</f>
        <v>A5</v>
      </c>
      <c r="D184" s="4" t="s">
        <v>10</v>
      </c>
      <c r="E184" s="5" t="s">
        <v>11</v>
      </c>
    </row>
    <row r="185" spans="1:5" x14ac:dyDescent="0.25">
      <c r="A185" s="3">
        <v>44046</v>
      </c>
      <c r="B185" s="25">
        <v>6130</v>
      </c>
      <c r="C185" s="4" t="str">
        <f>VLOOKUP(Nov_2019___Nov_2023[[#This Row],[ Close]],$Q$3:$R$14,2,TRUE)</f>
        <v>A4</v>
      </c>
      <c r="D185" s="4" t="s">
        <v>11</v>
      </c>
      <c r="E185" s="5" t="s">
        <v>10</v>
      </c>
    </row>
    <row r="186" spans="1:5" x14ac:dyDescent="0.25">
      <c r="A186" s="3">
        <v>44047</v>
      </c>
      <c r="B186" s="25">
        <v>6210</v>
      </c>
      <c r="C186" s="4" t="str">
        <f>VLOOKUP(Nov_2019___Nov_2023[[#This Row],[ Close]],$Q$3:$R$14,2,TRUE)</f>
        <v>A4</v>
      </c>
      <c r="D186" s="4" t="s">
        <v>10</v>
      </c>
      <c r="E186" s="5" t="s">
        <v>10</v>
      </c>
    </row>
    <row r="187" spans="1:5" x14ac:dyDescent="0.25">
      <c r="A187" s="3">
        <v>44048</v>
      </c>
      <c r="B187" s="25">
        <v>6205</v>
      </c>
      <c r="C187" s="4" t="str">
        <f>VLOOKUP(Nov_2019___Nov_2023[[#This Row],[ Close]],$Q$3:$R$14,2,TRUE)</f>
        <v>A4</v>
      </c>
      <c r="D187" s="4" t="s">
        <v>10</v>
      </c>
      <c r="E187" s="5" t="s">
        <v>10</v>
      </c>
    </row>
    <row r="188" spans="1:5" x14ac:dyDescent="0.25">
      <c r="A188" s="3">
        <v>44049</v>
      </c>
      <c r="B188" s="25">
        <v>6260</v>
      </c>
      <c r="C188" s="4" t="str">
        <f>VLOOKUP(Nov_2019___Nov_2023[[#This Row],[ Close]],$Q$3:$R$14,2,TRUE)</f>
        <v>A5</v>
      </c>
      <c r="D188" s="4" t="s">
        <v>10</v>
      </c>
      <c r="E188" s="5" t="s">
        <v>11</v>
      </c>
    </row>
    <row r="189" spans="1:5" x14ac:dyDescent="0.25">
      <c r="A189" s="3">
        <v>44050</v>
      </c>
      <c r="B189" s="25">
        <v>6180</v>
      </c>
      <c r="C189" s="4" t="str">
        <f>VLOOKUP(Nov_2019___Nov_2023[[#This Row],[ Close]],$Q$3:$R$14,2,TRUE)</f>
        <v>A4</v>
      </c>
      <c r="D189" s="4" t="s">
        <v>11</v>
      </c>
      <c r="E189" s="5" t="s">
        <v>10</v>
      </c>
    </row>
    <row r="190" spans="1:5" x14ac:dyDescent="0.25">
      <c r="A190" s="3">
        <v>44053</v>
      </c>
      <c r="B190" s="25">
        <v>6120</v>
      </c>
      <c r="C190" s="4" t="str">
        <f>VLOOKUP(Nov_2019___Nov_2023[[#This Row],[ Close]],$Q$3:$R$14,2,TRUE)</f>
        <v>A4</v>
      </c>
      <c r="D190" s="4" t="s">
        <v>10</v>
      </c>
      <c r="E190" s="5" t="s">
        <v>10</v>
      </c>
    </row>
    <row r="191" spans="1:5" x14ac:dyDescent="0.25">
      <c r="A191" s="3">
        <v>44054</v>
      </c>
      <c r="B191" s="25">
        <v>6175</v>
      </c>
      <c r="C191" s="4" t="str">
        <f>VLOOKUP(Nov_2019___Nov_2023[[#This Row],[ Close]],$Q$3:$R$14,2,TRUE)</f>
        <v>A4</v>
      </c>
      <c r="D191" s="4" t="s">
        <v>10</v>
      </c>
      <c r="E191" s="5" t="s">
        <v>10</v>
      </c>
    </row>
    <row r="192" spans="1:5" x14ac:dyDescent="0.25">
      <c r="A192" s="3">
        <v>44055</v>
      </c>
      <c r="B192" s="25">
        <v>6260</v>
      </c>
      <c r="C192" s="4" t="str">
        <f>VLOOKUP(Nov_2019___Nov_2023[[#This Row],[ Close]],$Q$3:$R$14,2,TRUE)</f>
        <v>A5</v>
      </c>
      <c r="D192" s="4" t="s">
        <v>10</v>
      </c>
      <c r="E192" s="5" t="s">
        <v>11</v>
      </c>
    </row>
    <row r="193" spans="1:5" x14ac:dyDescent="0.25">
      <c r="A193" s="3">
        <v>44056</v>
      </c>
      <c r="B193" s="25">
        <v>6300</v>
      </c>
      <c r="C193" s="4" t="str">
        <f>VLOOKUP(Nov_2019___Nov_2023[[#This Row],[ Close]],$Q$3:$R$14,2,TRUE)</f>
        <v>A5</v>
      </c>
      <c r="D193" s="4" t="s">
        <v>11</v>
      </c>
      <c r="E193" s="5" t="s">
        <v>11</v>
      </c>
    </row>
    <row r="194" spans="1:5" x14ac:dyDescent="0.25">
      <c r="A194" s="3">
        <v>44057</v>
      </c>
      <c r="B194" s="25">
        <v>6405</v>
      </c>
      <c r="C194" s="4" t="str">
        <f>VLOOKUP(Nov_2019___Nov_2023[[#This Row],[ Close]],$Q$3:$R$14,2,TRUE)</f>
        <v>A5</v>
      </c>
      <c r="D194" s="4" t="s">
        <v>11</v>
      </c>
      <c r="E194" s="5" t="s">
        <v>11</v>
      </c>
    </row>
    <row r="195" spans="1:5" x14ac:dyDescent="0.25">
      <c r="A195" s="3">
        <v>44061</v>
      </c>
      <c r="B195" s="25">
        <v>6360</v>
      </c>
      <c r="C195" s="4" t="str">
        <f>VLOOKUP(Nov_2019___Nov_2023[[#This Row],[ Close]],$Q$3:$R$14,2,TRUE)</f>
        <v>A5</v>
      </c>
      <c r="D195" s="4" t="s">
        <v>11</v>
      </c>
      <c r="E195" s="5" t="s">
        <v>11</v>
      </c>
    </row>
    <row r="196" spans="1:5" x14ac:dyDescent="0.25">
      <c r="A196" s="3">
        <v>44062</v>
      </c>
      <c r="B196" s="25">
        <v>6330</v>
      </c>
      <c r="C196" s="4" t="str">
        <f>VLOOKUP(Nov_2019___Nov_2023[[#This Row],[ Close]],$Q$3:$R$14,2,TRUE)</f>
        <v>A5</v>
      </c>
      <c r="D196" s="4" t="s">
        <v>11</v>
      </c>
      <c r="E196" s="5" t="s">
        <v>11</v>
      </c>
    </row>
    <row r="197" spans="1:5" x14ac:dyDescent="0.25">
      <c r="A197" s="3">
        <v>44067</v>
      </c>
      <c r="B197" s="25">
        <v>6315</v>
      </c>
      <c r="C197" s="4" t="str">
        <f>VLOOKUP(Nov_2019___Nov_2023[[#This Row],[ Close]],$Q$3:$R$14,2,TRUE)</f>
        <v>A5</v>
      </c>
      <c r="D197" s="4" t="s">
        <v>11</v>
      </c>
      <c r="E197" s="5" t="s">
        <v>11</v>
      </c>
    </row>
    <row r="198" spans="1:5" x14ac:dyDescent="0.25">
      <c r="A198" s="3">
        <v>44068</v>
      </c>
      <c r="B198" s="25">
        <v>6365</v>
      </c>
      <c r="C198" s="4" t="str">
        <f>VLOOKUP(Nov_2019___Nov_2023[[#This Row],[ Close]],$Q$3:$R$14,2,TRUE)</f>
        <v>A5</v>
      </c>
      <c r="D198" s="4" t="s">
        <v>11</v>
      </c>
      <c r="E198" s="5" t="s">
        <v>11</v>
      </c>
    </row>
    <row r="199" spans="1:5" x14ac:dyDescent="0.25">
      <c r="A199" s="3">
        <v>44069</v>
      </c>
      <c r="B199" s="25">
        <v>6340</v>
      </c>
      <c r="C199" s="4" t="str">
        <f>VLOOKUP(Nov_2019___Nov_2023[[#This Row],[ Close]],$Q$3:$R$14,2,TRUE)</f>
        <v>A5</v>
      </c>
      <c r="D199" s="4" t="s">
        <v>11</v>
      </c>
      <c r="E199" s="5" t="s">
        <v>11</v>
      </c>
    </row>
    <row r="200" spans="1:5" x14ac:dyDescent="0.25">
      <c r="A200" s="3">
        <v>44070</v>
      </c>
      <c r="B200" s="25">
        <v>6600</v>
      </c>
      <c r="C200" s="4" t="str">
        <f>VLOOKUP(Nov_2019___Nov_2023[[#This Row],[ Close]],$Q$3:$R$14,2,TRUE)</f>
        <v>A5</v>
      </c>
      <c r="D200" s="4" t="s">
        <v>11</v>
      </c>
      <c r="E200" s="5" t="s">
        <v>11</v>
      </c>
    </row>
    <row r="201" spans="1:5" x14ac:dyDescent="0.25">
      <c r="A201" s="3">
        <v>44071</v>
      </c>
      <c r="B201" s="25">
        <v>6495</v>
      </c>
      <c r="C201" s="4" t="str">
        <f>VLOOKUP(Nov_2019___Nov_2023[[#This Row],[ Close]],$Q$3:$R$14,2,TRUE)</f>
        <v>A5</v>
      </c>
      <c r="D201" s="4" t="s">
        <v>11</v>
      </c>
      <c r="E201" s="5" t="s">
        <v>11</v>
      </c>
    </row>
    <row r="202" spans="1:5" x14ac:dyDescent="0.25">
      <c r="A202" s="3">
        <v>44074</v>
      </c>
      <c r="B202" s="25">
        <v>6275</v>
      </c>
      <c r="C202" s="4" t="str">
        <f>VLOOKUP(Nov_2019___Nov_2023[[#This Row],[ Close]],$Q$3:$R$14,2,TRUE)</f>
        <v>A5</v>
      </c>
      <c r="D202" s="4" t="s">
        <v>11</v>
      </c>
      <c r="E202" s="5" t="s">
        <v>11</v>
      </c>
    </row>
    <row r="203" spans="1:5" x14ac:dyDescent="0.25">
      <c r="A203" s="3">
        <v>44075</v>
      </c>
      <c r="B203" s="25">
        <v>6520</v>
      </c>
      <c r="C203" s="4" t="str">
        <f>VLOOKUP(Nov_2019___Nov_2023[[#This Row],[ Close]],$Q$3:$R$14,2,TRUE)</f>
        <v>A5</v>
      </c>
      <c r="D203" s="4" t="s">
        <v>11</v>
      </c>
      <c r="E203" s="5" t="s">
        <v>11</v>
      </c>
    </row>
    <row r="204" spans="1:5" x14ac:dyDescent="0.25">
      <c r="A204" s="3">
        <v>44076</v>
      </c>
      <c r="B204" s="25">
        <v>6435</v>
      </c>
      <c r="C204" s="4" t="str">
        <f>VLOOKUP(Nov_2019___Nov_2023[[#This Row],[ Close]],$Q$3:$R$14,2,TRUE)</f>
        <v>A5</v>
      </c>
      <c r="D204" s="4" t="s">
        <v>11</v>
      </c>
      <c r="E204" s="5" t="s">
        <v>11</v>
      </c>
    </row>
    <row r="205" spans="1:5" x14ac:dyDescent="0.25">
      <c r="A205" s="3">
        <v>44077</v>
      </c>
      <c r="B205" s="25">
        <v>6500</v>
      </c>
      <c r="C205" s="4" t="str">
        <f>VLOOKUP(Nov_2019___Nov_2023[[#This Row],[ Close]],$Q$3:$R$14,2,TRUE)</f>
        <v>A5</v>
      </c>
      <c r="D205" s="4" t="s">
        <v>11</v>
      </c>
      <c r="E205" s="5" t="s">
        <v>11</v>
      </c>
    </row>
    <row r="206" spans="1:5" x14ac:dyDescent="0.25">
      <c r="A206" s="3">
        <v>44078</v>
      </c>
      <c r="B206" s="25">
        <v>6380</v>
      </c>
      <c r="C206" s="4" t="str">
        <f>VLOOKUP(Nov_2019___Nov_2023[[#This Row],[ Close]],$Q$3:$R$14,2,TRUE)</f>
        <v>A5</v>
      </c>
      <c r="D206" s="4" t="s">
        <v>11</v>
      </c>
      <c r="E206" s="5" t="s">
        <v>11</v>
      </c>
    </row>
    <row r="207" spans="1:5" x14ac:dyDescent="0.25">
      <c r="A207" s="3">
        <v>44081</v>
      </c>
      <c r="B207" s="25">
        <v>6285</v>
      </c>
      <c r="C207" s="4" t="str">
        <f>VLOOKUP(Nov_2019___Nov_2023[[#This Row],[ Close]],$Q$3:$R$14,2,TRUE)</f>
        <v>A5</v>
      </c>
      <c r="D207" s="4" t="s">
        <v>11</v>
      </c>
      <c r="E207" s="5" t="s">
        <v>11</v>
      </c>
    </row>
    <row r="208" spans="1:5" x14ac:dyDescent="0.25">
      <c r="A208" s="3">
        <v>44082</v>
      </c>
      <c r="B208" s="25">
        <v>6335</v>
      </c>
      <c r="C208" s="4" t="str">
        <f>VLOOKUP(Nov_2019___Nov_2023[[#This Row],[ Close]],$Q$3:$R$14,2,TRUE)</f>
        <v>A5</v>
      </c>
      <c r="D208" s="4" t="s">
        <v>11</v>
      </c>
      <c r="E208" s="5" t="s">
        <v>11</v>
      </c>
    </row>
    <row r="209" spans="1:5" x14ac:dyDescent="0.25">
      <c r="A209" s="3">
        <v>44083</v>
      </c>
      <c r="B209" s="25">
        <v>6245</v>
      </c>
      <c r="C209" s="4" t="str">
        <f>VLOOKUP(Nov_2019___Nov_2023[[#This Row],[ Close]],$Q$3:$R$14,2,TRUE)</f>
        <v>A5</v>
      </c>
      <c r="D209" s="4" t="s">
        <v>11</v>
      </c>
      <c r="E209" s="5" t="s">
        <v>11</v>
      </c>
    </row>
    <row r="210" spans="1:5" x14ac:dyDescent="0.25">
      <c r="A210" s="3">
        <v>44084</v>
      </c>
      <c r="B210" s="25">
        <v>5810</v>
      </c>
      <c r="C210" s="4" t="str">
        <f>VLOOKUP(Nov_2019___Nov_2023[[#This Row],[ Close]],$Q$3:$R$14,2,TRUE)</f>
        <v>A4</v>
      </c>
      <c r="D210" s="4" t="s">
        <v>11</v>
      </c>
      <c r="E210" s="5" t="s">
        <v>10</v>
      </c>
    </row>
    <row r="211" spans="1:5" x14ac:dyDescent="0.25">
      <c r="A211" s="3">
        <v>44085</v>
      </c>
      <c r="B211" s="25">
        <v>5905</v>
      </c>
      <c r="C211" s="4" t="str">
        <f>VLOOKUP(Nov_2019___Nov_2023[[#This Row],[ Close]],$Q$3:$R$14,2,TRUE)</f>
        <v>A4</v>
      </c>
      <c r="D211" s="4" t="s">
        <v>10</v>
      </c>
      <c r="E211" s="5" t="s">
        <v>10</v>
      </c>
    </row>
    <row r="212" spans="1:5" x14ac:dyDescent="0.25">
      <c r="A212" s="3">
        <v>44088</v>
      </c>
      <c r="B212" s="25">
        <v>6050</v>
      </c>
      <c r="C212" s="4" t="str">
        <f>VLOOKUP(Nov_2019___Nov_2023[[#This Row],[ Close]],$Q$3:$R$14,2,TRUE)</f>
        <v>A4</v>
      </c>
      <c r="D212" s="4" t="s">
        <v>10</v>
      </c>
      <c r="E212" s="5" t="s">
        <v>10</v>
      </c>
    </row>
    <row r="213" spans="1:5" x14ac:dyDescent="0.25">
      <c r="A213" s="3">
        <v>44089</v>
      </c>
      <c r="B213" s="25">
        <v>5860</v>
      </c>
      <c r="C213" s="4" t="str">
        <f>VLOOKUP(Nov_2019___Nov_2023[[#This Row],[ Close]],$Q$3:$R$14,2,TRUE)</f>
        <v>A4</v>
      </c>
      <c r="D213" s="4" t="s">
        <v>10</v>
      </c>
      <c r="E213" s="5" t="s">
        <v>10</v>
      </c>
    </row>
    <row r="214" spans="1:5" x14ac:dyDescent="0.25">
      <c r="A214" s="3">
        <v>44090</v>
      </c>
      <c r="B214" s="25">
        <v>5750</v>
      </c>
      <c r="C214" s="4" t="str">
        <f>VLOOKUP(Nov_2019___Nov_2023[[#This Row],[ Close]],$Q$3:$R$14,2,TRUE)</f>
        <v>A3</v>
      </c>
      <c r="D214" s="4" t="s">
        <v>10</v>
      </c>
      <c r="E214" s="5" t="s">
        <v>9</v>
      </c>
    </row>
    <row r="215" spans="1:5" x14ac:dyDescent="0.25">
      <c r="A215" s="3">
        <v>44091</v>
      </c>
      <c r="B215" s="25">
        <v>5755</v>
      </c>
      <c r="C215" s="4" t="str">
        <f>VLOOKUP(Nov_2019___Nov_2023[[#This Row],[ Close]],$Q$3:$R$14,2,TRUE)</f>
        <v>A3</v>
      </c>
      <c r="D215" s="4" t="s">
        <v>9</v>
      </c>
      <c r="E215" s="5" t="s">
        <v>9</v>
      </c>
    </row>
    <row r="216" spans="1:5" x14ac:dyDescent="0.25">
      <c r="A216" s="3">
        <v>44092</v>
      </c>
      <c r="B216" s="25">
        <v>5630</v>
      </c>
      <c r="C216" s="4" t="str">
        <f>VLOOKUP(Nov_2019___Nov_2023[[#This Row],[ Close]],$Q$3:$R$14,2,TRUE)</f>
        <v>A3</v>
      </c>
      <c r="D216" s="4" t="s">
        <v>9</v>
      </c>
      <c r="E216" s="5" t="s">
        <v>9</v>
      </c>
    </row>
    <row r="217" spans="1:5" x14ac:dyDescent="0.25">
      <c r="A217" s="3">
        <v>44095</v>
      </c>
      <c r="B217" s="25">
        <v>5605</v>
      </c>
      <c r="C217" s="4" t="str">
        <f>VLOOKUP(Nov_2019___Nov_2023[[#This Row],[ Close]],$Q$3:$R$14,2,TRUE)</f>
        <v>A3</v>
      </c>
      <c r="D217" s="4" t="s">
        <v>9</v>
      </c>
      <c r="E217" s="5" t="s">
        <v>9</v>
      </c>
    </row>
    <row r="218" spans="1:5" x14ac:dyDescent="0.25">
      <c r="A218" s="3">
        <v>44096</v>
      </c>
      <c r="B218" s="25">
        <v>5450</v>
      </c>
      <c r="C218" s="4" t="str">
        <f>VLOOKUP(Nov_2019___Nov_2023[[#This Row],[ Close]],$Q$3:$R$14,2,TRUE)</f>
        <v>A3</v>
      </c>
      <c r="D218" s="4" t="s">
        <v>9</v>
      </c>
      <c r="E218" s="5" t="s">
        <v>9</v>
      </c>
    </row>
    <row r="219" spans="1:5" x14ac:dyDescent="0.25">
      <c r="A219" s="3">
        <v>44097</v>
      </c>
      <c r="B219" s="25">
        <v>5505</v>
      </c>
      <c r="C219" s="4" t="str">
        <f>VLOOKUP(Nov_2019___Nov_2023[[#This Row],[ Close]],$Q$3:$R$14,2,TRUE)</f>
        <v>A3</v>
      </c>
      <c r="D219" s="4" t="s">
        <v>9</v>
      </c>
      <c r="E219" s="5" t="s">
        <v>9</v>
      </c>
    </row>
    <row r="220" spans="1:5" x14ac:dyDescent="0.25">
      <c r="A220" s="3">
        <v>44098</v>
      </c>
      <c r="B220" s="25">
        <v>5445</v>
      </c>
      <c r="C220" s="4" t="str">
        <f>VLOOKUP(Nov_2019___Nov_2023[[#This Row],[ Close]],$Q$3:$R$14,2,TRUE)</f>
        <v>A3</v>
      </c>
      <c r="D220" s="4" t="s">
        <v>9</v>
      </c>
      <c r="E220" s="5" t="s">
        <v>9</v>
      </c>
    </row>
    <row r="221" spans="1:5" x14ac:dyDescent="0.25">
      <c r="A221" s="3">
        <v>44099</v>
      </c>
      <c r="B221" s="25">
        <v>5610</v>
      </c>
      <c r="C221" s="4" t="str">
        <f>VLOOKUP(Nov_2019___Nov_2023[[#This Row],[ Close]],$Q$3:$R$14,2,TRUE)</f>
        <v>A3</v>
      </c>
      <c r="D221" s="4" t="s">
        <v>9</v>
      </c>
      <c r="E221" s="5" t="s">
        <v>9</v>
      </c>
    </row>
    <row r="222" spans="1:5" x14ac:dyDescent="0.25">
      <c r="A222" s="3">
        <v>44102</v>
      </c>
      <c r="B222" s="25">
        <v>5515</v>
      </c>
      <c r="C222" s="4" t="str">
        <f>VLOOKUP(Nov_2019___Nov_2023[[#This Row],[ Close]],$Q$3:$R$14,2,TRUE)</f>
        <v>A3</v>
      </c>
      <c r="D222" s="4" t="s">
        <v>9</v>
      </c>
      <c r="E222" s="5" t="s">
        <v>9</v>
      </c>
    </row>
    <row r="223" spans="1:5" x14ac:dyDescent="0.25">
      <c r="A223" s="3">
        <v>44103</v>
      </c>
      <c r="B223" s="25">
        <v>5505</v>
      </c>
      <c r="C223" s="4" t="str">
        <f>VLOOKUP(Nov_2019___Nov_2023[[#This Row],[ Close]],$Q$3:$R$14,2,TRUE)</f>
        <v>A3</v>
      </c>
      <c r="D223" s="4" t="s">
        <v>9</v>
      </c>
      <c r="E223" s="5" t="s">
        <v>9</v>
      </c>
    </row>
    <row r="224" spans="1:5" x14ac:dyDescent="0.25">
      <c r="A224" s="3">
        <v>44104</v>
      </c>
      <c r="B224" s="25">
        <v>5420</v>
      </c>
      <c r="C224" s="4" t="str">
        <f>VLOOKUP(Nov_2019___Nov_2023[[#This Row],[ Close]],$Q$3:$R$14,2,TRUE)</f>
        <v>A3</v>
      </c>
      <c r="D224" s="4" t="s">
        <v>9</v>
      </c>
      <c r="E224" s="5" t="s">
        <v>9</v>
      </c>
    </row>
    <row r="225" spans="1:5" x14ac:dyDescent="0.25">
      <c r="A225" s="3">
        <v>44105</v>
      </c>
      <c r="B225" s="25">
        <v>5570</v>
      </c>
      <c r="C225" s="4" t="str">
        <f>VLOOKUP(Nov_2019___Nov_2023[[#This Row],[ Close]],$Q$3:$R$14,2,TRUE)</f>
        <v>A3</v>
      </c>
      <c r="D225" s="4" t="s">
        <v>9</v>
      </c>
      <c r="E225" s="5" t="s">
        <v>9</v>
      </c>
    </row>
    <row r="226" spans="1:5" x14ac:dyDescent="0.25">
      <c r="A226" s="3">
        <v>44106</v>
      </c>
      <c r="B226" s="25">
        <v>5505</v>
      </c>
      <c r="C226" s="4" t="str">
        <f>VLOOKUP(Nov_2019___Nov_2023[[#This Row],[ Close]],$Q$3:$R$14,2,TRUE)</f>
        <v>A3</v>
      </c>
      <c r="D226" s="4" t="s">
        <v>9</v>
      </c>
      <c r="E226" s="5" t="s">
        <v>9</v>
      </c>
    </row>
    <row r="227" spans="1:5" x14ac:dyDescent="0.25">
      <c r="A227" s="3">
        <v>44109</v>
      </c>
      <c r="B227" s="25">
        <v>5520</v>
      </c>
      <c r="C227" s="4" t="str">
        <f>VLOOKUP(Nov_2019___Nov_2023[[#This Row],[ Close]],$Q$3:$R$14,2,TRUE)</f>
        <v>A3</v>
      </c>
      <c r="D227" s="4" t="s">
        <v>9</v>
      </c>
      <c r="E227" s="5" t="s">
        <v>9</v>
      </c>
    </row>
    <row r="228" spans="1:5" x14ac:dyDescent="0.25">
      <c r="A228" s="3">
        <v>44110</v>
      </c>
      <c r="B228" s="25">
        <v>5700</v>
      </c>
      <c r="C228" s="4" t="str">
        <f>VLOOKUP(Nov_2019___Nov_2023[[#This Row],[ Close]],$Q$3:$R$14,2,TRUE)</f>
        <v>A3</v>
      </c>
      <c r="D228" s="4" t="s">
        <v>9</v>
      </c>
      <c r="E228" s="5" t="s">
        <v>9</v>
      </c>
    </row>
    <row r="229" spans="1:5" x14ac:dyDescent="0.25">
      <c r="A229" s="3">
        <v>44111</v>
      </c>
      <c r="B229" s="25">
        <v>5755</v>
      </c>
      <c r="C229" s="4" t="str">
        <f>VLOOKUP(Nov_2019___Nov_2023[[#This Row],[ Close]],$Q$3:$R$14,2,TRUE)</f>
        <v>A3</v>
      </c>
      <c r="D229" s="4" t="s">
        <v>9</v>
      </c>
      <c r="E229" s="5" t="s">
        <v>9</v>
      </c>
    </row>
    <row r="230" spans="1:5" x14ac:dyDescent="0.25">
      <c r="A230" s="3">
        <v>44112</v>
      </c>
      <c r="B230" s="25">
        <v>5780</v>
      </c>
      <c r="C230" s="4" t="str">
        <f>VLOOKUP(Nov_2019___Nov_2023[[#This Row],[ Close]],$Q$3:$R$14,2,TRUE)</f>
        <v>A3</v>
      </c>
      <c r="D230" s="4" t="s">
        <v>9</v>
      </c>
      <c r="E230" s="5" t="s">
        <v>9</v>
      </c>
    </row>
    <row r="231" spans="1:5" x14ac:dyDescent="0.25">
      <c r="A231" s="3">
        <v>44113</v>
      </c>
      <c r="B231" s="25">
        <v>5775</v>
      </c>
      <c r="C231" s="4" t="str">
        <f>VLOOKUP(Nov_2019___Nov_2023[[#This Row],[ Close]],$Q$3:$R$14,2,TRUE)</f>
        <v>A3</v>
      </c>
      <c r="D231" s="4" t="s">
        <v>9</v>
      </c>
      <c r="E231" s="5" t="s">
        <v>9</v>
      </c>
    </row>
    <row r="232" spans="1:5" x14ac:dyDescent="0.25">
      <c r="A232" s="3">
        <v>44116</v>
      </c>
      <c r="B232" s="25">
        <v>5855</v>
      </c>
      <c r="C232" s="4" t="str">
        <f>VLOOKUP(Nov_2019___Nov_2023[[#This Row],[ Close]],$Q$3:$R$14,2,TRUE)</f>
        <v>A4</v>
      </c>
      <c r="D232" s="4" t="s">
        <v>9</v>
      </c>
      <c r="E232" s="5" t="s">
        <v>10</v>
      </c>
    </row>
    <row r="233" spans="1:5" x14ac:dyDescent="0.25">
      <c r="A233" s="3">
        <v>44117</v>
      </c>
      <c r="B233" s="25">
        <v>5855</v>
      </c>
      <c r="C233" s="4" t="str">
        <f>VLOOKUP(Nov_2019___Nov_2023[[#This Row],[ Close]],$Q$3:$R$14,2,TRUE)</f>
        <v>A4</v>
      </c>
      <c r="D233" s="4" t="s">
        <v>10</v>
      </c>
      <c r="E233" s="5" t="s">
        <v>10</v>
      </c>
    </row>
    <row r="234" spans="1:5" x14ac:dyDescent="0.25">
      <c r="A234" s="3">
        <v>44118</v>
      </c>
      <c r="B234" s="25">
        <v>5900</v>
      </c>
      <c r="C234" s="4" t="str">
        <f>VLOOKUP(Nov_2019___Nov_2023[[#This Row],[ Close]],$Q$3:$R$14,2,TRUE)</f>
        <v>A4</v>
      </c>
      <c r="D234" s="4" t="s">
        <v>10</v>
      </c>
      <c r="E234" s="5" t="s">
        <v>10</v>
      </c>
    </row>
    <row r="235" spans="1:5" x14ac:dyDescent="0.25">
      <c r="A235" s="3">
        <v>44119</v>
      </c>
      <c r="B235" s="25">
        <v>5785</v>
      </c>
      <c r="C235" s="4" t="str">
        <f>VLOOKUP(Nov_2019___Nov_2023[[#This Row],[ Close]],$Q$3:$R$14,2,TRUE)</f>
        <v>A3</v>
      </c>
      <c r="D235" s="4" t="s">
        <v>10</v>
      </c>
      <c r="E235" s="5" t="s">
        <v>9</v>
      </c>
    </row>
    <row r="236" spans="1:5" x14ac:dyDescent="0.25">
      <c r="A236" s="3">
        <v>44120</v>
      </c>
      <c r="B236" s="25">
        <v>5760</v>
      </c>
      <c r="C236" s="4" t="str">
        <f>VLOOKUP(Nov_2019___Nov_2023[[#This Row],[ Close]],$Q$3:$R$14,2,TRUE)</f>
        <v>A3</v>
      </c>
      <c r="D236" s="4" t="s">
        <v>9</v>
      </c>
      <c r="E236" s="5" t="s">
        <v>9</v>
      </c>
    </row>
    <row r="237" spans="1:5" x14ac:dyDescent="0.25">
      <c r="A237" s="3">
        <v>44123</v>
      </c>
      <c r="B237" s="25">
        <v>5900</v>
      </c>
      <c r="C237" s="4" t="str">
        <f>VLOOKUP(Nov_2019___Nov_2023[[#This Row],[ Close]],$Q$3:$R$14,2,TRUE)</f>
        <v>A4</v>
      </c>
      <c r="D237" s="4" t="s">
        <v>9</v>
      </c>
      <c r="E237" s="5" t="s">
        <v>10</v>
      </c>
    </row>
    <row r="238" spans="1:5" x14ac:dyDescent="0.25">
      <c r="A238" s="3">
        <v>44124</v>
      </c>
      <c r="B238" s="25">
        <v>5805</v>
      </c>
      <c r="C238" s="4" t="str">
        <f>VLOOKUP(Nov_2019___Nov_2023[[#This Row],[ Close]],$Q$3:$R$14,2,TRUE)</f>
        <v>A4</v>
      </c>
      <c r="D238" s="4" t="s">
        <v>10</v>
      </c>
      <c r="E238" s="5" t="s">
        <v>10</v>
      </c>
    </row>
    <row r="239" spans="1:5" x14ac:dyDescent="0.25">
      <c r="A239" s="3">
        <v>44125</v>
      </c>
      <c r="B239" s="25">
        <v>5780</v>
      </c>
      <c r="C239" s="4" t="str">
        <f>VLOOKUP(Nov_2019___Nov_2023[[#This Row],[ Close]],$Q$3:$R$14,2,TRUE)</f>
        <v>A3</v>
      </c>
      <c r="D239" s="4" t="s">
        <v>10</v>
      </c>
      <c r="E239" s="5" t="s">
        <v>9</v>
      </c>
    </row>
    <row r="240" spans="1:5" x14ac:dyDescent="0.25">
      <c r="A240" s="3">
        <v>44126</v>
      </c>
      <c r="B240" s="25">
        <v>5800</v>
      </c>
      <c r="C240" s="4" t="str">
        <f>VLOOKUP(Nov_2019___Nov_2023[[#This Row],[ Close]],$Q$3:$R$14,2,TRUE)</f>
        <v>A4</v>
      </c>
      <c r="D240" s="4" t="s">
        <v>9</v>
      </c>
      <c r="E240" s="5" t="s">
        <v>10</v>
      </c>
    </row>
    <row r="241" spans="1:5" x14ac:dyDescent="0.25">
      <c r="A241" s="3">
        <v>44127</v>
      </c>
      <c r="B241" s="25">
        <v>5770</v>
      </c>
      <c r="C241" s="4" t="str">
        <f>VLOOKUP(Nov_2019___Nov_2023[[#This Row],[ Close]],$Q$3:$R$14,2,TRUE)</f>
        <v>A3</v>
      </c>
      <c r="D241" s="4" t="s">
        <v>10</v>
      </c>
      <c r="E241" s="5" t="s">
        <v>9</v>
      </c>
    </row>
    <row r="242" spans="1:5" x14ac:dyDescent="0.25">
      <c r="A242" s="3">
        <v>44130</v>
      </c>
      <c r="B242" s="25">
        <v>5815</v>
      </c>
      <c r="C242" s="4" t="str">
        <f>VLOOKUP(Nov_2019___Nov_2023[[#This Row],[ Close]],$Q$3:$R$14,2,TRUE)</f>
        <v>A4</v>
      </c>
      <c r="D242" s="4" t="s">
        <v>9</v>
      </c>
      <c r="E242" s="5" t="s">
        <v>10</v>
      </c>
    </row>
    <row r="243" spans="1:5" x14ac:dyDescent="0.25">
      <c r="A243" s="3">
        <v>44131</v>
      </c>
      <c r="B243" s="25">
        <v>5790</v>
      </c>
      <c r="C243" s="4" t="str">
        <f>VLOOKUP(Nov_2019___Nov_2023[[#This Row],[ Close]],$Q$3:$R$14,2,TRUE)</f>
        <v>A4</v>
      </c>
      <c r="D243" s="4" t="s">
        <v>10</v>
      </c>
      <c r="E243" s="5" t="s">
        <v>10</v>
      </c>
    </row>
    <row r="244" spans="1:5" x14ac:dyDescent="0.25">
      <c r="A244" s="3">
        <v>44137</v>
      </c>
      <c r="B244" s="25">
        <v>5820</v>
      </c>
      <c r="C244" s="4" t="str">
        <f>VLOOKUP(Nov_2019___Nov_2023[[#This Row],[ Close]],$Q$3:$R$14,2,TRUE)</f>
        <v>A4</v>
      </c>
      <c r="D244" s="4" t="s">
        <v>10</v>
      </c>
      <c r="E244" s="5" t="s">
        <v>10</v>
      </c>
    </row>
    <row r="245" spans="1:5" x14ac:dyDescent="0.25">
      <c r="A245" s="3">
        <v>44138</v>
      </c>
      <c r="B245" s="25">
        <v>5890</v>
      </c>
      <c r="C245" s="4" t="str">
        <f>VLOOKUP(Nov_2019___Nov_2023[[#This Row],[ Close]],$Q$3:$R$14,2,TRUE)</f>
        <v>A4</v>
      </c>
      <c r="D245" s="4" t="s">
        <v>10</v>
      </c>
      <c r="E245" s="5" t="s">
        <v>10</v>
      </c>
    </row>
    <row r="246" spans="1:5" x14ac:dyDescent="0.25">
      <c r="A246" s="3">
        <v>44139</v>
      </c>
      <c r="B246" s="25">
        <v>5820</v>
      </c>
      <c r="C246" s="4" t="str">
        <f>VLOOKUP(Nov_2019___Nov_2023[[#This Row],[ Close]],$Q$3:$R$14,2,TRUE)</f>
        <v>A4</v>
      </c>
      <c r="D246" s="4" t="s">
        <v>10</v>
      </c>
      <c r="E246" s="5" t="s">
        <v>10</v>
      </c>
    </row>
    <row r="247" spans="1:5" x14ac:dyDescent="0.25">
      <c r="A247" s="3">
        <v>44140</v>
      </c>
      <c r="B247" s="25">
        <v>6150</v>
      </c>
      <c r="C247" s="4" t="str">
        <f>VLOOKUP(Nov_2019___Nov_2023[[#This Row],[ Close]],$Q$3:$R$14,2,TRUE)</f>
        <v>A4</v>
      </c>
      <c r="D247" s="4" t="s">
        <v>10</v>
      </c>
      <c r="E247" s="5" t="s">
        <v>10</v>
      </c>
    </row>
    <row r="248" spans="1:5" x14ac:dyDescent="0.25">
      <c r="A248" s="3">
        <v>44141</v>
      </c>
      <c r="B248" s="25">
        <v>6300</v>
      </c>
      <c r="C248" s="4" t="str">
        <f>VLOOKUP(Nov_2019___Nov_2023[[#This Row],[ Close]],$Q$3:$R$14,2,TRUE)</f>
        <v>A5</v>
      </c>
      <c r="D248" s="4" t="s">
        <v>10</v>
      </c>
      <c r="E248" s="5" t="s">
        <v>11</v>
      </c>
    </row>
    <row r="249" spans="1:5" x14ac:dyDescent="0.25">
      <c r="A249" s="3">
        <v>44144</v>
      </c>
      <c r="B249" s="25">
        <v>6285</v>
      </c>
      <c r="C249" s="4" t="str">
        <f>VLOOKUP(Nov_2019___Nov_2023[[#This Row],[ Close]],$Q$3:$R$14,2,TRUE)</f>
        <v>A5</v>
      </c>
      <c r="D249" s="4" t="s">
        <v>11</v>
      </c>
      <c r="E249" s="5" t="s">
        <v>11</v>
      </c>
    </row>
    <row r="250" spans="1:5" x14ac:dyDescent="0.25">
      <c r="A250" s="3">
        <v>44145</v>
      </c>
      <c r="B250" s="25">
        <v>6480</v>
      </c>
      <c r="C250" s="4" t="str">
        <f>VLOOKUP(Nov_2019___Nov_2023[[#This Row],[ Close]],$Q$3:$R$14,2,TRUE)</f>
        <v>A5</v>
      </c>
      <c r="D250" s="4" t="s">
        <v>11</v>
      </c>
      <c r="E250" s="5" t="s">
        <v>11</v>
      </c>
    </row>
    <row r="251" spans="1:5" x14ac:dyDescent="0.25">
      <c r="A251" s="3">
        <v>44146</v>
      </c>
      <c r="B251" s="25">
        <v>6540</v>
      </c>
      <c r="C251" s="4" t="str">
        <f>VLOOKUP(Nov_2019___Nov_2023[[#This Row],[ Close]],$Q$3:$R$14,2,TRUE)</f>
        <v>A5</v>
      </c>
      <c r="D251" s="4" t="s">
        <v>11</v>
      </c>
      <c r="E251" s="5" t="s">
        <v>11</v>
      </c>
    </row>
    <row r="252" spans="1:5" x14ac:dyDescent="0.25">
      <c r="A252" s="3">
        <v>44147</v>
      </c>
      <c r="B252" s="25">
        <v>6420</v>
      </c>
      <c r="C252" s="4" t="str">
        <f>VLOOKUP(Nov_2019___Nov_2023[[#This Row],[ Close]],$Q$3:$R$14,2,TRUE)</f>
        <v>A5</v>
      </c>
      <c r="D252" s="4" t="s">
        <v>11</v>
      </c>
      <c r="E252" s="5" t="s">
        <v>11</v>
      </c>
    </row>
    <row r="253" spans="1:5" x14ac:dyDescent="0.25">
      <c r="A253" s="3">
        <v>44148</v>
      </c>
      <c r="B253" s="25">
        <v>6390</v>
      </c>
      <c r="C253" s="4" t="str">
        <f>VLOOKUP(Nov_2019___Nov_2023[[#This Row],[ Close]],$Q$3:$R$14,2,TRUE)</f>
        <v>A5</v>
      </c>
      <c r="D253" s="4" t="s">
        <v>11</v>
      </c>
      <c r="E253" s="5" t="s">
        <v>11</v>
      </c>
    </row>
    <row r="254" spans="1:5" x14ac:dyDescent="0.25">
      <c r="A254" s="3">
        <v>44151</v>
      </c>
      <c r="B254" s="25">
        <v>6480</v>
      </c>
      <c r="C254" s="4" t="str">
        <f>VLOOKUP(Nov_2019___Nov_2023[[#This Row],[ Close]],$Q$3:$R$14,2,TRUE)</f>
        <v>A5</v>
      </c>
      <c r="D254" s="4" t="s">
        <v>11</v>
      </c>
      <c r="E254" s="5" t="s">
        <v>11</v>
      </c>
    </row>
    <row r="255" spans="1:5" x14ac:dyDescent="0.25">
      <c r="A255" s="3">
        <v>44152</v>
      </c>
      <c r="B255" s="25">
        <v>6550</v>
      </c>
      <c r="C255" s="4" t="str">
        <f>VLOOKUP(Nov_2019___Nov_2023[[#This Row],[ Close]],$Q$3:$R$14,2,TRUE)</f>
        <v>A5</v>
      </c>
      <c r="D255" s="4" t="s">
        <v>11</v>
      </c>
      <c r="E255" s="5" t="s">
        <v>11</v>
      </c>
    </row>
    <row r="256" spans="1:5" x14ac:dyDescent="0.25">
      <c r="A256" s="3">
        <v>44153</v>
      </c>
      <c r="B256" s="25">
        <v>6570</v>
      </c>
      <c r="C256" s="4" t="str">
        <f>VLOOKUP(Nov_2019___Nov_2023[[#This Row],[ Close]],$Q$3:$R$14,2,TRUE)</f>
        <v>A5</v>
      </c>
      <c r="D256" s="4" t="s">
        <v>11</v>
      </c>
      <c r="E256" s="5" t="s">
        <v>11</v>
      </c>
    </row>
    <row r="257" spans="1:5" x14ac:dyDescent="0.25">
      <c r="A257" s="3">
        <v>44154</v>
      </c>
      <c r="B257" s="25">
        <v>6615</v>
      </c>
      <c r="C257" s="4" t="str">
        <f>VLOOKUP(Nov_2019___Nov_2023[[#This Row],[ Close]],$Q$3:$R$14,2,TRUE)</f>
        <v>A5</v>
      </c>
      <c r="D257" s="4" t="s">
        <v>11</v>
      </c>
      <c r="E257" s="5" t="s">
        <v>11</v>
      </c>
    </row>
    <row r="258" spans="1:5" x14ac:dyDescent="0.25">
      <c r="A258" s="3">
        <v>44155</v>
      </c>
      <c r="B258" s="25">
        <v>6600</v>
      </c>
      <c r="C258" s="4" t="str">
        <f>VLOOKUP(Nov_2019___Nov_2023[[#This Row],[ Close]],$Q$3:$R$14,2,TRUE)</f>
        <v>A5</v>
      </c>
      <c r="D258" s="4" t="s">
        <v>11</v>
      </c>
      <c r="E258" s="5" t="s">
        <v>11</v>
      </c>
    </row>
    <row r="259" spans="1:5" x14ac:dyDescent="0.25">
      <c r="A259" s="3">
        <v>44158</v>
      </c>
      <c r="B259" s="25">
        <v>6600</v>
      </c>
      <c r="C259" s="4" t="str">
        <f>VLOOKUP(Nov_2019___Nov_2023[[#This Row],[ Close]],$Q$3:$R$14,2,TRUE)</f>
        <v>A5</v>
      </c>
      <c r="D259" s="4" t="s">
        <v>11</v>
      </c>
      <c r="E259" s="5" t="s">
        <v>11</v>
      </c>
    </row>
    <row r="260" spans="1:5" x14ac:dyDescent="0.25">
      <c r="A260" s="3">
        <v>44159</v>
      </c>
      <c r="B260" s="25">
        <v>6565</v>
      </c>
      <c r="C260" s="4" t="str">
        <f>VLOOKUP(Nov_2019___Nov_2023[[#This Row],[ Close]],$Q$3:$R$14,2,TRUE)</f>
        <v>A5</v>
      </c>
      <c r="D260" s="4" t="s">
        <v>11</v>
      </c>
      <c r="E260" s="5" t="s">
        <v>11</v>
      </c>
    </row>
    <row r="261" spans="1:5" x14ac:dyDescent="0.25">
      <c r="A261" s="3">
        <v>44160</v>
      </c>
      <c r="B261" s="25">
        <v>6410</v>
      </c>
      <c r="C261" s="4" t="str">
        <f>VLOOKUP(Nov_2019___Nov_2023[[#This Row],[ Close]],$Q$3:$R$14,2,TRUE)</f>
        <v>A5</v>
      </c>
      <c r="D261" s="4" t="s">
        <v>11</v>
      </c>
      <c r="E261" s="5" t="s">
        <v>11</v>
      </c>
    </row>
    <row r="262" spans="1:5" x14ac:dyDescent="0.25">
      <c r="A262" s="3">
        <v>44161</v>
      </c>
      <c r="B262" s="25">
        <v>6480</v>
      </c>
      <c r="C262" s="4" t="str">
        <f>VLOOKUP(Nov_2019___Nov_2023[[#This Row],[ Close]],$Q$3:$R$14,2,TRUE)</f>
        <v>A5</v>
      </c>
      <c r="D262" s="4" t="s">
        <v>11</v>
      </c>
      <c r="E262" s="5" t="s">
        <v>11</v>
      </c>
    </row>
    <row r="263" spans="1:5" x14ac:dyDescent="0.25">
      <c r="A263" s="3">
        <v>44162</v>
      </c>
      <c r="B263" s="25">
        <v>6385</v>
      </c>
      <c r="C263" s="4" t="str">
        <f>VLOOKUP(Nov_2019___Nov_2023[[#This Row],[ Close]],$Q$3:$R$14,2,TRUE)</f>
        <v>A5</v>
      </c>
      <c r="D263" s="4" t="s">
        <v>11</v>
      </c>
      <c r="E263" s="5" t="s">
        <v>11</v>
      </c>
    </row>
    <row r="264" spans="1:5" x14ac:dyDescent="0.25">
      <c r="A264" s="3">
        <v>44165</v>
      </c>
      <c r="B264" s="25">
        <v>6205</v>
      </c>
      <c r="C264" s="4" t="str">
        <f>VLOOKUP(Nov_2019___Nov_2023[[#This Row],[ Close]],$Q$3:$R$14,2,TRUE)</f>
        <v>A4</v>
      </c>
      <c r="D264" s="4" t="s">
        <v>11</v>
      </c>
      <c r="E264" s="5" t="s">
        <v>10</v>
      </c>
    </row>
    <row r="265" spans="1:5" x14ac:dyDescent="0.25">
      <c r="A265" s="3">
        <v>44166</v>
      </c>
      <c r="B265" s="25">
        <v>6395</v>
      </c>
      <c r="C265" s="4" t="str">
        <f>VLOOKUP(Nov_2019___Nov_2023[[#This Row],[ Close]],$Q$3:$R$14,2,TRUE)</f>
        <v>A5</v>
      </c>
      <c r="D265" s="4" t="s">
        <v>10</v>
      </c>
      <c r="E265" s="5" t="s">
        <v>11</v>
      </c>
    </row>
    <row r="266" spans="1:5" x14ac:dyDescent="0.25">
      <c r="A266" s="3">
        <v>44167</v>
      </c>
      <c r="B266" s="25">
        <v>6450</v>
      </c>
      <c r="C266" s="4" t="str">
        <f>VLOOKUP(Nov_2019___Nov_2023[[#This Row],[ Close]],$Q$3:$R$14,2,TRUE)</f>
        <v>A5</v>
      </c>
      <c r="D266" s="4" t="s">
        <v>11</v>
      </c>
      <c r="E266" s="5" t="s">
        <v>11</v>
      </c>
    </row>
    <row r="267" spans="1:5" x14ac:dyDescent="0.25">
      <c r="A267" s="3">
        <v>44168</v>
      </c>
      <c r="B267" s="25">
        <v>6460</v>
      </c>
      <c r="C267" s="4" t="str">
        <f>VLOOKUP(Nov_2019___Nov_2023[[#This Row],[ Close]],$Q$3:$R$14,2,TRUE)</f>
        <v>A5</v>
      </c>
      <c r="D267" s="4" t="s">
        <v>11</v>
      </c>
      <c r="E267" s="5" t="s">
        <v>11</v>
      </c>
    </row>
    <row r="268" spans="1:5" x14ac:dyDescent="0.25">
      <c r="A268" s="3">
        <v>44169</v>
      </c>
      <c r="B268" s="25">
        <v>6390</v>
      </c>
      <c r="C268" s="4" t="str">
        <f>VLOOKUP(Nov_2019___Nov_2023[[#This Row],[ Close]],$Q$3:$R$14,2,TRUE)</f>
        <v>A5</v>
      </c>
      <c r="D268" s="4" t="s">
        <v>11</v>
      </c>
      <c r="E268" s="5" t="s">
        <v>11</v>
      </c>
    </row>
    <row r="269" spans="1:5" x14ac:dyDescent="0.25">
      <c r="A269" s="3">
        <v>44172</v>
      </c>
      <c r="B269" s="25">
        <v>6520</v>
      </c>
      <c r="C269" s="4" t="str">
        <f>VLOOKUP(Nov_2019___Nov_2023[[#This Row],[ Close]],$Q$3:$R$14,2,TRUE)</f>
        <v>A5</v>
      </c>
      <c r="D269" s="4" t="s">
        <v>11</v>
      </c>
      <c r="E269" s="5" t="s">
        <v>11</v>
      </c>
    </row>
    <row r="270" spans="1:5" x14ac:dyDescent="0.25">
      <c r="A270" s="3">
        <v>44173</v>
      </c>
      <c r="B270" s="25">
        <v>6490</v>
      </c>
      <c r="C270" s="4" t="str">
        <f>VLOOKUP(Nov_2019___Nov_2023[[#This Row],[ Close]],$Q$3:$R$14,2,TRUE)</f>
        <v>A5</v>
      </c>
      <c r="D270" s="4" t="s">
        <v>11</v>
      </c>
      <c r="E270" s="5" t="s">
        <v>11</v>
      </c>
    </row>
    <row r="271" spans="1:5" x14ac:dyDescent="0.25">
      <c r="A271" s="3">
        <v>44175</v>
      </c>
      <c r="B271" s="25">
        <v>6575</v>
      </c>
      <c r="C271" s="4" t="str">
        <f>VLOOKUP(Nov_2019___Nov_2023[[#This Row],[ Close]],$Q$3:$R$14,2,TRUE)</f>
        <v>A5</v>
      </c>
      <c r="D271" s="4" t="s">
        <v>11</v>
      </c>
      <c r="E271" s="5" t="s">
        <v>11</v>
      </c>
    </row>
    <row r="272" spans="1:5" x14ac:dyDescent="0.25">
      <c r="A272" s="3">
        <v>44176</v>
      </c>
      <c r="B272" s="25">
        <v>6735</v>
      </c>
      <c r="C272" s="4" t="str">
        <f>VLOOKUP(Nov_2019___Nov_2023[[#This Row],[ Close]],$Q$3:$R$14,2,TRUE)</f>
        <v>A6</v>
      </c>
      <c r="D272" s="4" t="s">
        <v>11</v>
      </c>
      <c r="E272" s="5" t="s">
        <v>12</v>
      </c>
    </row>
    <row r="273" spans="1:5" x14ac:dyDescent="0.25">
      <c r="A273" s="3">
        <v>44179</v>
      </c>
      <c r="B273" s="25">
        <v>6820</v>
      </c>
      <c r="C273" s="4" t="str">
        <f>VLOOKUP(Nov_2019___Nov_2023[[#This Row],[ Close]],$Q$3:$R$14,2,TRUE)</f>
        <v>A6</v>
      </c>
      <c r="D273" s="4" t="s">
        <v>12</v>
      </c>
      <c r="E273" s="5" t="s">
        <v>12</v>
      </c>
    </row>
    <row r="274" spans="1:5" x14ac:dyDescent="0.25">
      <c r="A274" s="3">
        <v>44180</v>
      </c>
      <c r="B274" s="25">
        <v>6790</v>
      </c>
      <c r="C274" s="4" t="str">
        <f>VLOOKUP(Nov_2019___Nov_2023[[#This Row],[ Close]],$Q$3:$R$14,2,TRUE)</f>
        <v>A6</v>
      </c>
      <c r="D274" s="4" t="s">
        <v>12</v>
      </c>
      <c r="E274" s="5" t="s">
        <v>12</v>
      </c>
    </row>
    <row r="275" spans="1:5" x14ac:dyDescent="0.25">
      <c r="A275" s="3">
        <v>44181</v>
      </c>
      <c r="B275" s="25">
        <v>6950</v>
      </c>
      <c r="C275" s="4" t="str">
        <f>VLOOKUP(Nov_2019___Nov_2023[[#This Row],[ Close]],$Q$3:$R$14,2,TRUE)</f>
        <v>A6</v>
      </c>
      <c r="D275" s="4" t="s">
        <v>12</v>
      </c>
      <c r="E275" s="5" t="s">
        <v>12</v>
      </c>
    </row>
    <row r="276" spans="1:5" x14ac:dyDescent="0.25">
      <c r="A276" s="3">
        <v>44182</v>
      </c>
      <c r="B276" s="25">
        <v>6935</v>
      </c>
      <c r="C276" s="4" t="str">
        <f>VLOOKUP(Nov_2019___Nov_2023[[#This Row],[ Close]],$Q$3:$R$14,2,TRUE)</f>
        <v>A6</v>
      </c>
      <c r="D276" s="4" t="s">
        <v>12</v>
      </c>
      <c r="E276" s="5" t="s">
        <v>12</v>
      </c>
    </row>
    <row r="277" spans="1:5" x14ac:dyDescent="0.25">
      <c r="A277" s="3">
        <v>44183</v>
      </c>
      <c r="B277" s="25">
        <v>6800</v>
      </c>
      <c r="C277" s="4" t="str">
        <f>VLOOKUP(Nov_2019___Nov_2023[[#This Row],[ Close]],$Q$3:$R$14,2,TRUE)</f>
        <v>A6</v>
      </c>
      <c r="D277" s="4" t="s">
        <v>12</v>
      </c>
      <c r="E277" s="5" t="s">
        <v>12</v>
      </c>
    </row>
    <row r="278" spans="1:5" x14ac:dyDescent="0.25">
      <c r="A278" s="3">
        <v>44186</v>
      </c>
      <c r="B278" s="25">
        <v>6830</v>
      </c>
      <c r="C278" s="4" t="str">
        <f>VLOOKUP(Nov_2019___Nov_2023[[#This Row],[ Close]],$Q$3:$R$14,2,TRUE)</f>
        <v>A6</v>
      </c>
      <c r="D278" s="4" t="s">
        <v>12</v>
      </c>
      <c r="E278" s="5" t="s">
        <v>12</v>
      </c>
    </row>
    <row r="279" spans="1:5" x14ac:dyDescent="0.25">
      <c r="A279" s="3">
        <v>44187</v>
      </c>
      <c r="B279" s="25">
        <v>6715</v>
      </c>
      <c r="C279" s="4" t="str">
        <f>VLOOKUP(Nov_2019___Nov_2023[[#This Row],[ Close]],$Q$3:$R$14,2,TRUE)</f>
        <v>A6</v>
      </c>
      <c r="D279" s="4" t="s">
        <v>12</v>
      </c>
      <c r="E279" s="5" t="s">
        <v>12</v>
      </c>
    </row>
    <row r="280" spans="1:5" x14ac:dyDescent="0.25">
      <c r="A280" s="3">
        <v>44188</v>
      </c>
      <c r="B280" s="25">
        <v>6725</v>
      </c>
      <c r="C280" s="4" t="str">
        <f>VLOOKUP(Nov_2019___Nov_2023[[#This Row],[ Close]],$Q$3:$R$14,2,TRUE)</f>
        <v>A6</v>
      </c>
      <c r="D280" s="4" t="s">
        <v>12</v>
      </c>
      <c r="E280" s="5" t="s">
        <v>12</v>
      </c>
    </row>
    <row r="281" spans="1:5" x14ac:dyDescent="0.25">
      <c r="A281" s="3">
        <v>44193</v>
      </c>
      <c r="B281" s="25">
        <v>6780</v>
      </c>
      <c r="C281" s="4" t="str">
        <f>VLOOKUP(Nov_2019___Nov_2023[[#This Row],[ Close]],$Q$3:$R$14,2,TRUE)</f>
        <v>A6</v>
      </c>
      <c r="D281" s="4" t="s">
        <v>12</v>
      </c>
      <c r="E281" s="5" t="s">
        <v>12</v>
      </c>
    </row>
    <row r="282" spans="1:5" x14ac:dyDescent="0.25">
      <c r="A282" s="3">
        <v>44194</v>
      </c>
      <c r="B282" s="25">
        <v>6765</v>
      </c>
      <c r="C282" s="4" t="str">
        <f>VLOOKUP(Nov_2019___Nov_2023[[#This Row],[ Close]],$Q$3:$R$14,2,TRUE)</f>
        <v>A6</v>
      </c>
      <c r="D282" s="4" t="s">
        <v>12</v>
      </c>
      <c r="E282" s="5" t="s">
        <v>12</v>
      </c>
    </row>
    <row r="283" spans="1:5" x14ac:dyDescent="0.25">
      <c r="A283" s="3">
        <v>44195</v>
      </c>
      <c r="B283" s="25">
        <v>6770</v>
      </c>
      <c r="C283" s="4" t="str">
        <f>VLOOKUP(Nov_2019___Nov_2023[[#This Row],[ Close]],$Q$3:$R$14,2,TRUE)</f>
        <v>A6</v>
      </c>
      <c r="D283" s="4" t="s">
        <v>12</v>
      </c>
      <c r="E283" s="5" t="s">
        <v>12</v>
      </c>
    </row>
    <row r="284" spans="1:5" x14ac:dyDescent="0.25">
      <c r="A284" s="3">
        <v>44200</v>
      </c>
      <c r="B284" s="25">
        <v>6835</v>
      </c>
      <c r="C284" s="4" t="str">
        <f>VLOOKUP(Nov_2019___Nov_2023[[#This Row],[ Close]],$Q$3:$R$14,2,TRUE)</f>
        <v>A6</v>
      </c>
      <c r="D284" s="4" t="s">
        <v>12</v>
      </c>
      <c r="E284" s="5" t="s">
        <v>12</v>
      </c>
    </row>
    <row r="285" spans="1:5" x14ac:dyDescent="0.25">
      <c r="A285" s="3">
        <v>44201</v>
      </c>
      <c r="B285" s="25">
        <v>7090</v>
      </c>
      <c r="C285" s="4" t="str">
        <f>VLOOKUP(Nov_2019___Nov_2023[[#This Row],[ Close]],$Q$3:$R$14,2,TRUE)</f>
        <v>A6</v>
      </c>
      <c r="D285" s="4" t="s">
        <v>12</v>
      </c>
      <c r="E285" s="5" t="s">
        <v>12</v>
      </c>
    </row>
    <row r="286" spans="1:5" x14ac:dyDescent="0.25">
      <c r="A286" s="3">
        <v>44202</v>
      </c>
      <c r="B286" s="25">
        <v>6945</v>
      </c>
      <c r="C286" s="4" t="str">
        <f>VLOOKUP(Nov_2019___Nov_2023[[#This Row],[ Close]],$Q$3:$R$14,2,TRUE)</f>
        <v>A6</v>
      </c>
      <c r="D286" s="4" t="s">
        <v>12</v>
      </c>
      <c r="E286" s="5" t="s">
        <v>12</v>
      </c>
    </row>
    <row r="287" spans="1:5" x14ac:dyDescent="0.25">
      <c r="A287" s="3">
        <v>44203</v>
      </c>
      <c r="B287" s="25">
        <v>6965</v>
      </c>
      <c r="C287" s="4" t="str">
        <f>VLOOKUP(Nov_2019___Nov_2023[[#This Row],[ Close]],$Q$3:$R$14,2,TRUE)</f>
        <v>A6</v>
      </c>
      <c r="D287" s="4" t="s">
        <v>12</v>
      </c>
      <c r="E287" s="5" t="s">
        <v>12</v>
      </c>
    </row>
    <row r="288" spans="1:5" x14ac:dyDescent="0.25">
      <c r="A288" s="3">
        <v>44204</v>
      </c>
      <c r="B288" s="25">
        <v>7050</v>
      </c>
      <c r="C288" s="4" t="str">
        <f>VLOOKUP(Nov_2019___Nov_2023[[#This Row],[ Close]],$Q$3:$R$14,2,TRUE)</f>
        <v>A6</v>
      </c>
      <c r="D288" s="4" t="s">
        <v>12</v>
      </c>
      <c r="E288" s="5" t="s">
        <v>12</v>
      </c>
    </row>
    <row r="289" spans="1:5" x14ac:dyDescent="0.25">
      <c r="A289" s="3">
        <v>44207</v>
      </c>
      <c r="B289" s="25">
        <v>7345</v>
      </c>
      <c r="C289" s="4" t="str">
        <f>VLOOKUP(Nov_2019___Nov_2023[[#This Row],[ Close]],$Q$3:$R$14,2,TRUE)</f>
        <v>A7</v>
      </c>
      <c r="D289" s="4" t="s">
        <v>12</v>
      </c>
      <c r="E289" s="5" t="s">
        <v>13</v>
      </c>
    </row>
    <row r="290" spans="1:5" x14ac:dyDescent="0.25">
      <c r="A290" s="3">
        <v>44208</v>
      </c>
      <c r="B290" s="25">
        <v>7160</v>
      </c>
      <c r="C290" s="4" t="str">
        <f>VLOOKUP(Nov_2019___Nov_2023[[#This Row],[ Close]],$Q$3:$R$14,2,TRUE)</f>
        <v>A7</v>
      </c>
      <c r="D290" s="4" t="s">
        <v>13</v>
      </c>
      <c r="E290" s="5" t="s">
        <v>13</v>
      </c>
    </row>
    <row r="291" spans="1:5" x14ac:dyDescent="0.25">
      <c r="A291" s="3">
        <v>44209</v>
      </c>
      <c r="B291" s="25">
        <v>7120</v>
      </c>
      <c r="C291" s="4" t="str">
        <f>VLOOKUP(Nov_2019___Nov_2023[[#This Row],[ Close]],$Q$3:$R$14,2,TRUE)</f>
        <v>A6</v>
      </c>
      <c r="D291" s="4" t="s">
        <v>13</v>
      </c>
      <c r="E291" s="5" t="s">
        <v>12</v>
      </c>
    </row>
    <row r="292" spans="1:5" x14ac:dyDescent="0.25">
      <c r="A292" s="3">
        <v>44210</v>
      </c>
      <c r="B292" s="25">
        <v>7020</v>
      </c>
      <c r="C292" s="4" t="str">
        <f>VLOOKUP(Nov_2019___Nov_2023[[#This Row],[ Close]],$Q$3:$R$14,2,TRUE)</f>
        <v>A6</v>
      </c>
      <c r="D292" s="4" t="s">
        <v>12</v>
      </c>
      <c r="E292" s="5" t="s">
        <v>12</v>
      </c>
    </row>
    <row r="293" spans="1:5" x14ac:dyDescent="0.25">
      <c r="A293" s="3">
        <v>44211</v>
      </c>
      <c r="B293" s="25">
        <v>6955</v>
      </c>
      <c r="C293" s="4" t="str">
        <f>VLOOKUP(Nov_2019___Nov_2023[[#This Row],[ Close]],$Q$3:$R$14,2,TRUE)</f>
        <v>A6</v>
      </c>
      <c r="D293" s="4" t="s">
        <v>12</v>
      </c>
      <c r="E293" s="5" t="s">
        <v>12</v>
      </c>
    </row>
    <row r="294" spans="1:5" x14ac:dyDescent="0.25">
      <c r="A294" s="3">
        <v>44214</v>
      </c>
      <c r="B294" s="25">
        <v>7120</v>
      </c>
      <c r="C294" s="4" t="str">
        <f>VLOOKUP(Nov_2019___Nov_2023[[#This Row],[ Close]],$Q$3:$R$14,2,TRUE)</f>
        <v>A6</v>
      </c>
      <c r="D294" s="4" t="s">
        <v>12</v>
      </c>
      <c r="E294" s="5" t="s">
        <v>12</v>
      </c>
    </row>
    <row r="295" spans="1:5" x14ac:dyDescent="0.25">
      <c r="A295" s="3">
        <v>44215</v>
      </c>
      <c r="B295" s="25">
        <v>7095</v>
      </c>
      <c r="C295" s="4" t="str">
        <f>VLOOKUP(Nov_2019___Nov_2023[[#This Row],[ Close]],$Q$3:$R$14,2,TRUE)</f>
        <v>A6</v>
      </c>
      <c r="D295" s="4" t="s">
        <v>12</v>
      </c>
      <c r="E295" s="5" t="s">
        <v>12</v>
      </c>
    </row>
    <row r="296" spans="1:5" x14ac:dyDescent="0.25">
      <c r="A296" s="3">
        <v>44216</v>
      </c>
      <c r="B296" s="25">
        <v>7095</v>
      </c>
      <c r="C296" s="4" t="str">
        <f>VLOOKUP(Nov_2019___Nov_2023[[#This Row],[ Close]],$Q$3:$R$14,2,TRUE)</f>
        <v>A6</v>
      </c>
      <c r="D296" s="4" t="s">
        <v>12</v>
      </c>
      <c r="E296" s="5" t="s">
        <v>12</v>
      </c>
    </row>
    <row r="297" spans="1:5" x14ac:dyDescent="0.25">
      <c r="A297" s="3">
        <v>44217</v>
      </c>
      <c r="B297" s="25">
        <v>7075</v>
      </c>
      <c r="C297" s="4" t="str">
        <f>VLOOKUP(Nov_2019___Nov_2023[[#This Row],[ Close]],$Q$3:$R$14,2,TRUE)</f>
        <v>A6</v>
      </c>
      <c r="D297" s="4" t="s">
        <v>12</v>
      </c>
      <c r="E297" s="5" t="s">
        <v>12</v>
      </c>
    </row>
    <row r="298" spans="1:5" x14ac:dyDescent="0.25">
      <c r="A298" s="3">
        <v>44218</v>
      </c>
      <c r="B298" s="25">
        <v>7080</v>
      </c>
      <c r="C298" s="4" t="str">
        <f>VLOOKUP(Nov_2019___Nov_2023[[#This Row],[ Close]],$Q$3:$R$14,2,TRUE)</f>
        <v>A6</v>
      </c>
      <c r="D298" s="4" t="s">
        <v>12</v>
      </c>
      <c r="E298" s="5" t="s">
        <v>12</v>
      </c>
    </row>
    <row r="299" spans="1:5" x14ac:dyDescent="0.25">
      <c r="A299" s="3">
        <v>44221</v>
      </c>
      <c r="B299" s="25">
        <v>7035</v>
      </c>
      <c r="C299" s="4" t="str">
        <f>VLOOKUP(Nov_2019___Nov_2023[[#This Row],[ Close]],$Q$3:$R$14,2,TRUE)</f>
        <v>A6</v>
      </c>
      <c r="D299" s="4" t="s">
        <v>12</v>
      </c>
      <c r="E299" s="5" t="s">
        <v>12</v>
      </c>
    </row>
    <row r="300" spans="1:5" x14ac:dyDescent="0.25">
      <c r="A300" s="3">
        <v>44222</v>
      </c>
      <c r="B300" s="25">
        <v>6820</v>
      </c>
      <c r="C300" s="4" t="str">
        <f>VLOOKUP(Nov_2019___Nov_2023[[#This Row],[ Close]],$Q$3:$R$14,2,TRUE)</f>
        <v>A6</v>
      </c>
      <c r="D300" s="4" t="s">
        <v>12</v>
      </c>
      <c r="E300" s="5" t="s">
        <v>12</v>
      </c>
    </row>
    <row r="301" spans="1:5" x14ac:dyDescent="0.25">
      <c r="A301" s="3">
        <v>44223</v>
      </c>
      <c r="B301" s="25">
        <v>6790</v>
      </c>
      <c r="C301" s="4" t="str">
        <f>VLOOKUP(Nov_2019___Nov_2023[[#This Row],[ Close]],$Q$3:$R$14,2,TRUE)</f>
        <v>A6</v>
      </c>
      <c r="D301" s="4" t="s">
        <v>12</v>
      </c>
      <c r="E301" s="5" t="s">
        <v>12</v>
      </c>
    </row>
    <row r="302" spans="1:5" x14ac:dyDescent="0.25">
      <c r="A302" s="3">
        <v>44224</v>
      </c>
      <c r="B302" s="25">
        <v>6900</v>
      </c>
      <c r="C302" s="4" t="str">
        <f>VLOOKUP(Nov_2019___Nov_2023[[#This Row],[ Close]],$Q$3:$R$14,2,TRUE)</f>
        <v>A6</v>
      </c>
      <c r="D302" s="4" t="s">
        <v>12</v>
      </c>
      <c r="E302" s="5" t="s">
        <v>12</v>
      </c>
    </row>
    <row r="303" spans="1:5" x14ac:dyDescent="0.25">
      <c r="A303" s="3">
        <v>44225</v>
      </c>
      <c r="B303" s="25">
        <v>6760</v>
      </c>
      <c r="C303" s="4" t="str">
        <f>VLOOKUP(Nov_2019___Nov_2023[[#This Row],[ Close]],$Q$3:$R$14,2,TRUE)</f>
        <v>A6</v>
      </c>
      <c r="D303" s="4" t="s">
        <v>12</v>
      </c>
      <c r="E303" s="5" t="s">
        <v>12</v>
      </c>
    </row>
    <row r="304" spans="1:5" x14ac:dyDescent="0.25">
      <c r="A304" s="3">
        <v>44228</v>
      </c>
      <c r="B304" s="25">
        <v>6820</v>
      </c>
      <c r="C304" s="4" t="str">
        <f>VLOOKUP(Nov_2019___Nov_2023[[#This Row],[ Close]],$Q$3:$R$14,2,TRUE)</f>
        <v>A6</v>
      </c>
      <c r="D304" s="4" t="s">
        <v>12</v>
      </c>
      <c r="E304" s="5" t="s">
        <v>12</v>
      </c>
    </row>
    <row r="305" spans="1:5" x14ac:dyDescent="0.25">
      <c r="A305" s="3">
        <v>44229</v>
      </c>
      <c r="B305" s="25">
        <v>6800</v>
      </c>
      <c r="C305" s="4" t="str">
        <f>VLOOKUP(Nov_2019___Nov_2023[[#This Row],[ Close]],$Q$3:$R$14,2,TRUE)</f>
        <v>A6</v>
      </c>
      <c r="D305" s="4" t="s">
        <v>12</v>
      </c>
      <c r="E305" s="5" t="s">
        <v>12</v>
      </c>
    </row>
    <row r="306" spans="1:5" x14ac:dyDescent="0.25">
      <c r="A306" s="3">
        <v>44230</v>
      </c>
      <c r="B306" s="25">
        <v>6825</v>
      </c>
      <c r="C306" s="4" t="str">
        <f>VLOOKUP(Nov_2019___Nov_2023[[#This Row],[ Close]],$Q$3:$R$14,2,TRUE)</f>
        <v>A6</v>
      </c>
      <c r="D306" s="4" t="s">
        <v>12</v>
      </c>
      <c r="E306" s="5" t="s">
        <v>12</v>
      </c>
    </row>
    <row r="307" spans="1:5" x14ac:dyDescent="0.25">
      <c r="A307" s="3">
        <v>44231</v>
      </c>
      <c r="B307" s="25">
        <v>6855</v>
      </c>
      <c r="C307" s="4" t="str">
        <f>VLOOKUP(Nov_2019___Nov_2023[[#This Row],[ Close]],$Q$3:$R$14,2,TRUE)</f>
        <v>A6</v>
      </c>
      <c r="D307" s="4" t="s">
        <v>12</v>
      </c>
      <c r="E307" s="5" t="s">
        <v>12</v>
      </c>
    </row>
    <row r="308" spans="1:5" x14ac:dyDescent="0.25">
      <c r="A308" s="3">
        <v>44232</v>
      </c>
      <c r="B308" s="25">
        <v>6915</v>
      </c>
      <c r="C308" s="4" t="str">
        <f>VLOOKUP(Nov_2019___Nov_2023[[#This Row],[ Close]],$Q$3:$R$14,2,TRUE)</f>
        <v>A6</v>
      </c>
      <c r="D308" s="4" t="s">
        <v>12</v>
      </c>
      <c r="E308" s="5" t="s">
        <v>12</v>
      </c>
    </row>
    <row r="309" spans="1:5" x14ac:dyDescent="0.25">
      <c r="A309" s="3">
        <v>44235</v>
      </c>
      <c r="B309" s="25">
        <v>6920</v>
      </c>
      <c r="C309" s="4" t="str">
        <f>VLOOKUP(Nov_2019___Nov_2023[[#This Row],[ Close]],$Q$3:$R$14,2,TRUE)</f>
        <v>A6</v>
      </c>
      <c r="D309" s="4" t="s">
        <v>12</v>
      </c>
      <c r="E309" s="5" t="s">
        <v>12</v>
      </c>
    </row>
    <row r="310" spans="1:5" x14ac:dyDescent="0.25">
      <c r="A310" s="3">
        <v>44236</v>
      </c>
      <c r="B310" s="25">
        <v>6980</v>
      </c>
      <c r="C310" s="4" t="str">
        <f>VLOOKUP(Nov_2019___Nov_2023[[#This Row],[ Close]],$Q$3:$R$14,2,TRUE)</f>
        <v>A6</v>
      </c>
      <c r="D310" s="4" t="s">
        <v>12</v>
      </c>
      <c r="E310" s="5" t="s">
        <v>12</v>
      </c>
    </row>
    <row r="311" spans="1:5" x14ac:dyDescent="0.25">
      <c r="A311" s="3">
        <v>44237</v>
      </c>
      <c r="B311" s="25">
        <v>6920</v>
      </c>
      <c r="C311" s="4" t="str">
        <f>VLOOKUP(Nov_2019___Nov_2023[[#This Row],[ Close]],$Q$3:$R$14,2,TRUE)</f>
        <v>A6</v>
      </c>
      <c r="D311" s="4" t="s">
        <v>12</v>
      </c>
      <c r="E311" s="5" t="s">
        <v>12</v>
      </c>
    </row>
    <row r="312" spans="1:5" x14ac:dyDescent="0.25">
      <c r="A312" s="3">
        <v>44238</v>
      </c>
      <c r="B312" s="25">
        <v>6880</v>
      </c>
      <c r="C312" s="4" t="str">
        <f>VLOOKUP(Nov_2019___Nov_2023[[#This Row],[ Close]],$Q$3:$R$14,2,TRUE)</f>
        <v>A6</v>
      </c>
      <c r="D312" s="4" t="s">
        <v>12</v>
      </c>
      <c r="E312" s="5" t="s">
        <v>12</v>
      </c>
    </row>
    <row r="313" spans="1:5" x14ac:dyDescent="0.25">
      <c r="A313" s="3">
        <v>44242</v>
      </c>
      <c r="B313" s="25">
        <v>6800</v>
      </c>
      <c r="C313" s="4" t="str">
        <f>VLOOKUP(Nov_2019___Nov_2023[[#This Row],[ Close]],$Q$3:$R$14,2,TRUE)</f>
        <v>A6</v>
      </c>
      <c r="D313" s="4" t="s">
        <v>12</v>
      </c>
      <c r="E313" s="5" t="s">
        <v>12</v>
      </c>
    </row>
    <row r="314" spans="1:5" x14ac:dyDescent="0.25">
      <c r="A314" s="3">
        <v>44243</v>
      </c>
      <c r="B314" s="25">
        <v>6940</v>
      </c>
      <c r="C314" s="4" t="str">
        <f>VLOOKUP(Nov_2019___Nov_2023[[#This Row],[ Close]],$Q$3:$R$14,2,TRUE)</f>
        <v>A6</v>
      </c>
      <c r="D314" s="4" t="s">
        <v>12</v>
      </c>
      <c r="E314" s="5" t="s">
        <v>12</v>
      </c>
    </row>
    <row r="315" spans="1:5" x14ac:dyDescent="0.25">
      <c r="A315" s="3">
        <v>44244</v>
      </c>
      <c r="B315" s="25">
        <v>6900</v>
      </c>
      <c r="C315" s="4" t="str">
        <f>VLOOKUP(Nov_2019___Nov_2023[[#This Row],[ Close]],$Q$3:$R$14,2,TRUE)</f>
        <v>A6</v>
      </c>
      <c r="D315" s="4" t="s">
        <v>12</v>
      </c>
      <c r="E315" s="5" t="s">
        <v>12</v>
      </c>
    </row>
    <row r="316" spans="1:5" x14ac:dyDescent="0.25">
      <c r="A316" s="3">
        <v>44245</v>
      </c>
      <c r="B316" s="25">
        <v>6735</v>
      </c>
      <c r="C316" s="4" t="str">
        <f>VLOOKUP(Nov_2019___Nov_2023[[#This Row],[ Close]],$Q$3:$R$14,2,TRUE)</f>
        <v>A6</v>
      </c>
      <c r="D316" s="4" t="s">
        <v>12</v>
      </c>
      <c r="E316" s="5" t="s">
        <v>12</v>
      </c>
    </row>
    <row r="317" spans="1:5" x14ac:dyDescent="0.25">
      <c r="A317" s="3">
        <v>44246</v>
      </c>
      <c r="B317" s="25">
        <v>6825</v>
      </c>
      <c r="C317" s="4" t="str">
        <f>VLOOKUP(Nov_2019___Nov_2023[[#This Row],[ Close]],$Q$3:$R$14,2,TRUE)</f>
        <v>A6</v>
      </c>
      <c r="D317" s="4" t="s">
        <v>12</v>
      </c>
      <c r="E317" s="5" t="s">
        <v>12</v>
      </c>
    </row>
    <row r="318" spans="1:5" x14ac:dyDescent="0.25">
      <c r="A318" s="3">
        <v>44249</v>
      </c>
      <c r="B318" s="25">
        <v>6790</v>
      </c>
      <c r="C318" s="4" t="str">
        <f>VLOOKUP(Nov_2019___Nov_2023[[#This Row],[ Close]],$Q$3:$R$14,2,TRUE)</f>
        <v>A6</v>
      </c>
      <c r="D318" s="4" t="s">
        <v>12</v>
      </c>
      <c r="E318" s="5" t="s">
        <v>12</v>
      </c>
    </row>
    <row r="319" spans="1:5" x14ac:dyDescent="0.25">
      <c r="A319" s="3">
        <v>44250</v>
      </c>
      <c r="B319" s="25">
        <v>6825</v>
      </c>
      <c r="C319" s="4" t="str">
        <f>VLOOKUP(Nov_2019___Nov_2023[[#This Row],[ Close]],$Q$3:$R$14,2,TRUE)</f>
        <v>A6</v>
      </c>
      <c r="D319" s="4" t="s">
        <v>12</v>
      </c>
      <c r="E319" s="5" t="s">
        <v>12</v>
      </c>
    </row>
    <row r="320" spans="1:5" x14ac:dyDescent="0.25">
      <c r="A320" s="3">
        <v>44251</v>
      </c>
      <c r="B320" s="25">
        <v>6725</v>
      </c>
      <c r="C320" s="4" t="str">
        <f>VLOOKUP(Nov_2019___Nov_2023[[#This Row],[ Close]],$Q$3:$R$14,2,TRUE)</f>
        <v>A6</v>
      </c>
      <c r="D320" s="4" t="s">
        <v>12</v>
      </c>
      <c r="E320" s="5" t="s">
        <v>12</v>
      </c>
    </row>
    <row r="321" spans="1:5" x14ac:dyDescent="0.25">
      <c r="A321" s="3">
        <v>44252</v>
      </c>
      <c r="B321" s="25">
        <v>6705</v>
      </c>
      <c r="C321" s="4" t="str">
        <f>VLOOKUP(Nov_2019___Nov_2023[[#This Row],[ Close]],$Q$3:$R$14,2,TRUE)</f>
        <v>A6</v>
      </c>
      <c r="D321" s="4" t="s">
        <v>12</v>
      </c>
      <c r="E321" s="5" t="s">
        <v>12</v>
      </c>
    </row>
    <row r="322" spans="1:5" x14ac:dyDescent="0.25">
      <c r="A322" s="3">
        <v>44253</v>
      </c>
      <c r="B322" s="25">
        <v>6710</v>
      </c>
      <c r="C322" s="4" t="str">
        <f>VLOOKUP(Nov_2019___Nov_2023[[#This Row],[ Close]],$Q$3:$R$14,2,TRUE)</f>
        <v>A6</v>
      </c>
      <c r="D322" s="4" t="s">
        <v>12</v>
      </c>
      <c r="E322" s="5" t="s">
        <v>12</v>
      </c>
    </row>
    <row r="323" spans="1:5" x14ac:dyDescent="0.25">
      <c r="A323" s="3">
        <v>44256</v>
      </c>
      <c r="B323" s="25">
        <v>7045</v>
      </c>
      <c r="C323" s="4" t="str">
        <f>VLOOKUP(Nov_2019___Nov_2023[[#This Row],[ Close]],$Q$3:$R$14,2,TRUE)</f>
        <v>A6</v>
      </c>
      <c r="D323" s="4" t="s">
        <v>12</v>
      </c>
      <c r="E323" s="5" t="s">
        <v>12</v>
      </c>
    </row>
    <row r="324" spans="1:5" x14ac:dyDescent="0.25">
      <c r="A324" s="3">
        <v>44257</v>
      </c>
      <c r="B324" s="25">
        <v>7015</v>
      </c>
      <c r="C324" s="4" t="str">
        <f>VLOOKUP(Nov_2019___Nov_2023[[#This Row],[ Close]],$Q$3:$R$14,2,TRUE)</f>
        <v>A6</v>
      </c>
      <c r="D324" s="4" t="s">
        <v>12</v>
      </c>
      <c r="E324" s="5" t="s">
        <v>12</v>
      </c>
    </row>
    <row r="325" spans="1:5" x14ac:dyDescent="0.25">
      <c r="A325" s="3">
        <v>44258</v>
      </c>
      <c r="B325" s="25">
        <v>7000</v>
      </c>
      <c r="C325" s="4" t="str">
        <f>VLOOKUP(Nov_2019___Nov_2023[[#This Row],[ Close]],$Q$3:$R$14,2,TRUE)</f>
        <v>A6</v>
      </c>
      <c r="D325" s="4" t="s">
        <v>12</v>
      </c>
      <c r="E325" s="5" t="s">
        <v>12</v>
      </c>
    </row>
    <row r="326" spans="1:5" x14ac:dyDescent="0.25">
      <c r="A326" s="3">
        <v>44259</v>
      </c>
      <c r="B326" s="25">
        <v>6720</v>
      </c>
      <c r="C326" s="4" t="str">
        <f>VLOOKUP(Nov_2019___Nov_2023[[#This Row],[ Close]],$Q$3:$R$14,2,TRUE)</f>
        <v>A6</v>
      </c>
      <c r="D326" s="4" t="s">
        <v>12</v>
      </c>
      <c r="E326" s="5" t="s">
        <v>12</v>
      </c>
    </row>
    <row r="327" spans="1:5" x14ac:dyDescent="0.25">
      <c r="A327" s="3">
        <v>44260</v>
      </c>
      <c r="B327" s="25">
        <v>6800</v>
      </c>
      <c r="C327" s="4" t="str">
        <f>VLOOKUP(Nov_2019___Nov_2023[[#This Row],[ Close]],$Q$3:$R$14,2,TRUE)</f>
        <v>A6</v>
      </c>
      <c r="D327" s="4" t="s">
        <v>12</v>
      </c>
      <c r="E327" s="5" t="s">
        <v>12</v>
      </c>
    </row>
    <row r="328" spans="1:5" x14ac:dyDescent="0.25">
      <c r="A328" s="3">
        <v>44263</v>
      </c>
      <c r="B328" s="25">
        <v>6720</v>
      </c>
      <c r="C328" s="4" t="str">
        <f>VLOOKUP(Nov_2019___Nov_2023[[#This Row],[ Close]],$Q$3:$R$14,2,TRUE)</f>
        <v>A6</v>
      </c>
      <c r="D328" s="4" t="s">
        <v>12</v>
      </c>
      <c r="E328" s="5" t="s">
        <v>12</v>
      </c>
    </row>
    <row r="329" spans="1:5" x14ac:dyDescent="0.25">
      <c r="A329" s="3">
        <v>44264</v>
      </c>
      <c r="B329" s="25">
        <v>6605</v>
      </c>
      <c r="C329" s="4" t="str">
        <f>VLOOKUP(Nov_2019___Nov_2023[[#This Row],[ Close]],$Q$3:$R$14,2,TRUE)</f>
        <v>A5</v>
      </c>
      <c r="D329" s="4" t="s">
        <v>12</v>
      </c>
      <c r="E329" s="5" t="s">
        <v>11</v>
      </c>
    </row>
    <row r="330" spans="1:5" x14ac:dyDescent="0.25">
      <c r="A330" s="3">
        <v>44265</v>
      </c>
      <c r="B330" s="25">
        <v>6705</v>
      </c>
      <c r="C330" s="4" t="str">
        <f>VLOOKUP(Nov_2019___Nov_2023[[#This Row],[ Close]],$Q$3:$R$14,2,TRUE)</f>
        <v>A6</v>
      </c>
      <c r="D330" s="4" t="s">
        <v>11</v>
      </c>
      <c r="E330" s="5" t="s">
        <v>12</v>
      </c>
    </row>
    <row r="331" spans="1:5" x14ac:dyDescent="0.25">
      <c r="A331" s="3">
        <v>44267</v>
      </c>
      <c r="B331" s="25">
        <v>6765</v>
      </c>
      <c r="C331" s="4" t="str">
        <f>VLOOKUP(Nov_2019___Nov_2023[[#This Row],[ Close]],$Q$3:$R$14,2,TRUE)</f>
        <v>A6</v>
      </c>
      <c r="D331" s="4" t="s">
        <v>12</v>
      </c>
      <c r="E331" s="5" t="s">
        <v>12</v>
      </c>
    </row>
    <row r="332" spans="1:5" x14ac:dyDescent="0.25">
      <c r="A332" s="3">
        <v>44270</v>
      </c>
      <c r="B332" s="25">
        <v>6665</v>
      </c>
      <c r="C332" s="4" t="str">
        <f>VLOOKUP(Nov_2019___Nov_2023[[#This Row],[ Close]],$Q$3:$R$14,2,TRUE)</f>
        <v>A5</v>
      </c>
      <c r="D332" s="4" t="s">
        <v>12</v>
      </c>
      <c r="E332" s="5" t="s">
        <v>11</v>
      </c>
    </row>
    <row r="333" spans="1:5" x14ac:dyDescent="0.25">
      <c r="A333" s="3">
        <v>44271</v>
      </c>
      <c r="B333" s="25">
        <v>6625</v>
      </c>
      <c r="C333" s="4" t="str">
        <f>VLOOKUP(Nov_2019___Nov_2023[[#This Row],[ Close]],$Q$3:$R$14,2,TRUE)</f>
        <v>A5</v>
      </c>
      <c r="D333" s="4" t="s">
        <v>11</v>
      </c>
      <c r="E333" s="5" t="s">
        <v>11</v>
      </c>
    </row>
    <row r="334" spans="1:5" x14ac:dyDescent="0.25">
      <c r="A334" s="3">
        <v>44272</v>
      </c>
      <c r="B334" s="25">
        <v>6610</v>
      </c>
      <c r="C334" s="4" t="str">
        <f>VLOOKUP(Nov_2019___Nov_2023[[#This Row],[ Close]],$Q$3:$R$14,2,TRUE)</f>
        <v>A5</v>
      </c>
      <c r="D334" s="4" t="s">
        <v>11</v>
      </c>
      <c r="E334" s="5" t="s">
        <v>11</v>
      </c>
    </row>
    <row r="335" spans="1:5" x14ac:dyDescent="0.25">
      <c r="A335" s="3">
        <v>44273</v>
      </c>
      <c r="B335" s="25">
        <v>6705</v>
      </c>
      <c r="C335" s="4" t="str">
        <f>VLOOKUP(Nov_2019___Nov_2023[[#This Row],[ Close]],$Q$3:$R$14,2,TRUE)</f>
        <v>A6</v>
      </c>
      <c r="D335" s="4" t="s">
        <v>11</v>
      </c>
      <c r="E335" s="5" t="s">
        <v>12</v>
      </c>
    </row>
    <row r="336" spans="1:5" x14ac:dyDescent="0.25">
      <c r="A336" s="3">
        <v>44274</v>
      </c>
      <c r="B336" s="25">
        <v>6760</v>
      </c>
      <c r="C336" s="4" t="str">
        <f>VLOOKUP(Nov_2019___Nov_2023[[#This Row],[ Close]],$Q$3:$R$14,2,TRUE)</f>
        <v>A6</v>
      </c>
      <c r="D336" s="4" t="s">
        <v>12</v>
      </c>
      <c r="E336" s="5" t="s">
        <v>12</v>
      </c>
    </row>
    <row r="337" spans="1:5" x14ac:dyDescent="0.25">
      <c r="A337" s="3">
        <v>44277</v>
      </c>
      <c r="B337" s="25">
        <v>6620</v>
      </c>
      <c r="C337" s="4" t="str">
        <f>VLOOKUP(Nov_2019___Nov_2023[[#This Row],[ Close]],$Q$3:$R$14,2,TRUE)</f>
        <v>A5</v>
      </c>
      <c r="D337" s="4" t="s">
        <v>12</v>
      </c>
      <c r="E337" s="5" t="s">
        <v>11</v>
      </c>
    </row>
    <row r="338" spans="1:5" x14ac:dyDescent="0.25">
      <c r="A338" s="3">
        <v>44278</v>
      </c>
      <c r="B338" s="25">
        <v>6565</v>
      </c>
      <c r="C338" s="4" t="str">
        <f>VLOOKUP(Nov_2019___Nov_2023[[#This Row],[ Close]],$Q$3:$R$14,2,TRUE)</f>
        <v>A5</v>
      </c>
      <c r="D338" s="4" t="s">
        <v>11</v>
      </c>
      <c r="E338" s="5" t="s">
        <v>11</v>
      </c>
    </row>
    <row r="339" spans="1:5" x14ac:dyDescent="0.25">
      <c r="A339" s="3">
        <v>44279</v>
      </c>
      <c r="B339" s="25">
        <v>6440</v>
      </c>
      <c r="C339" s="4" t="str">
        <f>VLOOKUP(Nov_2019___Nov_2023[[#This Row],[ Close]],$Q$3:$R$14,2,TRUE)</f>
        <v>A5</v>
      </c>
      <c r="D339" s="4" t="s">
        <v>11</v>
      </c>
      <c r="E339" s="5" t="s">
        <v>11</v>
      </c>
    </row>
    <row r="340" spans="1:5" x14ac:dyDescent="0.25">
      <c r="A340" s="3">
        <v>44280</v>
      </c>
      <c r="B340" s="25">
        <v>6370</v>
      </c>
      <c r="C340" s="4" t="str">
        <f>VLOOKUP(Nov_2019___Nov_2023[[#This Row],[ Close]],$Q$3:$R$14,2,TRUE)</f>
        <v>A5</v>
      </c>
      <c r="D340" s="4" t="s">
        <v>11</v>
      </c>
      <c r="E340" s="5" t="s">
        <v>11</v>
      </c>
    </row>
    <row r="341" spans="1:5" x14ac:dyDescent="0.25">
      <c r="A341" s="3">
        <v>44281</v>
      </c>
      <c r="B341" s="25">
        <v>6415</v>
      </c>
      <c r="C341" s="4" t="str">
        <f>VLOOKUP(Nov_2019___Nov_2023[[#This Row],[ Close]],$Q$3:$R$14,2,TRUE)</f>
        <v>A5</v>
      </c>
      <c r="D341" s="4" t="s">
        <v>11</v>
      </c>
      <c r="E341" s="5" t="s">
        <v>11</v>
      </c>
    </row>
    <row r="342" spans="1:5" x14ac:dyDescent="0.25">
      <c r="A342" s="3">
        <v>44284</v>
      </c>
      <c r="B342" s="25">
        <v>6360</v>
      </c>
      <c r="C342" s="4" t="str">
        <f>VLOOKUP(Nov_2019___Nov_2023[[#This Row],[ Close]],$Q$3:$R$14,2,TRUE)</f>
        <v>A5</v>
      </c>
      <c r="D342" s="4" t="s">
        <v>11</v>
      </c>
      <c r="E342" s="5" t="s">
        <v>11</v>
      </c>
    </row>
    <row r="343" spans="1:5" x14ac:dyDescent="0.25">
      <c r="A343" s="3">
        <v>44285</v>
      </c>
      <c r="B343" s="25">
        <v>6395</v>
      </c>
      <c r="C343" s="4" t="str">
        <f>VLOOKUP(Nov_2019___Nov_2023[[#This Row],[ Close]],$Q$3:$R$14,2,TRUE)</f>
        <v>A5</v>
      </c>
      <c r="D343" s="4" t="s">
        <v>11</v>
      </c>
      <c r="E343" s="5" t="s">
        <v>11</v>
      </c>
    </row>
    <row r="344" spans="1:5" x14ac:dyDescent="0.25">
      <c r="A344" s="3">
        <v>44286</v>
      </c>
      <c r="B344" s="25">
        <v>6215</v>
      </c>
      <c r="C344" s="4" t="str">
        <f>VLOOKUP(Nov_2019___Nov_2023[[#This Row],[ Close]],$Q$3:$R$14,2,TRUE)</f>
        <v>A4</v>
      </c>
      <c r="D344" s="4" t="s">
        <v>11</v>
      </c>
      <c r="E344" s="5" t="s">
        <v>10</v>
      </c>
    </row>
    <row r="345" spans="1:5" x14ac:dyDescent="0.25">
      <c r="A345" s="3">
        <v>44287</v>
      </c>
      <c r="B345" s="25">
        <v>6225</v>
      </c>
      <c r="C345" s="4" t="str">
        <f>VLOOKUP(Nov_2019___Nov_2023[[#This Row],[ Close]],$Q$3:$R$14,2,TRUE)</f>
        <v>A4</v>
      </c>
      <c r="D345" s="4" t="s">
        <v>10</v>
      </c>
      <c r="E345" s="5" t="s">
        <v>10</v>
      </c>
    </row>
    <row r="346" spans="1:5" x14ac:dyDescent="0.25">
      <c r="A346" s="3">
        <v>44291</v>
      </c>
      <c r="B346" s="25">
        <v>6155</v>
      </c>
      <c r="C346" s="4" t="str">
        <f>VLOOKUP(Nov_2019___Nov_2023[[#This Row],[ Close]],$Q$3:$R$14,2,TRUE)</f>
        <v>A4</v>
      </c>
      <c r="D346" s="4" t="s">
        <v>10</v>
      </c>
      <c r="E346" s="5" t="s">
        <v>10</v>
      </c>
    </row>
    <row r="347" spans="1:5" x14ac:dyDescent="0.25">
      <c r="A347" s="3">
        <v>44292</v>
      </c>
      <c r="B347" s="25">
        <v>6165</v>
      </c>
      <c r="C347" s="4" t="str">
        <f>VLOOKUP(Nov_2019___Nov_2023[[#This Row],[ Close]],$Q$3:$R$14,2,TRUE)</f>
        <v>A4</v>
      </c>
      <c r="D347" s="4" t="s">
        <v>10</v>
      </c>
      <c r="E347" s="5" t="s">
        <v>10</v>
      </c>
    </row>
    <row r="348" spans="1:5" x14ac:dyDescent="0.25">
      <c r="A348" s="3">
        <v>44293</v>
      </c>
      <c r="B348" s="25">
        <v>6250</v>
      </c>
      <c r="C348" s="4" t="str">
        <f>VLOOKUP(Nov_2019___Nov_2023[[#This Row],[ Close]],$Q$3:$R$14,2,TRUE)</f>
        <v>A5</v>
      </c>
      <c r="D348" s="4" t="s">
        <v>10</v>
      </c>
      <c r="E348" s="5" t="s">
        <v>11</v>
      </c>
    </row>
    <row r="349" spans="1:5" x14ac:dyDescent="0.25">
      <c r="A349" s="3">
        <v>44294</v>
      </c>
      <c r="B349" s="25">
        <v>6135</v>
      </c>
      <c r="C349" s="4" t="str">
        <f>VLOOKUP(Nov_2019___Nov_2023[[#This Row],[ Close]],$Q$3:$R$14,2,TRUE)</f>
        <v>A4</v>
      </c>
      <c r="D349" s="4" t="s">
        <v>11</v>
      </c>
      <c r="E349" s="5" t="s">
        <v>10</v>
      </c>
    </row>
    <row r="350" spans="1:5" x14ac:dyDescent="0.25">
      <c r="A350" s="3">
        <v>44295</v>
      </c>
      <c r="B350" s="25">
        <v>6200</v>
      </c>
      <c r="C350" s="4" t="str">
        <f>VLOOKUP(Nov_2019___Nov_2023[[#This Row],[ Close]],$Q$3:$R$14,2,TRUE)</f>
        <v>A4</v>
      </c>
      <c r="D350" s="4" t="s">
        <v>10</v>
      </c>
      <c r="E350" s="5" t="s">
        <v>10</v>
      </c>
    </row>
    <row r="351" spans="1:5" x14ac:dyDescent="0.25">
      <c r="A351" s="3">
        <v>44298</v>
      </c>
      <c r="B351" s="25">
        <v>6065</v>
      </c>
      <c r="C351" s="4" t="str">
        <f>VLOOKUP(Nov_2019___Nov_2023[[#This Row],[ Close]],$Q$3:$R$14,2,TRUE)</f>
        <v>A4</v>
      </c>
      <c r="D351" s="4" t="s">
        <v>10</v>
      </c>
      <c r="E351" s="5" t="s">
        <v>10</v>
      </c>
    </row>
    <row r="352" spans="1:5" x14ac:dyDescent="0.25">
      <c r="A352" s="3">
        <v>44299</v>
      </c>
      <c r="B352" s="25">
        <v>6000</v>
      </c>
      <c r="C352" s="4" t="str">
        <f>VLOOKUP(Nov_2019___Nov_2023[[#This Row],[ Close]],$Q$3:$R$14,2,TRUE)</f>
        <v>A4</v>
      </c>
      <c r="D352" s="4" t="s">
        <v>10</v>
      </c>
      <c r="E352" s="5" t="s">
        <v>10</v>
      </c>
    </row>
    <row r="353" spans="1:5" x14ac:dyDescent="0.25">
      <c r="A353" s="3">
        <v>44300</v>
      </c>
      <c r="B353" s="25">
        <v>6305</v>
      </c>
      <c r="C353" s="4" t="str">
        <f>VLOOKUP(Nov_2019___Nov_2023[[#This Row],[ Close]],$Q$3:$R$14,2,TRUE)</f>
        <v>A5</v>
      </c>
      <c r="D353" s="4" t="s">
        <v>10</v>
      </c>
      <c r="E353" s="5" t="s">
        <v>11</v>
      </c>
    </row>
    <row r="354" spans="1:5" x14ac:dyDescent="0.25">
      <c r="A354" s="3">
        <v>44301</v>
      </c>
      <c r="B354" s="25">
        <v>6280</v>
      </c>
      <c r="C354" s="4" t="str">
        <f>VLOOKUP(Nov_2019___Nov_2023[[#This Row],[ Close]],$Q$3:$R$14,2,TRUE)</f>
        <v>A5</v>
      </c>
      <c r="D354" s="4" t="s">
        <v>11</v>
      </c>
      <c r="E354" s="5" t="s">
        <v>11</v>
      </c>
    </row>
    <row r="355" spans="1:5" x14ac:dyDescent="0.25">
      <c r="A355" s="3">
        <v>44302</v>
      </c>
      <c r="B355" s="25">
        <v>6275</v>
      </c>
      <c r="C355" s="4" t="str">
        <f>VLOOKUP(Nov_2019___Nov_2023[[#This Row],[ Close]],$Q$3:$R$14,2,TRUE)</f>
        <v>A5</v>
      </c>
      <c r="D355" s="4" t="s">
        <v>11</v>
      </c>
      <c r="E355" s="5" t="s">
        <v>11</v>
      </c>
    </row>
    <row r="356" spans="1:5" x14ac:dyDescent="0.25">
      <c r="A356" s="3">
        <v>44305</v>
      </c>
      <c r="B356" s="25">
        <v>6270</v>
      </c>
      <c r="C356" s="4" t="str">
        <f>VLOOKUP(Nov_2019___Nov_2023[[#This Row],[ Close]],$Q$3:$R$14,2,TRUE)</f>
        <v>A5</v>
      </c>
      <c r="D356" s="4" t="s">
        <v>11</v>
      </c>
      <c r="E356" s="5" t="s">
        <v>11</v>
      </c>
    </row>
    <row r="357" spans="1:5" x14ac:dyDescent="0.25">
      <c r="A357" s="3">
        <v>44306</v>
      </c>
      <c r="B357" s="25">
        <v>6235</v>
      </c>
      <c r="C357" s="4" t="str">
        <f>VLOOKUP(Nov_2019___Nov_2023[[#This Row],[ Close]],$Q$3:$R$14,2,TRUE)</f>
        <v>A4</v>
      </c>
      <c r="D357" s="4" t="s">
        <v>11</v>
      </c>
      <c r="E357" s="5" t="s">
        <v>10</v>
      </c>
    </row>
    <row r="358" spans="1:5" x14ac:dyDescent="0.25">
      <c r="A358" s="3">
        <v>44307</v>
      </c>
      <c r="B358" s="25">
        <v>6165</v>
      </c>
      <c r="C358" s="4" t="str">
        <f>VLOOKUP(Nov_2019___Nov_2023[[#This Row],[ Close]],$Q$3:$R$14,2,TRUE)</f>
        <v>A4</v>
      </c>
      <c r="D358" s="4" t="s">
        <v>10</v>
      </c>
      <c r="E358" s="5" t="s">
        <v>10</v>
      </c>
    </row>
    <row r="359" spans="1:5" x14ac:dyDescent="0.25">
      <c r="A359" s="3">
        <v>44308</v>
      </c>
      <c r="B359" s="25">
        <v>6215</v>
      </c>
      <c r="C359" s="4" t="str">
        <f>VLOOKUP(Nov_2019___Nov_2023[[#This Row],[ Close]],$Q$3:$R$14,2,TRUE)</f>
        <v>A4</v>
      </c>
      <c r="D359" s="4" t="s">
        <v>10</v>
      </c>
      <c r="E359" s="5" t="s">
        <v>10</v>
      </c>
    </row>
    <row r="360" spans="1:5" x14ac:dyDescent="0.25">
      <c r="A360" s="3">
        <v>44309</v>
      </c>
      <c r="B360" s="25">
        <v>6390</v>
      </c>
      <c r="C360" s="4" t="str">
        <f>VLOOKUP(Nov_2019___Nov_2023[[#This Row],[ Close]],$Q$3:$R$14,2,TRUE)</f>
        <v>A5</v>
      </c>
      <c r="D360" s="4" t="s">
        <v>10</v>
      </c>
      <c r="E360" s="5" t="s">
        <v>11</v>
      </c>
    </row>
    <row r="361" spans="1:5" x14ac:dyDescent="0.25">
      <c r="A361" s="3">
        <v>44312</v>
      </c>
      <c r="B361" s="25">
        <v>6285</v>
      </c>
      <c r="C361" s="4" t="str">
        <f>VLOOKUP(Nov_2019___Nov_2023[[#This Row],[ Close]],$Q$3:$R$14,2,TRUE)</f>
        <v>A5</v>
      </c>
      <c r="D361" s="4" t="s">
        <v>11</v>
      </c>
      <c r="E361" s="5" t="s">
        <v>11</v>
      </c>
    </row>
    <row r="362" spans="1:5" x14ac:dyDescent="0.25">
      <c r="A362" s="3">
        <v>44313</v>
      </c>
      <c r="B362" s="25">
        <v>6405</v>
      </c>
      <c r="C362" s="4" t="str">
        <f>VLOOKUP(Nov_2019___Nov_2023[[#This Row],[ Close]],$Q$3:$R$14,2,TRUE)</f>
        <v>A5</v>
      </c>
      <c r="D362" s="4" t="s">
        <v>11</v>
      </c>
      <c r="E362" s="5" t="s">
        <v>11</v>
      </c>
    </row>
    <row r="363" spans="1:5" x14ac:dyDescent="0.25">
      <c r="A363" s="3">
        <v>44314</v>
      </c>
      <c r="B363" s="25">
        <v>6320</v>
      </c>
      <c r="C363" s="4" t="str">
        <f>VLOOKUP(Nov_2019___Nov_2023[[#This Row],[ Close]],$Q$3:$R$14,2,TRUE)</f>
        <v>A5</v>
      </c>
      <c r="D363" s="4" t="s">
        <v>11</v>
      </c>
      <c r="E363" s="5" t="s">
        <v>11</v>
      </c>
    </row>
    <row r="364" spans="1:5" x14ac:dyDescent="0.25">
      <c r="A364" s="3">
        <v>44315</v>
      </c>
      <c r="B364" s="25">
        <v>6410</v>
      </c>
      <c r="C364" s="4" t="str">
        <f>VLOOKUP(Nov_2019___Nov_2023[[#This Row],[ Close]],$Q$3:$R$14,2,TRUE)</f>
        <v>A5</v>
      </c>
      <c r="D364" s="4" t="s">
        <v>11</v>
      </c>
      <c r="E364" s="5" t="s">
        <v>11</v>
      </c>
    </row>
    <row r="365" spans="1:5" x14ac:dyDescent="0.25">
      <c r="A365" s="3">
        <v>44316</v>
      </c>
      <c r="B365" s="25">
        <v>6405</v>
      </c>
      <c r="C365" s="4" t="str">
        <f>VLOOKUP(Nov_2019___Nov_2023[[#This Row],[ Close]],$Q$3:$R$14,2,TRUE)</f>
        <v>A5</v>
      </c>
      <c r="D365" s="4" t="s">
        <v>11</v>
      </c>
      <c r="E365" s="5" t="s">
        <v>11</v>
      </c>
    </row>
    <row r="366" spans="1:5" x14ac:dyDescent="0.25">
      <c r="A366" s="3">
        <v>44319</v>
      </c>
      <c r="B366" s="25">
        <v>6390</v>
      </c>
      <c r="C366" s="4" t="str">
        <f>VLOOKUP(Nov_2019___Nov_2023[[#This Row],[ Close]],$Q$3:$R$14,2,TRUE)</f>
        <v>A5</v>
      </c>
      <c r="D366" s="4" t="s">
        <v>11</v>
      </c>
      <c r="E366" s="5" t="s">
        <v>11</v>
      </c>
    </row>
    <row r="367" spans="1:5" x14ac:dyDescent="0.25">
      <c r="A367" s="3">
        <v>44320</v>
      </c>
      <c r="B367" s="25">
        <v>6400</v>
      </c>
      <c r="C367" s="4" t="str">
        <f>VLOOKUP(Nov_2019___Nov_2023[[#This Row],[ Close]],$Q$3:$R$14,2,TRUE)</f>
        <v>A5</v>
      </c>
      <c r="D367" s="4" t="s">
        <v>11</v>
      </c>
      <c r="E367" s="5" t="s">
        <v>11</v>
      </c>
    </row>
    <row r="368" spans="1:5" x14ac:dyDescent="0.25">
      <c r="A368" s="3">
        <v>44321</v>
      </c>
      <c r="B368" s="25">
        <v>6425</v>
      </c>
      <c r="C368" s="4" t="str">
        <f>VLOOKUP(Nov_2019___Nov_2023[[#This Row],[ Close]],$Q$3:$R$14,2,TRUE)</f>
        <v>A5</v>
      </c>
      <c r="D368" s="4" t="s">
        <v>11</v>
      </c>
      <c r="E368" s="5" t="s">
        <v>11</v>
      </c>
    </row>
    <row r="369" spans="1:5" x14ac:dyDescent="0.25">
      <c r="A369" s="3">
        <v>44322</v>
      </c>
      <c r="B369" s="25">
        <v>6425</v>
      </c>
      <c r="C369" s="4" t="str">
        <f>VLOOKUP(Nov_2019___Nov_2023[[#This Row],[ Close]],$Q$3:$R$14,2,TRUE)</f>
        <v>A5</v>
      </c>
      <c r="D369" s="4" t="s">
        <v>11</v>
      </c>
      <c r="E369" s="5" t="s">
        <v>11</v>
      </c>
    </row>
    <row r="370" spans="1:5" x14ac:dyDescent="0.25">
      <c r="A370" s="3">
        <v>44323</v>
      </c>
      <c r="B370" s="25">
        <v>6400</v>
      </c>
      <c r="C370" s="4" t="str">
        <f>VLOOKUP(Nov_2019___Nov_2023[[#This Row],[ Close]],$Q$3:$R$14,2,TRUE)</f>
        <v>A5</v>
      </c>
      <c r="D370" s="4" t="s">
        <v>11</v>
      </c>
      <c r="E370" s="5" t="s">
        <v>11</v>
      </c>
    </row>
    <row r="371" spans="1:5" x14ac:dyDescent="0.25">
      <c r="A371" s="3">
        <v>44326</v>
      </c>
      <c r="B371" s="25">
        <v>6420</v>
      </c>
      <c r="C371" s="4" t="str">
        <f>VLOOKUP(Nov_2019___Nov_2023[[#This Row],[ Close]],$Q$3:$R$14,2,TRUE)</f>
        <v>A5</v>
      </c>
      <c r="D371" s="4" t="s">
        <v>11</v>
      </c>
      <c r="E371" s="5" t="s">
        <v>11</v>
      </c>
    </row>
    <row r="372" spans="1:5" x14ac:dyDescent="0.25">
      <c r="A372" s="3">
        <v>44327</v>
      </c>
      <c r="B372" s="25">
        <v>6480</v>
      </c>
      <c r="C372" s="4" t="str">
        <f>VLOOKUP(Nov_2019___Nov_2023[[#This Row],[ Close]],$Q$3:$R$14,2,TRUE)</f>
        <v>A5</v>
      </c>
      <c r="D372" s="4" t="s">
        <v>11</v>
      </c>
      <c r="E372" s="5" t="s">
        <v>11</v>
      </c>
    </row>
    <row r="373" spans="1:5" x14ac:dyDescent="0.25">
      <c r="A373" s="3">
        <v>44333</v>
      </c>
      <c r="B373" s="25">
        <v>6500</v>
      </c>
      <c r="C373" s="4" t="str">
        <f>VLOOKUP(Nov_2019___Nov_2023[[#This Row],[ Close]],$Q$3:$R$14,2,TRUE)</f>
        <v>A5</v>
      </c>
      <c r="D373" s="4" t="s">
        <v>11</v>
      </c>
      <c r="E373" s="5" t="s">
        <v>11</v>
      </c>
    </row>
    <row r="374" spans="1:5" x14ac:dyDescent="0.25">
      <c r="A374" s="3">
        <v>44334</v>
      </c>
      <c r="B374" s="25">
        <v>6390</v>
      </c>
      <c r="C374" s="4" t="str">
        <f>VLOOKUP(Nov_2019___Nov_2023[[#This Row],[ Close]],$Q$3:$R$14,2,TRUE)</f>
        <v>A5</v>
      </c>
      <c r="D374" s="4" t="s">
        <v>11</v>
      </c>
      <c r="E374" s="5" t="s">
        <v>11</v>
      </c>
    </row>
    <row r="375" spans="1:5" x14ac:dyDescent="0.25">
      <c r="A375" s="3">
        <v>44335</v>
      </c>
      <c r="B375" s="25">
        <v>6345</v>
      </c>
      <c r="C375" s="4" t="str">
        <f>VLOOKUP(Nov_2019___Nov_2023[[#This Row],[ Close]],$Q$3:$R$14,2,TRUE)</f>
        <v>A5</v>
      </c>
      <c r="D375" s="4" t="s">
        <v>11</v>
      </c>
      <c r="E375" s="5" t="s">
        <v>11</v>
      </c>
    </row>
    <row r="376" spans="1:5" x14ac:dyDescent="0.25">
      <c r="A376" s="3">
        <v>44336</v>
      </c>
      <c r="B376" s="25">
        <v>6380</v>
      </c>
      <c r="C376" s="4" t="str">
        <f>VLOOKUP(Nov_2019___Nov_2023[[#This Row],[ Close]],$Q$3:$R$14,2,TRUE)</f>
        <v>A5</v>
      </c>
      <c r="D376" s="4" t="s">
        <v>11</v>
      </c>
      <c r="E376" s="5" t="s">
        <v>11</v>
      </c>
    </row>
    <row r="377" spans="1:5" x14ac:dyDescent="0.25">
      <c r="A377" s="3">
        <v>44337</v>
      </c>
      <c r="B377" s="25">
        <v>6360</v>
      </c>
      <c r="C377" s="4" t="str">
        <f>VLOOKUP(Nov_2019___Nov_2023[[#This Row],[ Close]],$Q$3:$R$14,2,TRUE)</f>
        <v>A5</v>
      </c>
      <c r="D377" s="4" t="s">
        <v>11</v>
      </c>
      <c r="E377" s="5" t="s">
        <v>11</v>
      </c>
    </row>
    <row r="378" spans="1:5" x14ac:dyDescent="0.25">
      <c r="A378" s="3">
        <v>44340</v>
      </c>
      <c r="B378" s="25">
        <v>6325</v>
      </c>
      <c r="C378" s="4" t="str">
        <f>VLOOKUP(Nov_2019___Nov_2023[[#This Row],[ Close]],$Q$3:$R$14,2,TRUE)</f>
        <v>A5</v>
      </c>
      <c r="D378" s="4" t="s">
        <v>11</v>
      </c>
      <c r="E378" s="5" t="s">
        <v>11</v>
      </c>
    </row>
    <row r="379" spans="1:5" x14ac:dyDescent="0.25">
      <c r="A379" s="3">
        <v>44341</v>
      </c>
      <c r="B379" s="25">
        <v>6355</v>
      </c>
      <c r="C379" s="4" t="str">
        <f>VLOOKUP(Nov_2019___Nov_2023[[#This Row],[ Close]],$Q$3:$R$14,2,TRUE)</f>
        <v>A5</v>
      </c>
      <c r="D379" s="4" t="s">
        <v>11</v>
      </c>
      <c r="E379" s="5" t="s">
        <v>11</v>
      </c>
    </row>
    <row r="380" spans="1:5" x14ac:dyDescent="0.25">
      <c r="A380" s="3">
        <v>44343</v>
      </c>
      <c r="B380" s="25">
        <v>6270</v>
      </c>
      <c r="C380" s="4" t="str">
        <f>VLOOKUP(Nov_2019___Nov_2023[[#This Row],[ Close]],$Q$3:$R$14,2,TRUE)</f>
        <v>A5</v>
      </c>
      <c r="D380" s="4" t="s">
        <v>11</v>
      </c>
      <c r="E380" s="5" t="s">
        <v>11</v>
      </c>
    </row>
    <row r="381" spans="1:5" x14ac:dyDescent="0.25">
      <c r="A381" s="3">
        <v>44344</v>
      </c>
      <c r="B381" s="25">
        <v>6340</v>
      </c>
      <c r="C381" s="4" t="str">
        <f>VLOOKUP(Nov_2019___Nov_2023[[#This Row],[ Close]],$Q$3:$R$14,2,TRUE)</f>
        <v>A5</v>
      </c>
      <c r="D381" s="4" t="s">
        <v>11</v>
      </c>
      <c r="E381" s="5" t="s">
        <v>11</v>
      </c>
    </row>
    <row r="382" spans="1:5" x14ac:dyDescent="0.25">
      <c r="A382" s="3">
        <v>44347</v>
      </c>
      <c r="B382" s="25">
        <v>6375</v>
      </c>
      <c r="C382" s="4" t="str">
        <f>VLOOKUP(Nov_2019___Nov_2023[[#This Row],[ Close]],$Q$3:$R$14,2,TRUE)</f>
        <v>A5</v>
      </c>
      <c r="D382" s="4" t="s">
        <v>11</v>
      </c>
      <c r="E382" s="5" t="s">
        <v>11</v>
      </c>
    </row>
    <row r="383" spans="1:5" x14ac:dyDescent="0.25">
      <c r="A383" s="3">
        <v>44349</v>
      </c>
      <c r="B383" s="25">
        <v>6465</v>
      </c>
      <c r="C383" s="4" t="str">
        <f>VLOOKUP(Nov_2019___Nov_2023[[#This Row],[ Close]],$Q$3:$R$14,2,TRUE)</f>
        <v>A5</v>
      </c>
      <c r="D383" s="4" t="s">
        <v>11</v>
      </c>
      <c r="E383" s="5" t="s">
        <v>11</v>
      </c>
    </row>
    <row r="384" spans="1:5" x14ac:dyDescent="0.25">
      <c r="A384" s="3">
        <v>44350</v>
      </c>
      <c r="B384" s="25">
        <v>6600</v>
      </c>
      <c r="C384" s="4" t="str">
        <f>VLOOKUP(Nov_2019___Nov_2023[[#This Row],[ Close]],$Q$3:$R$14,2,TRUE)</f>
        <v>A5</v>
      </c>
      <c r="D384" s="4" t="s">
        <v>11</v>
      </c>
      <c r="E384" s="5" t="s">
        <v>11</v>
      </c>
    </row>
    <row r="385" spans="1:5" x14ac:dyDescent="0.25">
      <c r="A385" s="3">
        <v>44351</v>
      </c>
      <c r="B385" s="25">
        <v>6580</v>
      </c>
      <c r="C385" s="4" t="str">
        <f>VLOOKUP(Nov_2019___Nov_2023[[#This Row],[ Close]],$Q$3:$R$14,2,TRUE)</f>
        <v>A5</v>
      </c>
      <c r="D385" s="4" t="s">
        <v>11</v>
      </c>
      <c r="E385" s="5" t="s">
        <v>11</v>
      </c>
    </row>
    <row r="386" spans="1:5" x14ac:dyDescent="0.25">
      <c r="A386" s="3">
        <v>44354</v>
      </c>
      <c r="B386" s="25">
        <v>6530</v>
      </c>
      <c r="C386" s="4" t="str">
        <f>VLOOKUP(Nov_2019___Nov_2023[[#This Row],[ Close]],$Q$3:$R$14,2,TRUE)</f>
        <v>A5</v>
      </c>
      <c r="D386" s="4" t="s">
        <v>11</v>
      </c>
      <c r="E386" s="5" t="s">
        <v>11</v>
      </c>
    </row>
    <row r="387" spans="1:5" x14ac:dyDescent="0.25">
      <c r="A387" s="3">
        <v>44355</v>
      </c>
      <c r="B387" s="25">
        <v>6430</v>
      </c>
      <c r="C387" s="4" t="str">
        <f>VLOOKUP(Nov_2019___Nov_2023[[#This Row],[ Close]],$Q$3:$R$14,2,TRUE)</f>
        <v>A5</v>
      </c>
      <c r="D387" s="4" t="s">
        <v>11</v>
      </c>
      <c r="E387" s="5" t="s">
        <v>11</v>
      </c>
    </row>
    <row r="388" spans="1:5" x14ac:dyDescent="0.25">
      <c r="A388" s="3">
        <v>44356</v>
      </c>
      <c r="B388" s="25">
        <v>6530</v>
      </c>
      <c r="C388" s="4" t="str">
        <f>VLOOKUP(Nov_2019___Nov_2023[[#This Row],[ Close]],$Q$3:$R$14,2,TRUE)</f>
        <v>A5</v>
      </c>
      <c r="D388" s="4" t="s">
        <v>11</v>
      </c>
      <c r="E388" s="5" t="s">
        <v>11</v>
      </c>
    </row>
    <row r="389" spans="1:5" x14ac:dyDescent="0.25">
      <c r="A389" s="3">
        <v>44357</v>
      </c>
      <c r="B389" s="25">
        <v>6620</v>
      </c>
      <c r="C389" s="4" t="str">
        <f>VLOOKUP(Nov_2019___Nov_2023[[#This Row],[ Close]],$Q$3:$R$14,2,TRUE)</f>
        <v>A5</v>
      </c>
      <c r="D389" s="4" t="s">
        <v>11</v>
      </c>
      <c r="E389" s="5" t="s">
        <v>11</v>
      </c>
    </row>
    <row r="390" spans="1:5" x14ac:dyDescent="0.25">
      <c r="A390" s="3">
        <v>44358</v>
      </c>
      <c r="B390" s="25">
        <v>6470</v>
      </c>
      <c r="C390" s="4" t="str">
        <f>VLOOKUP(Nov_2019___Nov_2023[[#This Row],[ Close]],$Q$3:$R$14,2,TRUE)</f>
        <v>A5</v>
      </c>
      <c r="D390" s="4" t="s">
        <v>11</v>
      </c>
      <c r="E390" s="5" t="s">
        <v>11</v>
      </c>
    </row>
    <row r="391" spans="1:5" x14ac:dyDescent="0.25">
      <c r="A391" s="3">
        <v>44361</v>
      </c>
      <c r="B391" s="25">
        <v>6410</v>
      </c>
      <c r="C391" s="4" t="str">
        <f>VLOOKUP(Nov_2019___Nov_2023[[#This Row],[ Close]],$Q$3:$R$14,2,TRUE)</f>
        <v>A5</v>
      </c>
      <c r="D391" s="4" t="s">
        <v>11</v>
      </c>
      <c r="E391" s="5" t="s">
        <v>11</v>
      </c>
    </row>
    <row r="392" spans="1:5" x14ac:dyDescent="0.25">
      <c r="A392" s="3">
        <v>44362</v>
      </c>
      <c r="B392" s="25">
        <v>6470</v>
      </c>
      <c r="C392" s="4" t="str">
        <f>VLOOKUP(Nov_2019___Nov_2023[[#This Row],[ Close]],$Q$3:$R$14,2,TRUE)</f>
        <v>A5</v>
      </c>
      <c r="D392" s="4" t="s">
        <v>11</v>
      </c>
      <c r="E392" s="5" t="s">
        <v>11</v>
      </c>
    </row>
    <row r="393" spans="1:5" x14ac:dyDescent="0.25">
      <c r="A393" s="3">
        <v>44363</v>
      </c>
      <c r="B393" s="25">
        <v>6385</v>
      </c>
      <c r="C393" s="4" t="str">
        <f>VLOOKUP(Nov_2019___Nov_2023[[#This Row],[ Close]],$Q$3:$R$14,2,TRUE)</f>
        <v>A5</v>
      </c>
      <c r="D393" s="4" t="s">
        <v>11</v>
      </c>
      <c r="E393" s="5" t="s">
        <v>11</v>
      </c>
    </row>
    <row r="394" spans="1:5" x14ac:dyDescent="0.25">
      <c r="A394" s="3">
        <v>44364</v>
      </c>
      <c r="B394" s="25">
        <v>6330</v>
      </c>
      <c r="C394" s="4" t="str">
        <f>VLOOKUP(Nov_2019___Nov_2023[[#This Row],[ Close]],$Q$3:$R$14,2,TRUE)</f>
        <v>A5</v>
      </c>
      <c r="D394" s="4" t="s">
        <v>11</v>
      </c>
      <c r="E394" s="5" t="s">
        <v>11</v>
      </c>
    </row>
    <row r="395" spans="1:5" x14ac:dyDescent="0.25">
      <c r="A395" s="3">
        <v>44365</v>
      </c>
      <c r="B395" s="25">
        <v>6325</v>
      </c>
      <c r="C395" s="4" t="str">
        <f>VLOOKUP(Nov_2019___Nov_2023[[#This Row],[ Close]],$Q$3:$R$14,2,TRUE)</f>
        <v>A5</v>
      </c>
      <c r="D395" s="4" t="s">
        <v>11</v>
      </c>
      <c r="E395" s="5" t="s">
        <v>11</v>
      </c>
    </row>
    <row r="396" spans="1:5" x14ac:dyDescent="0.25">
      <c r="A396" s="3">
        <v>44368</v>
      </c>
      <c r="B396" s="25">
        <v>6250</v>
      </c>
      <c r="C396" s="4" t="str">
        <f>VLOOKUP(Nov_2019___Nov_2023[[#This Row],[ Close]],$Q$3:$R$14,2,TRUE)</f>
        <v>A5</v>
      </c>
      <c r="D396" s="4" t="s">
        <v>11</v>
      </c>
      <c r="E396" s="5" t="s">
        <v>11</v>
      </c>
    </row>
    <row r="397" spans="1:5" x14ac:dyDescent="0.25">
      <c r="A397" s="3">
        <v>44369</v>
      </c>
      <c r="B397" s="25">
        <v>6340</v>
      </c>
      <c r="C397" s="4" t="str">
        <f>VLOOKUP(Nov_2019___Nov_2023[[#This Row],[ Close]],$Q$3:$R$14,2,TRUE)</f>
        <v>A5</v>
      </c>
      <c r="D397" s="4" t="s">
        <v>11</v>
      </c>
      <c r="E397" s="5" t="s">
        <v>11</v>
      </c>
    </row>
    <row r="398" spans="1:5" x14ac:dyDescent="0.25">
      <c r="A398" s="3">
        <v>44370</v>
      </c>
      <c r="B398" s="25">
        <v>6230</v>
      </c>
      <c r="C398" s="4" t="str">
        <f>VLOOKUP(Nov_2019___Nov_2023[[#This Row],[ Close]],$Q$3:$R$14,2,TRUE)</f>
        <v>A4</v>
      </c>
      <c r="D398" s="4" t="s">
        <v>11</v>
      </c>
      <c r="E398" s="5" t="s">
        <v>10</v>
      </c>
    </row>
    <row r="399" spans="1:5" x14ac:dyDescent="0.25">
      <c r="A399" s="3">
        <v>44371</v>
      </c>
      <c r="B399" s="25">
        <v>6210</v>
      </c>
      <c r="C399" s="4" t="str">
        <f>VLOOKUP(Nov_2019___Nov_2023[[#This Row],[ Close]],$Q$3:$R$14,2,TRUE)</f>
        <v>A4</v>
      </c>
      <c r="D399" s="4" t="s">
        <v>10</v>
      </c>
      <c r="E399" s="5" t="s">
        <v>10</v>
      </c>
    </row>
    <row r="400" spans="1:5" x14ac:dyDescent="0.25">
      <c r="A400" s="3">
        <v>44372</v>
      </c>
      <c r="B400" s="25">
        <v>6190</v>
      </c>
      <c r="C400" s="4" t="str">
        <f>VLOOKUP(Nov_2019___Nov_2023[[#This Row],[ Close]],$Q$3:$R$14,2,TRUE)</f>
        <v>A4</v>
      </c>
      <c r="D400" s="4" t="s">
        <v>10</v>
      </c>
      <c r="E400" s="5" t="s">
        <v>10</v>
      </c>
    </row>
    <row r="401" spans="1:5" x14ac:dyDescent="0.25">
      <c r="A401" s="3">
        <v>44375</v>
      </c>
      <c r="B401" s="25">
        <v>6055</v>
      </c>
      <c r="C401" s="4" t="str">
        <f>VLOOKUP(Nov_2019___Nov_2023[[#This Row],[ Close]],$Q$3:$R$14,2,TRUE)</f>
        <v>A4</v>
      </c>
      <c r="D401" s="4" t="s">
        <v>10</v>
      </c>
      <c r="E401" s="5" t="s">
        <v>10</v>
      </c>
    </row>
    <row r="402" spans="1:5" x14ac:dyDescent="0.25">
      <c r="A402" s="3">
        <v>44376</v>
      </c>
      <c r="B402" s="25">
        <v>6045</v>
      </c>
      <c r="C402" s="4" t="str">
        <f>VLOOKUP(Nov_2019___Nov_2023[[#This Row],[ Close]],$Q$3:$R$14,2,TRUE)</f>
        <v>A4</v>
      </c>
      <c r="D402" s="4" t="s">
        <v>10</v>
      </c>
      <c r="E402" s="5" t="s">
        <v>10</v>
      </c>
    </row>
    <row r="403" spans="1:5" x14ac:dyDescent="0.25">
      <c r="A403" s="3">
        <v>44377</v>
      </c>
      <c r="B403" s="25">
        <v>6025</v>
      </c>
      <c r="C403" s="4" t="str">
        <f>VLOOKUP(Nov_2019___Nov_2023[[#This Row],[ Close]],$Q$3:$R$14,2,TRUE)</f>
        <v>A4</v>
      </c>
      <c r="D403" s="4" t="s">
        <v>10</v>
      </c>
      <c r="E403" s="5" t="s">
        <v>10</v>
      </c>
    </row>
    <row r="404" spans="1:5" x14ac:dyDescent="0.25">
      <c r="A404" s="3">
        <v>44378</v>
      </c>
      <c r="B404" s="25">
        <v>6025</v>
      </c>
      <c r="C404" s="4" t="str">
        <f>VLOOKUP(Nov_2019___Nov_2023[[#This Row],[ Close]],$Q$3:$R$14,2,TRUE)</f>
        <v>A4</v>
      </c>
      <c r="D404" s="4" t="s">
        <v>10</v>
      </c>
      <c r="E404" s="5" t="s">
        <v>10</v>
      </c>
    </row>
    <row r="405" spans="1:5" x14ac:dyDescent="0.25">
      <c r="A405" s="3">
        <v>44379</v>
      </c>
      <c r="B405" s="25">
        <v>6100</v>
      </c>
      <c r="C405" s="4" t="str">
        <f>VLOOKUP(Nov_2019___Nov_2023[[#This Row],[ Close]],$Q$3:$R$14,2,TRUE)</f>
        <v>A4</v>
      </c>
      <c r="D405" s="4" t="s">
        <v>10</v>
      </c>
      <c r="E405" s="5" t="s">
        <v>10</v>
      </c>
    </row>
    <row r="406" spans="1:5" x14ac:dyDescent="0.25">
      <c r="A406" s="3">
        <v>44382</v>
      </c>
      <c r="B406" s="25">
        <v>6110</v>
      </c>
      <c r="C406" s="4" t="str">
        <f>VLOOKUP(Nov_2019___Nov_2023[[#This Row],[ Close]],$Q$3:$R$14,2,TRUE)</f>
        <v>A4</v>
      </c>
      <c r="D406" s="4" t="s">
        <v>10</v>
      </c>
      <c r="E406" s="5" t="s">
        <v>10</v>
      </c>
    </row>
    <row r="407" spans="1:5" x14ac:dyDescent="0.25">
      <c r="A407" s="3">
        <v>44383</v>
      </c>
      <c r="B407" s="25">
        <v>6055</v>
      </c>
      <c r="C407" s="4" t="str">
        <f>VLOOKUP(Nov_2019___Nov_2023[[#This Row],[ Close]],$Q$3:$R$14,2,TRUE)</f>
        <v>A4</v>
      </c>
      <c r="D407" s="4" t="s">
        <v>10</v>
      </c>
      <c r="E407" s="5" t="s">
        <v>10</v>
      </c>
    </row>
    <row r="408" spans="1:5" x14ac:dyDescent="0.25">
      <c r="A408" s="3">
        <v>44384</v>
      </c>
      <c r="B408" s="25">
        <v>6065</v>
      </c>
      <c r="C408" s="4" t="str">
        <f>VLOOKUP(Nov_2019___Nov_2023[[#This Row],[ Close]],$Q$3:$R$14,2,TRUE)</f>
        <v>A4</v>
      </c>
      <c r="D408" s="4" t="s">
        <v>10</v>
      </c>
      <c r="E408" s="5" t="s">
        <v>10</v>
      </c>
    </row>
    <row r="409" spans="1:5" x14ac:dyDescent="0.25">
      <c r="A409" s="3">
        <v>44385</v>
      </c>
      <c r="B409" s="25">
        <v>6015</v>
      </c>
      <c r="C409" s="4" t="str">
        <f>VLOOKUP(Nov_2019___Nov_2023[[#This Row],[ Close]],$Q$3:$R$14,2,TRUE)</f>
        <v>A4</v>
      </c>
      <c r="D409" s="4" t="s">
        <v>10</v>
      </c>
      <c r="E409" s="5" t="s">
        <v>10</v>
      </c>
    </row>
    <row r="410" spans="1:5" x14ac:dyDescent="0.25">
      <c r="A410" s="3">
        <v>44386</v>
      </c>
      <c r="B410" s="25">
        <v>6020</v>
      </c>
      <c r="C410" s="4" t="str">
        <f>VLOOKUP(Nov_2019___Nov_2023[[#This Row],[ Close]],$Q$3:$R$14,2,TRUE)</f>
        <v>A4</v>
      </c>
      <c r="D410" s="4" t="s">
        <v>10</v>
      </c>
      <c r="E410" s="5" t="s">
        <v>10</v>
      </c>
    </row>
    <row r="411" spans="1:5" x14ac:dyDescent="0.25">
      <c r="A411" s="3">
        <v>44389</v>
      </c>
      <c r="B411" s="25">
        <v>6170</v>
      </c>
      <c r="C411" s="4" t="str">
        <f>VLOOKUP(Nov_2019___Nov_2023[[#This Row],[ Close]],$Q$3:$R$14,2,TRUE)</f>
        <v>A4</v>
      </c>
      <c r="D411" s="4" t="s">
        <v>10</v>
      </c>
      <c r="E411" s="5" t="s">
        <v>10</v>
      </c>
    </row>
    <row r="412" spans="1:5" x14ac:dyDescent="0.25">
      <c r="A412" s="3">
        <v>44390</v>
      </c>
      <c r="B412" s="25">
        <v>6045</v>
      </c>
      <c r="C412" s="4" t="str">
        <f>VLOOKUP(Nov_2019___Nov_2023[[#This Row],[ Close]],$Q$3:$R$14,2,TRUE)</f>
        <v>A4</v>
      </c>
      <c r="D412" s="4" t="s">
        <v>10</v>
      </c>
      <c r="E412" s="5" t="s">
        <v>10</v>
      </c>
    </row>
    <row r="413" spans="1:5" x14ac:dyDescent="0.25">
      <c r="A413" s="3">
        <v>44391</v>
      </c>
      <c r="B413" s="25">
        <v>5990</v>
      </c>
      <c r="C413" s="4" t="str">
        <f>VLOOKUP(Nov_2019___Nov_2023[[#This Row],[ Close]],$Q$3:$R$14,2,TRUE)</f>
        <v>A4</v>
      </c>
      <c r="D413" s="4" t="s">
        <v>10</v>
      </c>
      <c r="E413" s="5" t="s">
        <v>10</v>
      </c>
    </row>
    <row r="414" spans="1:5" x14ac:dyDescent="0.25">
      <c r="A414" s="3">
        <v>44392</v>
      </c>
      <c r="B414" s="25">
        <v>6115</v>
      </c>
      <c r="C414" s="4" t="str">
        <f>VLOOKUP(Nov_2019___Nov_2023[[#This Row],[ Close]],$Q$3:$R$14,2,TRUE)</f>
        <v>A4</v>
      </c>
      <c r="D414" s="4" t="s">
        <v>10</v>
      </c>
      <c r="E414" s="5" t="s">
        <v>10</v>
      </c>
    </row>
    <row r="415" spans="1:5" x14ac:dyDescent="0.25">
      <c r="A415" s="3">
        <v>44393</v>
      </c>
      <c r="B415" s="25">
        <v>6110</v>
      </c>
      <c r="C415" s="4" t="str">
        <f>VLOOKUP(Nov_2019___Nov_2023[[#This Row],[ Close]],$Q$3:$R$14,2,TRUE)</f>
        <v>A4</v>
      </c>
      <c r="D415" s="4" t="s">
        <v>10</v>
      </c>
      <c r="E415" s="5" t="s">
        <v>10</v>
      </c>
    </row>
    <row r="416" spans="1:5" x14ac:dyDescent="0.25">
      <c r="A416" s="3">
        <v>44396</v>
      </c>
      <c r="B416" s="25">
        <v>6005</v>
      </c>
      <c r="C416" s="4" t="str">
        <f>VLOOKUP(Nov_2019___Nov_2023[[#This Row],[ Close]],$Q$3:$R$14,2,TRUE)</f>
        <v>A4</v>
      </c>
      <c r="D416" s="4" t="s">
        <v>10</v>
      </c>
      <c r="E416" s="5" t="s">
        <v>10</v>
      </c>
    </row>
    <row r="417" spans="1:5" x14ac:dyDescent="0.25">
      <c r="A417" s="3">
        <v>44398</v>
      </c>
      <c r="B417" s="25">
        <v>6010</v>
      </c>
      <c r="C417" s="4" t="str">
        <f>VLOOKUP(Nov_2019___Nov_2023[[#This Row],[ Close]],$Q$3:$R$14,2,TRUE)</f>
        <v>A4</v>
      </c>
      <c r="D417" s="4" t="s">
        <v>10</v>
      </c>
      <c r="E417" s="5" t="s">
        <v>10</v>
      </c>
    </row>
    <row r="418" spans="1:5" x14ac:dyDescent="0.25">
      <c r="A418" s="3">
        <v>44399</v>
      </c>
      <c r="B418" s="25">
        <v>6155</v>
      </c>
      <c r="C418" s="4" t="str">
        <f>VLOOKUP(Nov_2019___Nov_2023[[#This Row],[ Close]],$Q$3:$R$14,2,TRUE)</f>
        <v>A4</v>
      </c>
      <c r="D418" s="4" t="s">
        <v>10</v>
      </c>
      <c r="E418" s="5" t="s">
        <v>10</v>
      </c>
    </row>
    <row r="419" spans="1:5" x14ac:dyDescent="0.25">
      <c r="A419" s="3">
        <v>44400</v>
      </c>
      <c r="B419" s="25">
        <v>6035</v>
      </c>
      <c r="C419" s="4" t="str">
        <f>VLOOKUP(Nov_2019___Nov_2023[[#This Row],[ Close]],$Q$3:$R$14,2,TRUE)</f>
        <v>A4</v>
      </c>
      <c r="D419" s="4" t="s">
        <v>10</v>
      </c>
      <c r="E419" s="5" t="s">
        <v>10</v>
      </c>
    </row>
    <row r="420" spans="1:5" x14ac:dyDescent="0.25">
      <c r="A420" s="3">
        <v>44403</v>
      </c>
      <c r="B420" s="25">
        <v>6005</v>
      </c>
      <c r="C420" s="4" t="str">
        <f>VLOOKUP(Nov_2019___Nov_2023[[#This Row],[ Close]],$Q$3:$R$14,2,TRUE)</f>
        <v>A4</v>
      </c>
      <c r="D420" s="4" t="s">
        <v>10</v>
      </c>
      <c r="E420" s="5" t="s">
        <v>10</v>
      </c>
    </row>
    <row r="421" spans="1:5" x14ac:dyDescent="0.25">
      <c r="A421" s="3">
        <v>44404</v>
      </c>
      <c r="B421" s="25">
        <v>6005</v>
      </c>
      <c r="C421" s="4" t="str">
        <f>VLOOKUP(Nov_2019___Nov_2023[[#This Row],[ Close]],$Q$3:$R$14,2,TRUE)</f>
        <v>A4</v>
      </c>
      <c r="D421" s="4" t="s">
        <v>10</v>
      </c>
      <c r="E421" s="5" t="s">
        <v>10</v>
      </c>
    </row>
    <row r="422" spans="1:5" x14ac:dyDescent="0.25">
      <c r="A422" s="3">
        <v>44405</v>
      </c>
      <c r="B422" s="25">
        <v>5980</v>
      </c>
      <c r="C422" s="4" t="str">
        <f>VLOOKUP(Nov_2019___Nov_2023[[#This Row],[ Close]],$Q$3:$R$14,2,TRUE)</f>
        <v>A4</v>
      </c>
      <c r="D422" s="4" t="s">
        <v>10</v>
      </c>
      <c r="E422" s="5" t="s">
        <v>10</v>
      </c>
    </row>
    <row r="423" spans="1:5" x14ac:dyDescent="0.25">
      <c r="A423" s="3">
        <v>44406</v>
      </c>
      <c r="B423" s="25">
        <v>6040</v>
      </c>
      <c r="C423" s="4" t="str">
        <f>VLOOKUP(Nov_2019___Nov_2023[[#This Row],[ Close]],$Q$3:$R$14,2,TRUE)</f>
        <v>A4</v>
      </c>
      <c r="D423" s="4" t="s">
        <v>10</v>
      </c>
      <c r="E423" s="5" t="s">
        <v>10</v>
      </c>
    </row>
    <row r="424" spans="1:5" x14ac:dyDescent="0.25">
      <c r="A424" s="3">
        <v>44407</v>
      </c>
      <c r="B424" s="25">
        <v>5970</v>
      </c>
      <c r="C424" s="4" t="str">
        <f>VLOOKUP(Nov_2019___Nov_2023[[#This Row],[ Close]],$Q$3:$R$14,2,TRUE)</f>
        <v>A4</v>
      </c>
      <c r="D424" s="4" t="s">
        <v>10</v>
      </c>
      <c r="E424" s="5" t="s">
        <v>10</v>
      </c>
    </row>
    <row r="425" spans="1:5" x14ac:dyDescent="0.25">
      <c r="A425" s="3">
        <v>44410</v>
      </c>
      <c r="B425" s="25">
        <v>5960</v>
      </c>
      <c r="C425" s="4" t="str">
        <f>VLOOKUP(Nov_2019___Nov_2023[[#This Row],[ Close]],$Q$3:$R$14,2,TRUE)</f>
        <v>A4</v>
      </c>
      <c r="D425" s="4" t="s">
        <v>10</v>
      </c>
      <c r="E425" s="5" t="s">
        <v>10</v>
      </c>
    </row>
    <row r="426" spans="1:5" x14ac:dyDescent="0.25">
      <c r="A426" s="3">
        <v>44411</v>
      </c>
      <c r="B426" s="25">
        <v>6145</v>
      </c>
      <c r="C426" s="4" t="str">
        <f>VLOOKUP(Nov_2019___Nov_2023[[#This Row],[ Close]],$Q$3:$R$14,2,TRUE)</f>
        <v>A4</v>
      </c>
      <c r="D426" s="4" t="s">
        <v>10</v>
      </c>
      <c r="E426" s="5" t="s">
        <v>10</v>
      </c>
    </row>
    <row r="427" spans="1:5" x14ac:dyDescent="0.25">
      <c r="A427" s="3">
        <v>44412</v>
      </c>
      <c r="B427" s="25">
        <v>6120</v>
      </c>
      <c r="C427" s="4" t="str">
        <f>VLOOKUP(Nov_2019___Nov_2023[[#This Row],[ Close]],$Q$3:$R$14,2,TRUE)</f>
        <v>A4</v>
      </c>
      <c r="D427" s="4" t="s">
        <v>10</v>
      </c>
      <c r="E427" s="5" t="s">
        <v>10</v>
      </c>
    </row>
    <row r="428" spans="1:5" x14ac:dyDescent="0.25">
      <c r="A428" s="3">
        <v>44413</v>
      </c>
      <c r="B428" s="25">
        <v>6300</v>
      </c>
      <c r="C428" s="4" t="str">
        <f>VLOOKUP(Nov_2019___Nov_2023[[#This Row],[ Close]],$Q$3:$R$14,2,TRUE)</f>
        <v>A5</v>
      </c>
      <c r="D428" s="4" t="s">
        <v>10</v>
      </c>
      <c r="E428" s="5" t="s">
        <v>11</v>
      </c>
    </row>
    <row r="429" spans="1:5" x14ac:dyDescent="0.25">
      <c r="A429" s="3">
        <v>44414</v>
      </c>
      <c r="B429" s="25">
        <v>6160</v>
      </c>
      <c r="C429" s="4" t="str">
        <f>VLOOKUP(Nov_2019___Nov_2023[[#This Row],[ Close]],$Q$3:$R$14,2,TRUE)</f>
        <v>A4</v>
      </c>
      <c r="D429" s="4" t="s">
        <v>11</v>
      </c>
      <c r="E429" s="5" t="s">
        <v>10</v>
      </c>
    </row>
    <row r="430" spans="1:5" x14ac:dyDescent="0.25">
      <c r="A430" s="3">
        <v>44417</v>
      </c>
      <c r="B430" s="25">
        <v>6200</v>
      </c>
      <c r="C430" s="4" t="str">
        <f>VLOOKUP(Nov_2019___Nov_2023[[#This Row],[ Close]],$Q$3:$R$14,2,TRUE)</f>
        <v>A4</v>
      </c>
      <c r="D430" s="4" t="s">
        <v>10</v>
      </c>
      <c r="E430" s="5" t="s">
        <v>10</v>
      </c>
    </row>
    <row r="431" spans="1:5" x14ac:dyDescent="0.25">
      <c r="A431" s="3">
        <v>44418</v>
      </c>
      <c r="B431" s="25">
        <v>6300</v>
      </c>
      <c r="C431" s="4" t="str">
        <f>VLOOKUP(Nov_2019___Nov_2023[[#This Row],[ Close]],$Q$3:$R$14,2,TRUE)</f>
        <v>A5</v>
      </c>
      <c r="D431" s="4" t="s">
        <v>10</v>
      </c>
      <c r="E431" s="5" t="s">
        <v>11</v>
      </c>
    </row>
    <row r="432" spans="1:5" x14ac:dyDescent="0.25">
      <c r="A432" s="3">
        <v>44420</v>
      </c>
      <c r="B432" s="25">
        <v>6300</v>
      </c>
      <c r="C432" s="4" t="str">
        <f>VLOOKUP(Nov_2019___Nov_2023[[#This Row],[ Close]],$Q$3:$R$14,2,TRUE)</f>
        <v>A5</v>
      </c>
      <c r="D432" s="4" t="s">
        <v>11</v>
      </c>
      <c r="E432" s="5" t="s">
        <v>11</v>
      </c>
    </row>
    <row r="433" spans="1:5" x14ac:dyDescent="0.25">
      <c r="A433" s="3">
        <v>44421</v>
      </c>
      <c r="B433" s="25">
        <v>6410</v>
      </c>
      <c r="C433" s="4" t="str">
        <f>VLOOKUP(Nov_2019___Nov_2023[[#This Row],[ Close]],$Q$3:$R$14,2,TRUE)</f>
        <v>A5</v>
      </c>
      <c r="D433" s="4" t="s">
        <v>11</v>
      </c>
      <c r="E433" s="5" t="s">
        <v>11</v>
      </c>
    </row>
    <row r="434" spans="1:5" x14ac:dyDescent="0.25">
      <c r="A434" s="3">
        <v>44424</v>
      </c>
      <c r="B434" s="25">
        <v>6420</v>
      </c>
      <c r="C434" s="4" t="str">
        <f>VLOOKUP(Nov_2019___Nov_2023[[#This Row],[ Close]],$Q$3:$R$14,2,TRUE)</f>
        <v>A5</v>
      </c>
      <c r="D434" s="4" t="s">
        <v>11</v>
      </c>
      <c r="E434" s="5" t="s">
        <v>11</v>
      </c>
    </row>
    <row r="435" spans="1:5" x14ac:dyDescent="0.25">
      <c r="A435" s="3">
        <v>44426</v>
      </c>
      <c r="B435" s="25">
        <v>6600</v>
      </c>
      <c r="C435" s="4" t="str">
        <f>VLOOKUP(Nov_2019___Nov_2023[[#This Row],[ Close]],$Q$3:$R$14,2,TRUE)</f>
        <v>A5</v>
      </c>
      <c r="D435" s="4" t="s">
        <v>11</v>
      </c>
      <c r="E435" s="5" t="s">
        <v>11</v>
      </c>
    </row>
    <row r="436" spans="1:5" x14ac:dyDescent="0.25">
      <c r="A436" s="3">
        <v>44427</v>
      </c>
      <c r="B436" s="25">
        <v>6600</v>
      </c>
      <c r="C436" s="4" t="str">
        <f>VLOOKUP(Nov_2019___Nov_2023[[#This Row],[ Close]],$Q$3:$R$14,2,TRUE)</f>
        <v>A5</v>
      </c>
      <c r="D436" s="4" t="s">
        <v>11</v>
      </c>
      <c r="E436" s="5" t="s">
        <v>11</v>
      </c>
    </row>
    <row r="437" spans="1:5" x14ac:dyDescent="0.25">
      <c r="A437" s="3">
        <v>44428</v>
      </c>
      <c r="B437" s="25">
        <v>6600</v>
      </c>
      <c r="C437" s="4" t="str">
        <f>VLOOKUP(Nov_2019___Nov_2023[[#This Row],[ Close]],$Q$3:$R$14,2,TRUE)</f>
        <v>A5</v>
      </c>
      <c r="D437" s="4" t="s">
        <v>11</v>
      </c>
      <c r="E437" s="5" t="s">
        <v>11</v>
      </c>
    </row>
    <row r="438" spans="1:5" x14ac:dyDescent="0.25">
      <c r="A438" s="3">
        <v>44431</v>
      </c>
      <c r="B438" s="25">
        <v>6590</v>
      </c>
      <c r="C438" s="4" t="str">
        <f>VLOOKUP(Nov_2019___Nov_2023[[#This Row],[ Close]],$Q$3:$R$14,2,TRUE)</f>
        <v>A5</v>
      </c>
      <c r="D438" s="4" t="s">
        <v>11</v>
      </c>
      <c r="E438" s="5" t="s">
        <v>11</v>
      </c>
    </row>
    <row r="439" spans="1:5" x14ac:dyDescent="0.25">
      <c r="A439" s="3">
        <v>44432</v>
      </c>
      <c r="B439" s="25">
        <v>6600</v>
      </c>
      <c r="C439" s="4" t="str">
        <f>VLOOKUP(Nov_2019___Nov_2023[[#This Row],[ Close]],$Q$3:$R$14,2,TRUE)</f>
        <v>A5</v>
      </c>
      <c r="D439" s="4" t="s">
        <v>11</v>
      </c>
      <c r="E439" s="5" t="s">
        <v>11</v>
      </c>
    </row>
    <row r="440" spans="1:5" x14ac:dyDescent="0.25">
      <c r="A440" s="3">
        <v>44433</v>
      </c>
      <c r="B440" s="25">
        <v>6600</v>
      </c>
      <c r="C440" s="4" t="str">
        <f>VLOOKUP(Nov_2019___Nov_2023[[#This Row],[ Close]],$Q$3:$R$14,2,TRUE)</f>
        <v>A5</v>
      </c>
      <c r="D440" s="4" t="s">
        <v>11</v>
      </c>
      <c r="E440" s="5" t="s">
        <v>11</v>
      </c>
    </row>
    <row r="441" spans="1:5" x14ac:dyDescent="0.25">
      <c r="A441" s="3">
        <v>44434</v>
      </c>
      <c r="B441" s="25">
        <v>6560</v>
      </c>
      <c r="C441" s="4" t="str">
        <f>VLOOKUP(Nov_2019___Nov_2023[[#This Row],[ Close]],$Q$3:$R$14,2,TRUE)</f>
        <v>A5</v>
      </c>
      <c r="D441" s="4" t="s">
        <v>11</v>
      </c>
      <c r="E441" s="5" t="s">
        <v>11</v>
      </c>
    </row>
    <row r="442" spans="1:5" x14ac:dyDescent="0.25">
      <c r="A442" s="3">
        <v>44435</v>
      </c>
      <c r="B442" s="25">
        <v>6510</v>
      </c>
      <c r="C442" s="4" t="str">
        <f>VLOOKUP(Nov_2019___Nov_2023[[#This Row],[ Close]],$Q$3:$R$14,2,TRUE)</f>
        <v>A5</v>
      </c>
      <c r="D442" s="4" t="s">
        <v>11</v>
      </c>
      <c r="E442" s="5" t="s">
        <v>11</v>
      </c>
    </row>
    <row r="443" spans="1:5" x14ac:dyDescent="0.25">
      <c r="A443" s="3">
        <v>44438</v>
      </c>
      <c r="B443" s="25">
        <v>6565</v>
      </c>
      <c r="C443" s="4" t="str">
        <f>VLOOKUP(Nov_2019___Nov_2023[[#This Row],[ Close]],$Q$3:$R$14,2,TRUE)</f>
        <v>A5</v>
      </c>
      <c r="D443" s="4" t="s">
        <v>11</v>
      </c>
      <c r="E443" s="5" t="s">
        <v>11</v>
      </c>
    </row>
    <row r="444" spans="1:5" x14ac:dyDescent="0.25">
      <c r="A444" s="3">
        <v>44439</v>
      </c>
      <c r="B444" s="25">
        <v>6550</v>
      </c>
      <c r="C444" s="4" t="str">
        <f>VLOOKUP(Nov_2019___Nov_2023[[#This Row],[ Close]],$Q$3:$R$14,2,TRUE)</f>
        <v>A5</v>
      </c>
      <c r="D444" s="4" t="s">
        <v>11</v>
      </c>
      <c r="E444" s="5" t="s">
        <v>11</v>
      </c>
    </row>
    <row r="445" spans="1:5" x14ac:dyDescent="0.25">
      <c r="A445" s="3">
        <v>44440</v>
      </c>
      <c r="B445" s="25">
        <v>6565</v>
      </c>
      <c r="C445" s="4" t="str">
        <f>VLOOKUP(Nov_2019___Nov_2023[[#This Row],[ Close]],$Q$3:$R$14,2,TRUE)</f>
        <v>A5</v>
      </c>
      <c r="D445" s="4" t="s">
        <v>11</v>
      </c>
      <c r="E445" s="5" t="s">
        <v>11</v>
      </c>
    </row>
    <row r="446" spans="1:5" x14ac:dyDescent="0.25">
      <c r="A446" s="3">
        <v>44441</v>
      </c>
      <c r="B446" s="25">
        <v>6540</v>
      </c>
      <c r="C446" s="4" t="str">
        <f>VLOOKUP(Nov_2019___Nov_2023[[#This Row],[ Close]],$Q$3:$R$14,2,TRUE)</f>
        <v>A5</v>
      </c>
      <c r="D446" s="4" t="s">
        <v>11</v>
      </c>
      <c r="E446" s="5" t="s">
        <v>11</v>
      </c>
    </row>
    <row r="447" spans="1:5" x14ac:dyDescent="0.25">
      <c r="A447" s="3">
        <v>44442</v>
      </c>
      <c r="B447" s="25">
        <v>6600</v>
      </c>
      <c r="C447" s="4" t="str">
        <f>VLOOKUP(Nov_2019___Nov_2023[[#This Row],[ Close]],$Q$3:$R$14,2,TRUE)</f>
        <v>A5</v>
      </c>
      <c r="D447" s="4" t="s">
        <v>11</v>
      </c>
      <c r="E447" s="5" t="s">
        <v>11</v>
      </c>
    </row>
    <row r="448" spans="1:5" x14ac:dyDescent="0.25">
      <c r="A448" s="3">
        <v>44445</v>
      </c>
      <c r="B448" s="25">
        <v>6575</v>
      </c>
      <c r="C448" s="4" t="str">
        <f>VLOOKUP(Nov_2019___Nov_2023[[#This Row],[ Close]],$Q$3:$R$14,2,TRUE)</f>
        <v>A5</v>
      </c>
      <c r="D448" s="4" t="s">
        <v>11</v>
      </c>
      <c r="E448" s="5" t="s">
        <v>11</v>
      </c>
    </row>
    <row r="449" spans="1:5" x14ac:dyDescent="0.25">
      <c r="A449" s="3">
        <v>44446</v>
      </c>
      <c r="B449" s="25">
        <v>6570</v>
      </c>
      <c r="C449" s="4" t="str">
        <f>VLOOKUP(Nov_2019___Nov_2023[[#This Row],[ Close]],$Q$3:$R$14,2,TRUE)</f>
        <v>A5</v>
      </c>
      <c r="D449" s="4" t="s">
        <v>11</v>
      </c>
      <c r="E449" s="5" t="s">
        <v>11</v>
      </c>
    </row>
    <row r="450" spans="1:5" x14ac:dyDescent="0.25">
      <c r="A450" s="3">
        <v>44447</v>
      </c>
      <c r="B450" s="25">
        <v>6440</v>
      </c>
      <c r="C450" s="4" t="str">
        <f>VLOOKUP(Nov_2019___Nov_2023[[#This Row],[ Close]],$Q$3:$R$14,2,TRUE)</f>
        <v>A5</v>
      </c>
      <c r="D450" s="4" t="s">
        <v>11</v>
      </c>
      <c r="E450" s="5" t="s">
        <v>11</v>
      </c>
    </row>
    <row r="451" spans="1:5" x14ac:dyDescent="0.25">
      <c r="A451" s="3">
        <v>44448</v>
      </c>
      <c r="B451" s="25">
        <v>6570</v>
      </c>
      <c r="C451" s="4" t="str">
        <f>VLOOKUP(Nov_2019___Nov_2023[[#This Row],[ Close]],$Q$3:$R$14,2,TRUE)</f>
        <v>A5</v>
      </c>
      <c r="D451" s="4" t="s">
        <v>11</v>
      </c>
      <c r="E451" s="5" t="s">
        <v>11</v>
      </c>
    </row>
    <row r="452" spans="1:5" x14ac:dyDescent="0.25">
      <c r="A452" s="3">
        <v>44449</v>
      </c>
      <c r="B452" s="25">
        <v>6520</v>
      </c>
      <c r="C452" s="4" t="str">
        <f>VLOOKUP(Nov_2019___Nov_2023[[#This Row],[ Close]],$Q$3:$R$14,2,TRUE)</f>
        <v>A5</v>
      </c>
      <c r="D452" s="4" t="s">
        <v>11</v>
      </c>
      <c r="E452" s="5" t="s">
        <v>11</v>
      </c>
    </row>
    <row r="453" spans="1:5" x14ac:dyDescent="0.25">
      <c r="A453" s="3">
        <v>44452</v>
      </c>
      <c r="B453" s="25">
        <v>6555</v>
      </c>
      <c r="C453" s="4" t="str">
        <f>VLOOKUP(Nov_2019___Nov_2023[[#This Row],[ Close]],$Q$3:$R$14,2,TRUE)</f>
        <v>A5</v>
      </c>
      <c r="D453" s="4" t="s">
        <v>11</v>
      </c>
      <c r="E453" s="5" t="s">
        <v>11</v>
      </c>
    </row>
    <row r="454" spans="1:5" x14ac:dyDescent="0.25">
      <c r="A454" s="3">
        <v>44453</v>
      </c>
      <c r="B454" s="25">
        <v>6545</v>
      </c>
      <c r="C454" s="4" t="str">
        <f>VLOOKUP(Nov_2019___Nov_2023[[#This Row],[ Close]],$Q$3:$R$14,2,TRUE)</f>
        <v>A5</v>
      </c>
      <c r="D454" s="4" t="s">
        <v>11</v>
      </c>
      <c r="E454" s="5" t="s">
        <v>11</v>
      </c>
    </row>
    <row r="455" spans="1:5" x14ac:dyDescent="0.25">
      <c r="A455" s="3">
        <v>44454</v>
      </c>
      <c r="B455" s="25">
        <v>6495</v>
      </c>
      <c r="C455" s="4" t="str">
        <f>VLOOKUP(Nov_2019___Nov_2023[[#This Row],[ Close]],$Q$3:$R$14,2,TRUE)</f>
        <v>A5</v>
      </c>
      <c r="D455" s="4" t="s">
        <v>11</v>
      </c>
      <c r="E455" s="5" t="s">
        <v>11</v>
      </c>
    </row>
    <row r="456" spans="1:5" x14ac:dyDescent="0.25">
      <c r="A456" s="3">
        <v>44455</v>
      </c>
      <c r="B456" s="25">
        <v>6500</v>
      </c>
      <c r="C456" s="4" t="str">
        <f>VLOOKUP(Nov_2019___Nov_2023[[#This Row],[ Close]],$Q$3:$R$14,2,TRUE)</f>
        <v>A5</v>
      </c>
      <c r="D456" s="4" t="s">
        <v>11</v>
      </c>
      <c r="E456" s="5" t="s">
        <v>11</v>
      </c>
    </row>
    <row r="457" spans="1:5" x14ac:dyDescent="0.25">
      <c r="A457" s="3">
        <v>44456</v>
      </c>
      <c r="B457" s="25">
        <v>6520</v>
      </c>
      <c r="C457" s="4" t="str">
        <f>VLOOKUP(Nov_2019___Nov_2023[[#This Row],[ Close]],$Q$3:$R$14,2,TRUE)</f>
        <v>A5</v>
      </c>
      <c r="D457" s="4" t="s">
        <v>11</v>
      </c>
      <c r="E457" s="5" t="s">
        <v>11</v>
      </c>
    </row>
    <row r="458" spans="1:5" x14ac:dyDescent="0.25">
      <c r="A458" s="3">
        <v>44459</v>
      </c>
      <c r="B458" s="25">
        <v>6585</v>
      </c>
      <c r="C458" s="4" t="str">
        <f>VLOOKUP(Nov_2019___Nov_2023[[#This Row],[ Close]],$Q$3:$R$14,2,TRUE)</f>
        <v>A5</v>
      </c>
      <c r="D458" s="4" t="s">
        <v>11</v>
      </c>
      <c r="E458" s="5" t="s">
        <v>11</v>
      </c>
    </row>
    <row r="459" spans="1:5" x14ac:dyDescent="0.25">
      <c r="A459" s="3">
        <v>44460</v>
      </c>
      <c r="B459" s="25">
        <v>6490</v>
      </c>
      <c r="C459" s="4" t="str">
        <f>VLOOKUP(Nov_2019___Nov_2023[[#This Row],[ Close]],$Q$3:$R$14,2,TRUE)</f>
        <v>A5</v>
      </c>
      <c r="D459" s="4" t="s">
        <v>11</v>
      </c>
      <c r="E459" s="5" t="s">
        <v>11</v>
      </c>
    </row>
    <row r="460" spans="1:5" x14ac:dyDescent="0.25">
      <c r="A460" s="3">
        <v>44461</v>
      </c>
      <c r="B460" s="25">
        <v>6555</v>
      </c>
      <c r="C460" s="4" t="str">
        <f>VLOOKUP(Nov_2019___Nov_2023[[#This Row],[ Close]],$Q$3:$R$14,2,TRUE)</f>
        <v>A5</v>
      </c>
      <c r="D460" s="4" t="s">
        <v>11</v>
      </c>
      <c r="E460" s="5" t="s">
        <v>11</v>
      </c>
    </row>
    <row r="461" spans="1:5" x14ac:dyDescent="0.25">
      <c r="A461" s="3">
        <v>44462</v>
      </c>
      <c r="B461" s="25">
        <v>6580</v>
      </c>
      <c r="C461" s="4" t="str">
        <f>VLOOKUP(Nov_2019___Nov_2023[[#This Row],[ Close]],$Q$3:$R$14,2,TRUE)</f>
        <v>A5</v>
      </c>
      <c r="D461" s="4" t="s">
        <v>11</v>
      </c>
      <c r="E461" s="5" t="s">
        <v>11</v>
      </c>
    </row>
    <row r="462" spans="1:5" x14ac:dyDescent="0.25">
      <c r="A462" s="3">
        <v>44463</v>
      </c>
      <c r="B462" s="25">
        <v>6585</v>
      </c>
      <c r="C462" s="4" t="str">
        <f>VLOOKUP(Nov_2019___Nov_2023[[#This Row],[ Close]],$Q$3:$R$14,2,TRUE)</f>
        <v>A5</v>
      </c>
      <c r="D462" s="4" t="s">
        <v>11</v>
      </c>
      <c r="E462" s="5" t="s">
        <v>11</v>
      </c>
    </row>
    <row r="463" spans="1:5" x14ac:dyDescent="0.25">
      <c r="A463" s="3">
        <v>44466</v>
      </c>
      <c r="B463" s="25">
        <v>6580</v>
      </c>
      <c r="C463" s="4" t="str">
        <f>VLOOKUP(Nov_2019___Nov_2023[[#This Row],[ Close]],$Q$3:$R$14,2,TRUE)</f>
        <v>A5</v>
      </c>
      <c r="D463" s="4" t="s">
        <v>11</v>
      </c>
      <c r="E463" s="5" t="s">
        <v>11</v>
      </c>
    </row>
    <row r="464" spans="1:5" x14ac:dyDescent="0.25">
      <c r="A464" s="3">
        <v>44467</v>
      </c>
      <c r="B464" s="25">
        <v>6520</v>
      </c>
      <c r="C464" s="4" t="str">
        <f>VLOOKUP(Nov_2019___Nov_2023[[#This Row],[ Close]],$Q$3:$R$14,2,TRUE)</f>
        <v>A5</v>
      </c>
      <c r="D464" s="4" t="s">
        <v>11</v>
      </c>
      <c r="E464" s="5" t="s">
        <v>11</v>
      </c>
    </row>
    <row r="465" spans="1:5" x14ac:dyDescent="0.25">
      <c r="A465" s="3">
        <v>44468</v>
      </c>
      <c r="B465" s="25">
        <v>6580</v>
      </c>
      <c r="C465" s="4" t="str">
        <f>VLOOKUP(Nov_2019___Nov_2023[[#This Row],[ Close]],$Q$3:$R$14,2,TRUE)</f>
        <v>A5</v>
      </c>
      <c r="D465" s="4" t="s">
        <v>11</v>
      </c>
      <c r="E465" s="5" t="s">
        <v>11</v>
      </c>
    </row>
    <row r="466" spans="1:5" x14ac:dyDescent="0.25">
      <c r="A466" s="3">
        <v>44469</v>
      </c>
      <c r="B466" s="25">
        <v>7000</v>
      </c>
      <c r="C466" s="4" t="str">
        <f>VLOOKUP(Nov_2019___Nov_2023[[#This Row],[ Close]],$Q$3:$R$14,2,TRUE)</f>
        <v>A6</v>
      </c>
      <c r="D466" s="4" t="s">
        <v>11</v>
      </c>
      <c r="E466" s="5" t="s">
        <v>12</v>
      </c>
    </row>
    <row r="467" spans="1:5" x14ac:dyDescent="0.25">
      <c r="A467" s="3">
        <v>44470</v>
      </c>
      <c r="B467" s="25">
        <v>6760</v>
      </c>
      <c r="C467" s="4" t="str">
        <f>VLOOKUP(Nov_2019___Nov_2023[[#This Row],[ Close]],$Q$3:$R$14,2,TRUE)</f>
        <v>A6</v>
      </c>
      <c r="D467" s="4" t="s">
        <v>12</v>
      </c>
      <c r="E467" s="5" t="s">
        <v>12</v>
      </c>
    </row>
    <row r="468" spans="1:5" x14ac:dyDescent="0.25">
      <c r="A468" s="3">
        <v>44473</v>
      </c>
      <c r="B468" s="25">
        <v>6960</v>
      </c>
      <c r="C468" s="4" t="str">
        <f>VLOOKUP(Nov_2019___Nov_2023[[#This Row],[ Close]],$Q$3:$R$14,2,TRUE)</f>
        <v>A6</v>
      </c>
      <c r="D468" s="4" t="s">
        <v>12</v>
      </c>
      <c r="E468" s="5" t="s">
        <v>12</v>
      </c>
    </row>
    <row r="469" spans="1:5" x14ac:dyDescent="0.25">
      <c r="A469" s="3">
        <v>44474</v>
      </c>
      <c r="B469" s="25">
        <v>6945</v>
      </c>
      <c r="C469" s="4" t="str">
        <f>VLOOKUP(Nov_2019___Nov_2023[[#This Row],[ Close]],$Q$3:$R$14,2,TRUE)</f>
        <v>A6</v>
      </c>
      <c r="D469" s="4" t="s">
        <v>12</v>
      </c>
      <c r="E469" s="5" t="s">
        <v>12</v>
      </c>
    </row>
    <row r="470" spans="1:5" x14ac:dyDescent="0.25">
      <c r="A470" s="3">
        <v>44475</v>
      </c>
      <c r="B470" s="25">
        <v>7180</v>
      </c>
      <c r="C470" s="4" t="str">
        <f>VLOOKUP(Nov_2019___Nov_2023[[#This Row],[ Close]],$Q$3:$R$14,2,TRUE)</f>
        <v>A7</v>
      </c>
      <c r="D470" s="4" t="s">
        <v>12</v>
      </c>
      <c r="E470" s="5" t="s">
        <v>13</v>
      </c>
    </row>
    <row r="471" spans="1:5" x14ac:dyDescent="0.25">
      <c r="A471" s="3">
        <v>44476</v>
      </c>
      <c r="B471" s="25">
        <v>7160</v>
      </c>
      <c r="C471" s="4" t="str">
        <f>VLOOKUP(Nov_2019___Nov_2023[[#This Row],[ Close]],$Q$3:$R$14,2,TRUE)</f>
        <v>A7</v>
      </c>
      <c r="D471" s="4" t="s">
        <v>13</v>
      </c>
      <c r="E471" s="5" t="s">
        <v>13</v>
      </c>
    </row>
    <row r="472" spans="1:5" x14ac:dyDescent="0.25">
      <c r="A472" s="3">
        <v>44477</v>
      </c>
      <c r="B472" s="25">
        <v>7290</v>
      </c>
      <c r="C472" s="4" t="str">
        <f>VLOOKUP(Nov_2019___Nov_2023[[#This Row],[ Close]],$Q$3:$R$14,2,TRUE)</f>
        <v>A7</v>
      </c>
      <c r="D472" s="4" t="s">
        <v>13</v>
      </c>
      <c r="E472" s="5" t="s">
        <v>13</v>
      </c>
    </row>
    <row r="473" spans="1:5" x14ac:dyDescent="0.25">
      <c r="A473" s="3">
        <v>44480</v>
      </c>
      <c r="B473" s="25">
        <v>7255</v>
      </c>
      <c r="C473" s="4" t="str">
        <f>VLOOKUP(Nov_2019___Nov_2023[[#This Row],[ Close]],$Q$3:$R$14,2,TRUE)</f>
        <v>A7</v>
      </c>
      <c r="D473" s="4" t="s">
        <v>13</v>
      </c>
      <c r="E473" s="5" t="s">
        <v>13</v>
      </c>
    </row>
    <row r="474" spans="1:5" x14ac:dyDescent="0.25">
      <c r="A474" s="3">
        <v>44481</v>
      </c>
      <c r="B474" s="25">
        <v>7320</v>
      </c>
      <c r="C474" s="4" t="str">
        <f>VLOOKUP(Nov_2019___Nov_2023[[#This Row],[ Close]],$Q$3:$R$14,2,TRUE)</f>
        <v>A7</v>
      </c>
      <c r="D474" s="4" t="s">
        <v>13</v>
      </c>
      <c r="E474" s="5" t="s">
        <v>13</v>
      </c>
    </row>
    <row r="475" spans="1:5" x14ac:dyDescent="0.25">
      <c r="A475" s="3">
        <v>44482</v>
      </c>
      <c r="B475" s="25">
        <v>7525</v>
      </c>
      <c r="C475" s="4" t="str">
        <f>VLOOKUP(Nov_2019___Nov_2023[[#This Row],[ Close]],$Q$3:$R$14,2,TRUE)</f>
        <v>A7</v>
      </c>
      <c r="D475" s="4" t="s">
        <v>13</v>
      </c>
      <c r="E475" s="5" t="s">
        <v>13</v>
      </c>
    </row>
    <row r="476" spans="1:5" x14ac:dyDescent="0.25">
      <c r="A476" s="3">
        <v>44483</v>
      </c>
      <c r="B476" s="25">
        <v>7750</v>
      </c>
      <c r="C476" s="4" t="str">
        <f>VLOOKUP(Nov_2019___Nov_2023[[#This Row],[ Close]],$Q$3:$R$14,2,TRUE)</f>
        <v>A8</v>
      </c>
      <c r="D476" s="4" t="s">
        <v>13</v>
      </c>
      <c r="E476" s="5" t="s">
        <v>14</v>
      </c>
    </row>
    <row r="477" spans="1:5" x14ac:dyDescent="0.25">
      <c r="A477" s="3">
        <v>44484</v>
      </c>
      <c r="B477" s="25">
        <v>7650</v>
      </c>
      <c r="C477" s="4" t="str">
        <f>VLOOKUP(Nov_2019___Nov_2023[[#This Row],[ Close]],$Q$3:$R$14,2,TRUE)</f>
        <v>A8</v>
      </c>
      <c r="D477" s="4" t="s">
        <v>14</v>
      </c>
      <c r="E477" s="5" t="s">
        <v>14</v>
      </c>
    </row>
    <row r="478" spans="1:5" x14ac:dyDescent="0.25">
      <c r="A478" s="3">
        <v>44487</v>
      </c>
      <c r="B478" s="25">
        <v>7525</v>
      </c>
      <c r="C478" s="4" t="str">
        <f>VLOOKUP(Nov_2019___Nov_2023[[#This Row],[ Close]],$Q$3:$R$14,2,TRUE)</f>
        <v>A7</v>
      </c>
      <c r="D478" s="4" t="s">
        <v>14</v>
      </c>
      <c r="E478" s="5" t="s">
        <v>13</v>
      </c>
    </row>
    <row r="479" spans="1:5" x14ac:dyDescent="0.25">
      <c r="A479" s="3">
        <v>44488</v>
      </c>
      <c r="B479" s="25">
        <v>7500</v>
      </c>
      <c r="C479" s="4" t="str">
        <f>VLOOKUP(Nov_2019___Nov_2023[[#This Row],[ Close]],$Q$3:$R$14,2,TRUE)</f>
        <v>A7</v>
      </c>
      <c r="D479" s="4" t="s">
        <v>13</v>
      </c>
      <c r="E479" s="5" t="s">
        <v>13</v>
      </c>
    </row>
    <row r="480" spans="1:5" x14ac:dyDescent="0.25">
      <c r="A480" s="3">
        <v>44490</v>
      </c>
      <c r="B480" s="25">
        <v>7400</v>
      </c>
      <c r="C480" s="4" t="str">
        <f>VLOOKUP(Nov_2019___Nov_2023[[#This Row],[ Close]],$Q$3:$R$14,2,TRUE)</f>
        <v>A7</v>
      </c>
      <c r="D480" s="4" t="s">
        <v>13</v>
      </c>
      <c r="E480" s="5" t="s">
        <v>13</v>
      </c>
    </row>
    <row r="481" spans="1:5" x14ac:dyDescent="0.25">
      <c r="A481" s="3">
        <v>44491</v>
      </c>
      <c r="B481" s="25">
        <v>7525</v>
      </c>
      <c r="C481" s="4" t="str">
        <f>VLOOKUP(Nov_2019___Nov_2023[[#This Row],[ Close]],$Q$3:$R$14,2,TRUE)</f>
        <v>A7</v>
      </c>
      <c r="D481" s="4" t="s">
        <v>13</v>
      </c>
      <c r="E481" s="5" t="s">
        <v>13</v>
      </c>
    </row>
    <row r="482" spans="1:5" x14ac:dyDescent="0.25">
      <c r="A482" s="3">
        <v>44494</v>
      </c>
      <c r="B482" s="25">
        <v>7525</v>
      </c>
      <c r="C482" s="4" t="str">
        <f>VLOOKUP(Nov_2019___Nov_2023[[#This Row],[ Close]],$Q$3:$R$14,2,TRUE)</f>
        <v>A7</v>
      </c>
      <c r="D482" s="4" t="s">
        <v>13</v>
      </c>
      <c r="E482" s="5" t="s">
        <v>13</v>
      </c>
    </row>
    <row r="483" spans="1:5" x14ac:dyDescent="0.25">
      <c r="A483" s="3">
        <v>44495</v>
      </c>
      <c r="B483" s="25">
        <v>7525</v>
      </c>
      <c r="C483" s="4" t="str">
        <f>VLOOKUP(Nov_2019___Nov_2023[[#This Row],[ Close]],$Q$3:$R$14,2,TRUE)</f>
        <v>A7</v>
      </c>
      <c r="D483" s="4" t="s">
        <v>13</v>
      </c>
      <c r="E483" s="5" t="s">
        <v>13</v>
      </c>
    </row>
    <row r="484" spans="1:5" x14ac:dyDescent="0.25">
      <c r="A484" s="3">
        <v>44496</v>
      </c>
      <c r="B484" s="25">
        <v>7450</v>
      </c>
      <c r="C484" s="4" t="str">
        <f>VLOOKUP(Nov_2019___Nov_2023[[#This Row],[ Close]],$Q$3:$R$14,2,TRUE)</f>
        <v>A7</v>
      </c>
      <c r="D484" s="4" t="s">
        <v>13</v>
      </c>
      <c r="E484" s="5" t="s">
        <v>13</v>
      </c>
    </row>
    <row r="485" spans="1:5" x14ac:dyDescent="0.25">
      <c r="A485" s="3">
        <v>44497</v>
      </c>
      <c r="B485" s="25">
        <v>7375</v>
      </c>
      <c r="C485" s="4" t="str">
        <f>VLOOKUP(Nov_2019___Nov_2023[[#This Row],[ Close]],$Q$3:$R$14,2,TRUE)</f>
        <v>A7</v>
      </c>
      <c r="D485" s="4" t="s">
        <v>13</v>
      </c>
      <c r="E485" s="5" t="s">
        <v>13</v>
      </c>
    </row>
    <row r="486" spans="1:5" x14ac:dyDescent="0.25">
      <c r="A486" s="3">
        <v>44498</v>
      </c>
      <c r="B486" s="25">
        <v>7475</v>
      </c>
      <c r="C486" s="4" t="str">
        <f>VLOOKUP(Nov_2019___Nov_2023[[#This Row],[ Close]],$Q$3:$R$14,2,TRUE)</f>
        <v>A7</v>
      </c>
      <c r="D486" s="4" t="s">
        <v>13</v>
      </c>
      <c r="E486" s="5" t="s">
        <v>13</v>
      </c>
    </row>
    <row r="487" spans="1:5" x14ac:dyDescent="0.25">
      <c r="A487" s="3">
        <v>44501</v>
      </c>
      <c r="B487" s="25">
        <v>7400</v>
      </c>
      <c r="C487" s="4" t="str">
        <f>VLOOKUP(Nov_2019___Nov_2023[[#This Row],[ Close]],$Q$3:$R$14,2,TRUE)</f>
        <v>A7</v>
      </c>
      <c r="D487" s="4" t="s">
        <v>13</v>
      </c>
      <c r="E487" s="5" t="s">
        <v>13</v>
      </c>
    </row>
    <row r="488" spans="1:5" x14ac:dyDescent="0.25">
      <c r="A488" s="3">
        <v>44502</v>
      </c>
      <c r="B488" s="25">
        <v>7300</v>
      </c>
      <c r="C488" s="4" t="str">
        <f>VLOOKUP(Nov_2019___Nov_2023[[#This Row],[ Close]],$Q$3:$R$14,2,TRUE)</f>
        <v>A7</v>
      </c>
      <c r="D488" s="4" t="s">
        <v>13</v>
      </c>
      <c r="E488" s="5" t="s">
        <v>13</v>
      </c>
    </row>
    <row r="489" spans="1:5" x14ac:dyDescent="0.25">
      <c r="A489" s="3">
        <v>44503</v>
      </c>
      <c r="B489" s="25">
        <v>7350</v>
      </c>
      <c r="C489" s="4" t="str">
        <f>VLOOKUP(Nov_2019___Nov_2023[[#This Row],[ Close]],$Q$3:$R$14,2,TRUE)</f>
        <v>A7</v>
      </c>
      <c r="D489" s="4" t="s">
        <v>13</v>
      </c>
      <c r="E489" s="5" t="s">
        <v>13</v>
      </c>
    </row>
    <row r="490" spans="1:5" x14ac:dyDescent="0.25">
      <c r="A490" s="3">
        <v>44504</v>
      </c>
      <c r="B490" s="25">
        <v>7375</v>
      </c>
      <c r="C490" s="4" t="str">
        <f>VLOOKUP(Nov_2019___Nov_2023[[#This Row],[ Close]],$Q$3:$R$14,2,TRUE)</f>
        <v>A7</v>
      </c>
      <c r="D490" s="4" t="s">
        <v>13</v>
      </c>
      <c r="E490" s="5" t="s">
        <v>13</v>
      </c>
    </row>
    <row r="491" spans="1:5" x14ac:dyDescent="0.25">
      <c r="A491" s="3">
        <v>44505</v>
      </c>
      <c r="B491" s="25">
        <v>7450</v>
      </c>
      <c r="C491" s="4" t="str">
        <f>VLOOKUP(Nov_2019___Nov_2023[[#This Row],[ Close]],$Q$3:$R$14,2,TRUE)</f>
        <v>A7</v>
      </c>
      <c r="D491" s="4" t="s">
        <v>13</v>
      </c>
      <c r="E491" s="5" t="s">
        <v>13</v>
      </c>
    </row>
    <row r="492" spans="1:5" x14ac:dyDescent="0.25">
      <c r="A492" s="3">
        <v>44508</v>
      </c>
      <c r="B492" s="25">
        <v>7575</v>
      </c>
      <c r="C492" s="4" t="str">
        <f>VLOOKUP(Nov_2019___Nov_2023[[#This Row],[ Close]],$Q$3:$R$14,2,TRUE)</f>
        <v>A7</v>
      </c>
      <c r="D492" s="4" t="s">
        <v>13</v>
      </c>
      <c r="E492" s="5" t="s">
        <v>13</v>
      </c>
    </row>
    <row r="493" spans="1:5" x14ac:dyDescent="0.25">
      <c r="A493" s="3">
        <v>44509</v>
      </c>
      <c r="B493" s="25">
        <v>7675</v>
      </c>
      <c r="C493" s="4" t="str">
        <f>VLOOKUP(Nov_2019___Nov_2023[[#This Row],[ Close]],$Q$3:$R$14,2,TRUE)</f>
        <v>A8</v>
      </c>
      <c r="D493" s="4" t="s">
        <v>13</v>
      </c>
      <c r="E493" s="5" t="s">
        <v>14</v>
      </c>
    </row>
    <row r="494" spans="1:5" x14ac:dyDescent="0.25">
      <c r="A494" s="3">
        <v>44510</v>
      </c>
      <c r="B494" s="25">
        <v>7650</v>
      </c>
      <c r="C494" s="4" t="str">
        <f>VLOOKUP(Nov_2019___Nov_2023[[#This Row],[ Close]],$Q$3:$R$14,2,TRUE)</f>
        <v>A8</v>
      </c>
      <c r="D494" s="4" t="s">
        <v>14</v>
      </c>
      <c r="E494" s="5" t="s">
        <v>14</v>
      </c>
    </row>
    <row r="495" spans="1:5" x14ac:dyDescent="0.25">
      <c r="A495" s="3">
        <v>44511</v>
      </c>
      <c r="B495" s="25">
        <v>7675</v>
      </c>
      <c r="C495" s="4" t="str">
        <f>VLOOKUP(Nov_2019___Nov_2023[[#This Row],[ Close]],$Q$3:$R$14,2,TRUE)</f>
        <v>A8</v>
      </c>
      <c r="D495" s="4" t="s">
        <v>14</v>
      </c>
      <c r="E495" s="5" t="s">
        <v>14</v>
      </c>
    </row>
    <row r="496" spans="1:5" x14ac:dyDescent="0.25">
      <c r="A496" s="3">
        <v>44512</v>
      </c>
      <c r="B496" s="25">
        <v>7525</v>
      </c>
      <c r="C496" s="4" t="str">
        <f>VLOOKUP(Nov_2019___Nov_2023[[#This Row],[ Close]],$Q$3:$R$14,2,TRUE)</f>
        <v>A7</v>
      </c>
      <c r="D496" s="4" t="s">
        <v>14</v>
      </c>
      <c r="E496" s="5" t="s">
        <v>13</v>
      </c>
    </row>
    <row r="497" spans="1:5" x14ac:dyDescent="0.25">
      <c r="A497" s="3">
        <v>44515</v>
      </c>
      <c r="B497" s="25">
        <v>7500</v>
      </c>
      <c r="C497" s="4" t="str">
        <f>VLOOKUP(Nov_2019___Nov_2023[[#This Row],[ Close]],$Q$3:$R$14,2,TRUE)</f>
        <v>A7</v>
      </c>
      <c r="D497" s="4" t="s">
        <v>13</v>
      </c>
      <c r="E497" s="5" t="s">
        <v>13</v>
      </c>
    </row>
    <row r="498" spans="1:5" x14ac:dyDescent="0.25">
      <c r="A498" s="3">
        <v>44516</v>
      </c>
      <c r="B498" s="25">
        <v>7475</v>
      </c>
      <c r="C498" s="4" t="str">
        <f>VLOOKUP(Nov_2019___Nov_2023[[#This Row],[ Close]],$Q$3:$R$14,2,TRUE)</f>
        <v>A7</v>
      </c>
      <c r="D498" s="4" t="s">
        <v>13</v>
      </c>
      <c r="E498" s="5" t="s">
        <v>13</v>
      </c>
    </row>
    <row r="499" spans="1:5" x14ac:dyDescent="0.25">
      <c r="A499" s="3">
        <v>44517</v>
      </c>
      <c r="B499" s="25">
        <v>7575</v>
      </c>
      <c r="C499" s="4" t="str">
        <f>VLOOKUP(Nov_2019___Nov_2023[[#This Row],[ Close]],$Q$3:$R$14,2,TRUE)</f>
        <v>A7</v>
      </c>
      <c r="D499" s="4" t="s">
        <v>13</v>
      </c>
      <c r="E499" s="5" t="s">
        <v>13</v>
      </c>
    </row>
    <row r="500" spans="1:5" x14ac:dyDescent="0.25">
      <c r="A500" s="3">
        <v>44518</v>
      </c>
      <c r="B500" s="25">
        <v>7400</v>
      </c>
      <c r="C500" s="4" t="str">
        <f>VLOOKUP(Nov_2019___Nov_2023[[#This Row],[ Close]],$Q$3:$R$14,2,TRUE)</f>
        <v>A7</v>
      </c>
      <c r="D500" s="4" t="s">
        <v>13</v>
      </c>
      <c r="E500" s="5" t="s">
        <v>13</v>
      </c>
    </row>
    <row r="501" spans="1:5" x14ac:dyDescent="0.25">
      <c r="A501" s="3">
        <v>44519</v>
      </c>
      <c r="B501" s="25">
        <v>7425</v>
      </c>
      <c r="C501" s="4" t="str">
        <f>VLOOKUP(Nov_2019___Nov_2023[[#This Row],[ Close]],$Q$3:$R$14,2,TRUE)</f>
        <v>A7</v>
      </c>
      <c r="D501" s="4" t="s">
        <v>13</v>
      </c>
      <c r="E501" s="5" t="s">
        <v>13</v>
      </c>
    </row>
    <row r="502" spans="1:5" x14ac:dyDescent="0.25">
      <c r="A502" s="3">
        <v>44522</v>
      </c>
      <c r="B502" s="25">
        <v>7475</v>
      </c>
      <c r="C502" s="4" t="str">
        <f>VLOOKUP(Nov_2019___Nov_2023[[#This Row],[ Close]],$Q$3:$R$14,2,TRUE)</f>
        <v>A7</v>
      </c>
      <c r="D502" s="4" t="s">
        <v>13</v>
      </c>
      <c r="E502" s="5" t="s">
        <v>13</v>
      </c>
    </row>
    <row r="503" spans="1:5" x14ac:dyDescent="0.25">
      <c r="A503" s="3">
        <v>44523</v>
      </c>
      <c r="B503" s="25">
        <v>7475</v>
      </c>
      <c r="C503" s="4" t="str">
        <f>VLOOKUP(Nov_2019___Nov_2023[[#This Row],[ Close]],$Q$3:$R$14,2,TRUE)</f>
        <v>A7</v>
      </c>
      <c r="D503" s="4" t="s">
        <v>13</v>
      </c>
      <c r="E503" s="5" t="s">
        <v>13</v>
      </c>
    </row>
    <row r="504" spans="1:5" x14ac:dyDescent="0.25">
      <c r="A504" s="3">
        <v>44524</v>
      </c>
      <c r="B504" s="25">
        <v>7475</v>
      </c>
      <c r="C504" s="4" t="str">
        <f>VLOOKUP(Nov_2019___Nov_2023[[#This Row],[ Close]],$Q$3:$R$14,2,TRUE)</f>
        <v>A7</v>
      </c>
      <c r="D504" s="4" t="s">
        <v>13</v>
      </c>
      <c r="E504" s="5" t="s">
        <v>13</v>
      </c>
    </row>
    <row r="505" spans="1:5" x14ac:dyDescent="0.25">
      <c r="A505" s="3">
        <v>44525</v>
      </c>
      <c r="B505" s="25">
        <v>7425</v>
      </c>
      <c r="C505" s="4" t="str">
        <f>VLOOKUP(Nov_2019___Nov_2023[[#This Row],[ Close]],$Q$3:$R$14,2,TRUE)</f>
        <v>A7</v>
      </c>
      <c r="D505" s="4" t="s">
        <v>13</v>
      </c>
      <c r="E505" s="5" t="s">
        <v>13</v>
      </c>
    </row>
    <row r="506" spans="1:5" x14ac:dyDescent="0.25">
      <c r="A506" s="3">
        <v>44526</v>
      </c>
      <c r="B506" s="25">
        <v>7275</v>
      </c>
      <c r="C506" s="4" t="str">
        <f>VLOOKUP(Nov_2019___Nov_2023[[#This Row],[ Close]],$Q$3:$R$14,2,TRUE)</f>
        <v>A7</v>
      </c>
      <c r="D506" s="4" t="s">
        <v>13</v>
      </c>
      <c r="E506" s="5" t="s">
        <v>13</v>
      </c>
    </row>
    <row r="507" spans="1:5" x14ac:dyDescent="0.25">
      <c r="A507" s="3">
        <v>44529</v>
      </c>
      <c r="B507" s="25">
        <v>7400</v>
      </c>
      <c r="C507" s="4" t="str">
        <f>VLOOKUP(Nov_2019___Nov_2023[[#This Row],[ Close]],$Q$3:$R$14,2,TRUE)</f>
        <v>A7</v>
      </c>
      <c r="D507" s="4" t="s">
        <v>13</v>
      </c>
      <c r="E507" s="5" t="s">
        <v>13</v>
      </c>
    </row>
    <row r="508" spans="1:5" x14ac:dyDescent="0.25">
      <c r="A508" s="3">
        <v>44530</v>
      </c>
      <c r="B508" s="25">
        <v>7275</v>
      </c>
      <c r="C508" s="4" t="str">
        <f>VLOOKUP(Nov_2019___Nov_2023[[#This Row],[ Close]],$Q$3:$R$14,2,TRUE)</f>
        <v>A7</v>
      </c>
      <c r="D508" s="4" t="s">
        <v>13</v>
      </c>
      <c r="E508" s="5" t="s">
        <v>13</v>
      </c>
    </row>
    <row r="509" spans="1:5" x14ac:dyDescent="0.25">
      <c r="A509" s="3">
        <v>44531</v>
      </c>
      <c r="B509" s="25">
        <v>7300</v>
      </c>
      <c r="C509" s="4" t="str">
        <f>VLOOKUP(Nov_2019___Nov_2023[[#This Row],[ Close]],$Q$3:$R$14,2,TRUE)</f>
        <v>A7</v>
      </c>
      <c r="D509" s="4" t="s">
        <v>13</v>
      </c>
      <c r="E509" s="5" t="s">
        <v>13</v>
      </c>
    </row>
    <row r="510" spans="1:5" x14ac:dyDescent="0.25">
      <c r="A510" s="3">
        <v>44532</v>
      </c>
      <c r="B510" s="25">
        <v>7500</v>
      </c>
      <c r="C510" s="4" t="str">
        <f>VLOOKUP(Nov_2019___Nov_2023[[#This Row],[ Close]],$Q$3:$R$14,2,TRUE)</f>
        <v>A7</v>
      </c>
      <c r="D510" s="4" t="s">
        <v>13</v>
      </c>
      <c r="E510" s="5" t="s">
        <v>13</v>
      </c>
    </row>
    <row r="511" spans="1:5" x14ac:dyDescent="0.25">
      <c r="A511" s="3">
        <v>44533</v>
      </c>
      <c r="B511" s="25">
        <v>7375</v>
      </c>
      <c r="C511" s="4" t="str">
        <f>VLOOKUP(Nov_2019___Nov_2023[[#This Row],[ Close]],$Q$3:$R$14,2,TRUE)</f>
        <v>A7</v>
      </c>
      <c r="D511" s="4" t="s">
        <v>13</v>
      </c>
      <c r="E511" s="5" t="s">
        <v>13</v>
      </c>
    </row>
    <row r="512" spans="1:5" x14ac:dyDescent="0.25">
      <c r="A512" s="3">
        <v>44536</v>
      </c>
      <c r="B512" s="25">
        <v>7350</v>
      </c>
      <c r="C512" s="4" t="str">
        <f>VLOOKUP(Nov_2019___Nov_2023[[#This Row],[ Close]],$Q$3:$R$14,2,TRUE)</f>
        <v>A7</v>
      </c>
      <c r="D512" s="4" t="s">
        <v>13</v>
      </c>
      <c r="E512" s="5" t="s">
        <v>13</v>
      </c>
    </row>
    <row r="513" spans="1:5" x14ac:dyDescent="0.25">
      <c r="A513" s="3">
        <v>44537</v>
      </c>
      <c r="B513" s="25">
        <v>7350</v>
      </c>
      <c r="C513" s="4" t="str">
        <f>VLOOKUP(Nov_2019___Nov_2023[[#This Row],[ Close]],$Q$3:$R$14,2,TRUE)</f>
        <v>A7</v>
      </c>
      <c r="D513" s="4" t="s">
        <v>13</v>
      </c>
      <c r="E513" s="5" t="s">
        <v>13</v>
      </c>
    </row>
    <row r="514" spans="1:5" x14ac:dyDescent="0.25">
      <c r="A514" s="3">
        <v>44538</v>
      </c>
      <c r="B514" s="25">
        <v>7425</v>
      </c>
      <c r="C514" s="4" t="str">
        <f>VLOOKUP(Nov_2019___Nov_2023[[#This Row],[ Close]],$Q$3:$R$14,2,TRUE)</f>
        <v>A7</v>
      </c>
      <c r="D514" s="4" t="s">
        <v>13</v>
      </c>
      <c r="E514" s="5" t="s">
        <v>13</v>
      </c>
    </row>
    <row r="515" spans="1:5" x14ac:dyDescent="0.25">
      <c r="A515" s="3">
        <v>44539</v>
      </c>
      <c r="B515" s="25">
        <v>7350</v>
      </c>
      <c r="C515" s="4" t="str">
        <f>VLOOKUP(Nov_2019___Nov_2023[[#This Row],[ Close]],$Q$3:$R$14,2,TRUE)</f>
        <v>A7</v>
      </c>
      <c r="D515" s="4" t="s">
        <v>13</v>
      </c>
      <c r="E515" s="5" t="s">
        <v>13</v>
      </c>
    </row>
    <row r="516" spans="1:5" x14ac:dyDescent="0.25">
      <c r="A516" s="3">
        <v>44540</v>
      </c>
      <c r="B516" s="25">
        <v>7375</v>
      </c>
      <c r="C516" s="4" t="str">
        <f>VLOOKUP(Nov_2019___Nov_2023[[#This Row],[ Close]],$Q$3:$R$14,2,TRUE)</f>
        <v>A7</v>
      </c>
      <c r="D516" s="4" t="s">
        <v>13</v>
      </c>
      <c r="E516" s="5" t="s">
        <v>13</v>
      </c>
    </row>
    <row r="517" spans="1:5" x14ac:dyDescent="0.25">
      <c r="A517" s="3">
        <v>44543</v>
      </c>
      <c r="B517" s="25">
        <v>7300</v>
      </c>
      <c r="C517" s="4" t="str">
        <f>VLOOKUP(Nov_2019___Nov_2023[[#This Row],[ Close]],$Q$3:$R$14,2,TRUE)</f>
        <v>A7</v>
      </c>
      <c r="D517" s="4" t="s">
        <v>13</v>
      </c>
      <c r="E517" s="5" t="s">
        <v>13</v>
      </c>
    </row>
    <row r="518" spans="1:5" x14ac:dyDescent="0.25">
      <c r="A518" s="3">
        <v>44544</v>
      </c>
      <c r="B518" s="25">
        <v>7300</v>
      </c>
      <c r="C518" s="4" t="str">
        <f>VLOOKUP(Nov_2019___Nov_2023[[#This Row],[ Close]],$Q$3:$R$14,2,TRUE)</f>
        <v>A7</v>
      </c>
      <c r="D518" s="4" t="s">
        <v>13</v>
      </c>
      <c r="E518" s="5" t="s">
        <v>13</v>
      </c>
    </row>
    <row r="519" spans="1:5" x14ac:dyDescent="0.25">
      <c r="A519" s="3">
        <v>44545</v>
      </c>
      <c r="B519" s="25">
        <v>7300</v>
      </c>
      <c r="C519" s="4" t="str">
        <f>VLOOKUP(Nov_2019___Nov_2023[[#This Row],[ Close]],$Q$3:$R$14,2,TRUE)</f>
        <v>A7</v>
      </c>
      <c r="D519" s="4" t="s">
        <v>13</v>
      </c>
      <c r="E519" s="5" t="s">
        <v>13</v>
      </c>
    </row>
    <row r="520" spans="1:5" x14ac:dyDescent="0.25">
      <c r="A520" s="3">
        <v>44546</v>
      </c>
      <c r="B520" s="25">
        <v>7275</v>
      </c>
      <c r="C520" s="4" t="str">
        <f>VLOOKUP(Nov_2019___Nov_2023[[#This Row],[ Close]],$Q$3:$R$14,2,TRUE)</f>
        <v>A7</v>
      </c>
      <c r="D520" s="4" t="s">
        <v>13</v>
      </c>
      <c r="E520" s="5" t="s">
        <v>13</v>
      </c>
    </row>
    <row r="521" spans="1:5" x14ac:dyDescent="0.25">
      <c r="A521" s="3">
        <v>44547</v>
      </c>
      <c r="B521" s="25">
        <v>7500</v>
      </c>
      <c r="C521" s="4" t="str">
        <f>VLOOKUP(Nov_2019___Nov_2023[[#This Row],[ Close]],$Q$3:$R$14,2,TRUE)</f>
        <v>A7</v>
      </c>
      <c r="D521" s="4" t="s">
        <v>13</v>
      </c>
      <c r="E521" s="5" t="s">
        <v>13</v>
      </c>
    </row>
    <row r="522" spans="1:5" x14ac:dyDescent="0.25">
      <c r="A522" s="3">
        <v>44550</v>
      </c>
      <c r="B522" s="25">
        <v>7375</v>
      </c>
      <c r="C522" s="4" t="str">
        <f>VLOOKUP(Nov_2019___Nov_2023[[#This Row],[ Close]],$Q$3:$R$14,2,TRUE)</f>
        <v>A7</v>
      </c>
      <c r="D522" s="4" t="s">
        <v>13</v>
      </c>
      <c r="E522" s="5" t="s">
        <v>13</v>
      </c>
    </row>
    <row r="523" spans="1:5" x14ac:dyDescent="0.25">
      <c r="A523" s="3">
        <v>44551</v>
      </c>
      <c r="B523" s="25">
        <v>7375</v>
      </c>
      <c r="C523" s="4" t="str">
        <f>VLOOKUP(Nov_2019___Nov_2023[[#This Row],[ Close]],$Q$3:$R$14,2,TRUE)</f>
        <v>A7</v>
      </c>
      <c r="D523" s="4" t="s">
        <v>13</v>
      </c>
      <c r="E523" s="5" t="s">
        <v>13</v>
      </c>
    </row>
    <row r="524" spans="1:5" x14ac:dyDescent="0.25">
      <c r="A524" s="3">
        <v>44552</v>
      </c>
      <c r="B524" s="25">
        <v>7325</v>
      </c>
      <c r="C524" s="4" t="str">
        <f>VLOOKUP(Nov_2019___Nov_2023[[#This Row],[ Close]],$Q$3:$R$14,2,TRUE)</f>
        <v>A7</v>
      </c>
      <c r="D524" s="4" t="s">
        <v>13</v>
      </c>
      <c r="E524" s="5" t="s">
        <v>13</v>
      </c>
    </row>
    <row r="525" spans="1:5" x14ac:dyDescent="0.25">
      <c r="A525" s="3">
        <v>44553</v>
      </c>
      <c r="B525" s="25">
        <v>7300</v>
      </c>
      <c r="C525" s="4" t="str">
        <f>VLOOKUP(Nov_2019___Nov_2023[[#This Row],[ Close]],$Q$3:$R$14,2,TRUE)</f>
        <v>A7</v>
      </c>
      <c r="D525" s="4" t="s">
        <v>13</v>
      </c>
      <c r="E525" s="5" t="s">
        <v>13</v>
      </c>
    </row>
    <row r="526" spans="1:5" x14ac:dyDescent="0.25">
      <c r="A526" s="3">
        <v>44554</v>
      </c>
      <c r="B526" s="25">
        <v>7300</v>
      </c>
      <c r="C526" s="4" t="str">
        <f>VLOOKUP(Nov_2019___Nov_2023[[#This Row],[ Close]],$Q$3:$R$14,2,TRUE)</f>
        <v>A7</v>
      </c>
      <c r="D526" s="4" t="s">
        <v>13</v>
      </c>
      <c r="E526" s="5" t="s">
        <v>13</v>
      </c>
    </row>
    <row r="527" spans="1:5" x14ac:dyDescent="0.25">
      <c r="A527" s="3">
        <v>44557</v>
      </c>
      <c r="B527" s="25">
        <v>7350</v>
      </c>
      <c r="C527" s="4" t="str">
        <f>VLOOKUP(Nov_2019___Nov_2023[[#This Row],[ Close]],$Q$3:$R$14,2,TRUE)</f>
        <v>A7</v>
      </c>
      <c r="D527" s="4" t="s">
        <v>13</v>
      </c>
      <c r="E527" s="5" t="s">
        <v>13</v>
      </c>
    </row>
    <row r="528" spans="1:5" x14ac:dyDescent="0.25">
      <c r="A528" s="3">
        <v>44558</v>
      </c>
      <c r="B528" s="25">
        <v>7350</v>
      </c>
      <c r="C528" s="4" t="str">
        <f>VLOOKUP(Nov_2019___Nov_2023[[#This Row],[ Close]],$Q$3:$R$14,2,TRUE)</f>
        <v>A7</v>
      </c>
      <c r="D528" s="4" t="s">
        <v>13</v>
      </c>
      <c r="E528" s="5" t="s">
        <v>13</v>
      </c>
    </row>
    <row r="529" spans="1:5" x14ac:dyDescent="0.25">
      <c r="A529" s="3">
        <v>44559</v>
      </c>
      <c r="B529" s="25">
        <v>7300</v>
      </c>
      <c r="C529" s="4" t="str">
        <f>VLOOKUP(Nov_2019___Nov_2023[[#This Row],[ Close]],$Q$3:$R$14,2,TRUE)</f>
        <v>A7</v>
      </c>
      <c r="D529" s="4" t="s">
        <v>13</v>
      </c>
      <c r="E529" s="5" t="s">
        <v>13</v>
      </c>
    </row>
    <row r="530" spans="1:5" x14ac:dyDescent="0.25">
      <c r="A530" s="3">
        <v>44560</v>
      </c>
      <c r="B530" s="25">
        <v>7300</v>
      </c>
      <c r="C530" s="4" t="str">
        <f>VLOOKUP(Nov_2019___Nov_2023[[#This Row],[ Close]],$Q$3:$R$14,2,TRUE)</f>
        <v>A7</v>
      </c>
      <c r="D530" s="4" t="s">
        <v>13</v>
      </c>
      <c r="E530" s="5" t="s">
        <v>13</v>
      </c>
    </row>
    <row r="531" spans="1:5" x14ac:dyDescent="0.25">
      <c r="A531" s="3">
        <v>44564</v>
      </c>
      <c r="B531" s="25">
        <v>7325</v>
      </c>
      <c r="C531" s="4" t="str">
        <f>VLOOKUP(Nov_2019___Nov_2023[[#This Row],[ Close]],$Q$3:$R$14,2,TRUE)</f>
        <v>A7</v>
      </c>
      <c r="D531" s="4" t="s">
        <v>13</v>
      </c>
      <c r="E531" s="5" t="s">
        <v>13</v>
      </c>
    </row>
    <row r="532" spans="1:5" x14ac:dyDescent="0.25">
      <c r="A532" s="3">
        <v>44565</v>
      </c>
      <c r="B532" s="25">
        <v>7400</v>
      </c>
      <c r="C532" s="4" t="str">
        <f>VLOOKUP(Nov_2019___Nov_2023[[#This Row],[ Close]],$Q$3:$R$14,2,TRUE)</f>
        <v>A7</v>
      </c>
      <c r="D532" s="4" t="s">
        <v>13</v>
      </c>
      <c r="E532" s="5" t="s">
        <v>13</v>
      </c>
    </row>
    <row r="533" spans="1:5" x14ac:dyDescent="0.25">
      <c r="A533" s="3">
        <v>44566</v>
      </c>
      <c r="B533" s="25">
        <v>7450</v>
      </c>
      <c r="C533" s="4" t="str">
        <f>VLOOKUP(Nov_2019___Nov_2023[[#This Row],[ Close]],$Q$3:$R$14,2,TRUE)</f>
        <v>A7</v>
      </c>
      <c r="D533" s="4" t="s">
        <v>13</v>
      </c>
      <c r="E533" s="5" t="s">
        <v>13</v>
      </c>
    </row>
    <row r="534" spans="1:5" x14ac:dyDescent="0.25">
      <c r="A534" s="3">
        <v>44567</v>
      </c>
      <c r="B534" s="25">
        <v>7475</v>
      </c>
      <c r="C534" s="4" t="str">
        <f>VLOOKUP(Nov_2019___Nov_2023[[#This Row],[ Close]],$Q$3:$R$14,2,TRUE)</f>
        <v>A7</v>
      </c>
      <c r="D534" s="4" t="s">
        <v>13</v>
      </c>
      <c r="E534" s="5" t="s">
        <v>13</v>
      </c>
    </row>
    <row r="535" spans="1:5" x14ac:dyDescent="0.25">
      <c r="A535" s="3">
        <v>44568</v>
      </c>
      <c r="B535" s="25">
        <v>7650</v>
      </c>
      <c r="C535" s="4" t="str">
        <f>VLOOKUP(Nov_2019___Nov_2023[[#This Row],[ Close]],$Q$3:$R$14,2,TRUE)</f>
        <v>A8</v>
      </c>
      <c r="D535" s="4" t="s">
        <v>13</v>
      </c>
      <c r="E535" s="5" t="s">
        <v>14</v>
      </c>
    </row>
    <row r="536" spans="1:5" x14ac:dyDescent="0.25">
      <c r="A536" s="3">
        <v>44571</v>
      </c>
      <c r="B536" s="25">
        <v>7600</v>
      </c>
      <c r="C536" s="4" t="str">
        <f>VLOOKUP(Nov_2019___Nov_2023[[#This Row],[ Close]],$Q$3:$R$14,2,TRUE)</f>
        <v>A8</v>
      </c>
      <c r="D536" s="4" t="s">
        <v>14</v>
      </c>
      <c r="E536" s="5" t="s">
        <v>14</v>
      </c>
    </row>
    <row r="537" spans="1:5" x14ac:dyDescent="0.25">
      <c r="A537" s="3">
        <v>44572</v>
      </c>
      <c r="B537" s="25">
        <v>7700</v>
      </c>
      <c r="C537" s="4" t="str">
        <f>VLOOKUP(Nov_2019___Nov_2023[[#This Row],[ Close]],$Q$3:$R$14,2,TRUE)</f>
        <v>A8</v>
      </c>
      <c r="D537" s="4" t="s">
        <v>14</v>
      </c>
      <c r="E537" s="5" t="s">
        <v>14</v>
      </c>
    </row>
    <row r="538" spans="1:5" x14ac:dyDescent="0.25">
      <c r="A538" s="3">
        <v>44573</v>
      </c>
      <c r="B538" s="25">
        <v>7700</v>
      </c>
      <c r="C538" s="4" t="str">
        <f>VLOOKUP(Nov_2019___Nov_2023[[#This Row],[ Close]],$Q$3:$R$14,2,TRUE)</f>
        <v>A8</v>
      </c>
      <c r="D538" s="4" t="s">
        <v>14</v>
      </c>
      <c r="E538" s="5" t="s">
        <v>14</v>
      </c>
    </row>
    <row r="539" spans="1:5" x14ac:dyDescent="0.25">
      <c r="A539" s="3">
        <v>44574</v>
      </c>
      <c r="B539" s="25">
        <v>7700</v>
      </c>
      <c r="C539" s="4" t="str">
        <f>VLOOKUP(Nov_2019___Nov_2023[[#This Row],[ Close]],$Q$3:$R$14,2,TRUE)</f>
        <v>A8</v>
      </c>
      <c r="D539" s="4" t="s">
        <v>14</v>
      </c>
      <c r="E539" s="5" t="s">
        <v>14</v>
      </c>
    </row>
    <row r="540" spans="1:5" x14ac:dyDescent="0.25">
      <c r="A540" s="3">
        <v>44575</v>
      </c>
      <c r="B540" s="25">
        <v>7850</v>
      </c>
      <c r="C540" s="4" t="str">
        <f>VLOOKUP(Nov_2019___Nov_2023[[#This Row],[ Close]],$Q$3:$R$14,2,TRUE)</f>
        <v>A8</v>
      </c>
      <c r="D540" s="4" t="s">
        <v>14</v>
      </c>
      <c r="E540" s="5" t="s">
        <v>14</v>
      </c>
    </row>
    <row r="541" spans="1:5" x14ac:dyDescent="0.25">
      <c r="A541" s="3">
        <v>44578</v>
      </c>
      <c r="B541" s="25">
        <v>7750</v>
      </c>
      <c r="C541" s="4" t="str">
        <f>VLOOKUP(Nov_2019___Nov_2023[[#This Row],[ Close]],$Q$3:$R$14,2,TRUE)</f>
        <v>A8</v>
      </c>
      <c r="D541" s="4" t="s">
        <v>14</v>
      </c>
      <c r="E541" s="5" t="s">
        <v>14</v>
      </c>
    </row>
    <row r="542" spans="1:5" x14ac:dyDescent="0.25">
      <c r="A542" s="3">
        <v>44579</v>
      </c>
      <c r="B542" s="25">
        <v>7675</v>
      </c>
      <c r="C542" s="4" t="str">
        <f>VLOOKUP(Nov_2019___Nov_2023[[#This Row],[ Close]],$Q$3:$R$14,2,TRUE)</f>
        <v>A8</v>
      </c>
      <c r="D542" s="4" t="s">
        <v>14</v>
      </c>
      <c r="E542" s="5" t="s">
        <v>14</v>
      </c>
    </row>
    <row r="543" spans="1:5" x14ac:dyDescent="0.25">
      <c r="A543" s="3">
        <v>44580</v>
      </c>
      <c r="B543" s="25">
        <v>7675</v>
      </c>
      <c r="C543" s="4" t="str">
        <f>VLOOKUP(Nov_2019___Nov_2023[[#This Row],[ Close]],$Q$3:$R$14,2,TRUE)</f>
        <v>A8</v>
      </c>
      <c r="D543" s="4" t="s">
        <v>14</v>
      </c>
      <c r="E543" s="5" t="s">
        <v>14</v>
      </c>
    </row>
    <row r="544" spans="1:5" x14ac:dyDescent="0.25">
      <c r="A544" s="3">
        <v>44581</v>
      </c>
      <c r="B544" s="25">
        <v>7775</v>
      </c>
      <c r="C544" s="4" t="str">
        <f>VLOOKUP(Nov_2019___Nov_2023[[#This Row],[ Close]],$Q$3:$R$14,2,TRUE)</f>
        <v>A8</v>
      </c>
      <c r="D544" s="4" t="s">
        <v>14</v>
      </c>
      <c r="E544" s="5" t="s">
        <v>14</v>
      </c>
    </row>
    <row r="545" spans="1:5" x14ac:dyDescent="0.25">
      <c r="A545" s="3">
        <v>44582</v>
      </c>
      <c r="B545" s="25">
        <v>7950</v>
      </c>
      <c r="C545" s="4" t="str">
        <f>VLOOKUP(Nov_2019___Nov_2023[[#This Row],[ Close]],$Q$3:$R$14,2,TRUE)</f>
        <v>A8</v>
      </c>
      <c r="D545" s="4" t="s">
        <v>14</v>
      </c>
      <c r="E545" s="5" t="s">
        <v>14</v>
      </c>
    </row>
    <row r="546" spans="1:5" x14ac:dyDescent="0.25">
      <c r="A546" s="3">
        <v>44585</v>
      </c>
      <c r="B546" s="25">
        <v>7800</v>
      </c>
      <c r="C546" s="4" t="str">
        <f>VLOOKUP(Nov_2019___Nov_2023[[#This Row],[ Close]],$Q$3:$R$14,2,TRUE)</f>
        <v>A8</v>
      </c>
      <c r="D546" s="4" t="s">
        <v>14</v>
      </c>
      <c r="E546" s="5" t="s">
        <v>14</v>
      </c>
    </row>
    <row r="547" spans="1:5" x14ac:dyDescent="0.25">
      <c r="A547" s="3">
        <v>44586</v>
      </c>
      <c r="B547" s="25">
        <v>7775</v>
      </c>
      <c r="C547" s="4" t="str">
        <f>VLOOKUP(Nov_2019___Nov_2023[[#This Row],[ Close]],$Q$3:$R$14,2,TRUE)</f>
        <v>A8</v>
      </c>
      <c r="D547" s="4" t="s">
        <v>14</v>
      </c>
      <c r="E547" s="5" t="s">
        <v>14</v>
      </c>
    </row>
    <row r="548" spans="1:5" x14ac:dyDescent="0.25">
      <c r="A548" s="3">
        <v>44587</v>
      </c>
      <c r="B548" s="25">
        <v>7700</v>
      </c>
      <c r="C548" s="4" t="str">
        <f>VLOOKUP(Nov_2019___Nov_2023[[#This Row],[ Close]],$Q$3:$R$14,2,TRUE)</f>
        <v>A8</v>
      </c>
      <c r="D548" s="4" t="s">
        <v>14</v>
      </c>
      <c r="E548" s="5" t="s">
        <v>14</v>
      </c>
    </row>
    <row r="549" spans="1:5" x14ac:dyDescent="0.25">
      <c r="A549" s="3">
        <v>44588</v>
      </c>
      <c r="B549" s="25">
        <v>7800</v>
      </c>
      <c r="C549" s="4" t="str">
        <f>VLOOKUP(Nov_2019___Nov_2023[[#This Row],[ Close]],$Q$3:$R$14,2,TRUE)</f>
        <v>A8</v>
      </c>
      <c r="D549" s="4" t="s">
        <v>14</v>
      </c>
      <c r="E549" s="5" t="s">
        <v>14</v>
      </c>
    </row>
    <row r="550" spans="1:5" x14ac:dyDescent="0.25">
      <c r="A550" s="3">
        <v>44589</v>
      </c>
      <c r="B550" s="25">
        <v>7775</v>
      </c>
      <c r="C550" s="4" t="str">
        <f>VLOOKUP(Nov_2019___Nov_2023[[#This Row],[ Close]],$Q$3:$R$14,2,TRUE)</f>
        <v>A8</v>
      </c>
      <c r="D550" s="4" t="s">
        <v>14</v>
      </c>
      <c r="E550" s="5" t="s">
        <v>14</v>
      </c>
    </row>
    <row r="551" spans="1:5" x14ac:dyDescent="0.25">
      <c r="A551" s="3">
        <v>44592</v>
      </c>
      <c r="B551" s="25">
        <v>7625</v>
      </c>
      <c r="C551" s="4" t="str">
        <f>VLOOKUP(Nov_2019___Nov_2023[[#This Row],[ Close]],$Q$3:$R$14,2,TRUE)</f>
        <v>A8</v>
      </c>
      <c r="D551" s="4" t="s">
        <v>14</v>
      </c>
      <c r="E551" s="5" t="s">
        <v>14</v>
      </c>
    </row>
    <row r="552" spans="1:5" x14ac:dyDescent="0.25">
      <c r="A552" s="3">
        <v>44594</v>
      </c>
      <c r="B552" s="25">
        <v>7800</v>
      </c>
      <c r="C552" s="4" t="str">
        <f>VLOOKUP(Nov_2019___Nov_2023[[#This Row],[ Close]],$Q$3:$R$14,2,TRUE)</f>
        <v>A8</v>
      </c>
      <c r="D552" s="4" t="s">
        <v>14</v>
      </c>
      <c r="E552" s="5" t="s">
        <v>14</v>
      </c>
    </row>
    <row r="553" spans="1:5" x14ac:dyDescent="0.25">
      <c r="A553" s="3">
        <v>44595</v>
      </c>
      <c r="B553" s="25">
        <v>7725</v>
      </c>
      <c r="C553" s="4" t="str">
        <f>VLOOKUP(Nov_2019___Nov_2023[[#This Row],[ Close]],$Q$3:$R$14,2,TRUE)</f>
        <v>A8</v>
      </c>
      <c r="D553" s="4" t="s">
        <v>14</v>
      </c>
      <c r="E553" s="5" t="s">
        <v>14</v>
      </c>
    </row>
    <row r="554" spans="1:5" x14ac:dyDescent="0.25">
      <c r="A554" s="3">
        <v>44596</v>
      </c>
      <c r="B554" s="25">
        <v>7725</v>
      </c>
      <c r="C554" s="4" t="str">
        <f>VLOOKUP(Nov_2019___Nov_2023[[#This Row],[ Close]],$Q$3:$R$14,2,TRUE)</f>
        <v>A8</v>
      </c>
      <c r="D554" s="4" t="s">
        <v>14</v>
      </c>
      <c r="E554" s="5" t="s">
        <v>14</v>
      </c>
    </row>
    <row r="555" spans="1:5" x14ac:dyDescent="0.25">
      <c r="A555" s="3">
        <v>44599</v>
      </c>
      <c r="B555" s="25">
        <v>7800</v>
      </c>
      <c r="C555" s="4" t="str">
        <f>VLOOKUP(Nov_2019___Nov_2023[[#This Row],[ Close]],$Q$3:$R$14,2,TRUE)</f>
        <v>A8</v>
      </c>
      <c r="D555" s="4" t="s">
        <v>14</v>
      </c>
      <c r="E555" s="5" t="s">
        <v>14</v>
      </c>
    </row>
    <row r="556" spans="1:5" x14ac:dyDescent="0.25">
      <c r="A556" s="3">
        <v>44600</v>
      </c>
      <c r="B556" s="25">
        <v>7725</v>
      </c>
      <c r="C556" s="4" t="str">
        <f>VLOOKUP(Nov_2019___Nov_2023[[#This Row],[ Close]],$Q$3:$R$14,2,TRUE)</f>
        <v>A8</v>
      </c>
      <c r="D556" s="4" t="s">
        <v>14</v>
      </c>
      <c r="E556" s="5" t="s">
        <v>14</v>
      </c>
    </row>
    <row r="557" spans="1:5" x14ac:dyDescent="0.25">
      <c r="A557" s="3">
        <v>44601</v>
      </c>
      <c r="B557" s="25">
        <v>7950</v>
      </c>
      <c r="C557" s="4" t="str">
        <f>VLOOKUP(Nov_2019___Nov_2023[[#This Row],[ Close]],$Q$3:$R$14,2,TRUE)</f>
        <v>A8</v>
      </c>
      <c r="D557" s="4" t="s">
        <v>14</v>
      </c>
      <c r="E557" s="5" t="s">
        <v>14</v>
      </c>
    </row>
    <row r="558" spans="1:5" x14ac:dyDescent="0.25">
      <c r="A558" s="3">
        <v>44602</v>
      </c>
      <c r="B558" s="25">
        <v>7750</v>
      </c>
      <c r="C558" s="4" t="str">
        <f>VLOOKUP(Nov_2019___Nov_2023[[#This Row],[ Close]],$Q$3:$R$14,2,TRUE)</f>
        <v>A8</v>
      </c>
      <c r="D558" s="4" t="s">
        <v>14</v>
      </c>
      <c r="E558" s="5" t="s">
        <v>14</v>
      </c>
    </row>
    <row r="559" spans="1:5" x14ac:dyDescent="0.25">
      <c r="A559" s="3">
        <v>44603</v>
      </c>
      <c r="B559" s="25">
        <v>7825</v>
      </c>
      <c r="C559" s="4" t="str">
        <f>VLOOKUP(Nov_2019___Nov_2023[[#This Row],[ Close]],$Q$3:$R$14,2,TRUE)</f>
        <v>A8</v>
      </c>
      <c r="D559" s="4" t="s">
        <v>14</v>
      </c>
      <c r="E559" s="5" t="s">
        <v>14</v>
      </c>
    </row>
    <row r="560" spans="1:5" x14ac:dyDescent="0.25">
      <c r="A560" s="3">
        <v>44606</v>
      </c>
      <c r="B560" s="25">
        <v>7700</v>
      </c>
      <c r="C560" s="4" t="str">
        <f>VLOOKUP(Nov_2019___Nov_2023[[#This Row],[ Close]],$Q$3:$R$14,2,TRUE)</f>
        <v>A8</v>
      </c>
      <c r="D560" s="4" t="s">
        <v>14</v>
      </c>
      <c r="E560" s="5" t="s">
        <v>14</v>
      </c>
    </row>
    <row r="561" spans="1:5" x14ac:dyDescent="0.25">
      <c r="A561" s="3">
        <v>44607</v>
      </c>
      <c r="B561" s="25">
        <v>7875</v>
      </c>
      <c r="C561" s="4" t="str">
        <f>VLOOKUP(Nov_2019___Nov_2023[[#This Row],[ Close]],$Q$3:$R$14,2,TRUE)</f>
        <v>A8</v>
      </c>
      <c r="D561" s="4" t="s">
        <v>14</v>
      </c>
      <c r="E561" s="5" t="s">
        <v>14</v>
      </c>
    </row>
    <row r="562" spans="1:5" x14ac:dyDescent="0.25">
      <c r="A562" s="3">
        <v>44608</v>
      </c>
      <c r="B562" s="25">
        <v>7975</v>
      </c>
      <c r="C562" s="4" t="str">
        <f>VLOOKUP(Nov_2019___Nov_2023[[#This Row],[ Close]],$Q$3:$R$14,2,TRUE)</f>
        <v>A8</v>
      </c>
      <c r="D562" s="4" t="s">
        <v>14</v>
      </c>
      <c r="E562" s="5" t="s">
        <v>14</v>
      </c>
    </row>
    <row r="563" spans="1:5" x14ac:dyDescent="0.25">
      <c r="A563" s="3">
        <v>44609</v>
      </c>
      <c r="B563" s="25">
        <v>7900</v>
      </c>
      <c r="C563" s="4" t="str">
        <f>VLOOKUP(Nov_2019___Nov_2023[[#This Row],[ Close]],$Q$3:$R$14,2,TRUE)</f>
        <v>A8</v>
      </c>
      <c r="D563" s="4" t="s">
        <v>14</v>
      </c>
      <c r="E563" s="5" t="s">
        <v>14</v>
      </c>
    </row>
    <row r="564" spans="1:5" x14ac:dyDescent="0.25">
      <c r="A564" s="3">
        <v>44610</v>
      </c>
      <c r="B564" s="25">
        <v>7925</v>
      </c>
      <c r="C564" s="4" t="str">
        <f>VLOOKUP(Nov_2019___Nov_2023[[#This Row],[ Close]],$Q$3:$R$14,2,TRUE)</f>
        <v>A8</v>
      </c>
      <c r="D564" s="4" t="s">
        <v>14</v>
      </c>
      <c r="E564" s="5" t="s">
        <v>14</v>
      </c>
    </row>
    <row r="565" spans="1:5" x14ac:dyDescent="0.25">
      <c r="A565" s="3">
        <v>44613</v>
      </c>
      <c r="B565" s="25">
        <v>7950</v>
      </c>
      <c r="C565" s="4" t="str">
        <f>VLOOKUP(Nov_2019___Nov_2023[[#This Row],[ Close]],$Q$3:$R$14,2,TRUE)</f>
        <v>A8</v>
      </c>
      <c r="D565" s="4" t="s">
        <v>14</v>
      </c>
      <c r="E565" s="5" t="s">
        <v>14</v>
      </c>
    </row>
    <row r="566" spans="1:5" x14ac:dyDescent="0.25">
      <c r="A566" s="3">
        <v>44614</v>
      </c>
      <c r="B566" s="25">
        <v>7900</v>
      </c>
      <c r="C566" s="4" t="str">
        <f>VLOOKUP(Nov_2019___Nov_2023[[#This Row],[ Close]],$Q$3:$R$14,2,TRUE)</f>
        <v>A8</v>
      </c>
      <c r="D566" s="4" t="s">
        <v>14</v>
      </c>
      <c r="E566" s="5" t="s">
        <v>14</v>
      </c>
    </row>
    <row r="567" spans="1:5" x14ac:dyDescent="0.25">
      <c r="A567" s="3">
        <v>44615</v>
      </c>
      <c r="B567" s="25">
        <v>8050</v>
      </c>
      <c r="C567" s="4" t="str">
        <f>VLOOKUP(Nov_2019___Nov_2023[[#This Row],[ Close]],$Q$3:$R$14,2,TRUE)</f>
        <v>A9</v>
      </c>
      <c r="D567" s="4" t="s">
        <v>14</v>
      </c>
      <c r="E567" s="5" t="s">
        <v>15</v>
      </c>
    </row>
    <row r="568" spans="1:5" x14ac:dyDescent="0.25">
      <c r="A568" s="3">
        <v>44616</v>
      </c>
      <c r="B568" s="25">
        <v>8000</v>
      </c>
      <c r="C568" s="4" t="str">
        <f>VLOOKUP(Nov_2019___Nov_2023[[#This Row],[ Close]],$Q$3:$R$14,2,TRUE)</f>
        <v>A8</v>
      </c>
      <c r="D568" s="4" t="s">
        <v>15</v>
      </c>
      <c r="E568" s="5" t="s">
        <v>14</v>
      </c>
    </row>
    <row r="569" spans="1:5" x14ac:dyDescent="0.25">
      <c r="A569" s="3">
        <v>44617</v>
      </c>
      <c r="B569" s="25">
        <v>8050</v>
      </c>
      <c r="C569" s="4" t="str">
        <f>VLOOKUP(Nov_2019___Nov_2023[[#This Row],[ Close]],$Q$3:$R$14,2,TRUE)</f>
        <v>A9</v>
      </c>
      <c r="D569" s="4" t="s">
        <v>14</v>
      </c>
      <c r="E569" s="5" t="s">
        <v>15</v>
      </c>
    </row>
    <row r="570" spans="1:5" x14ac:dyDescent="0.25">
      <c r="A570" s="3">
        <v>44621</v>
      </c>
      <c r="B570" s="25">
        <v>8050</v>
      </c>
      <c r="C570" s="4" t="str">
        <f>VLOOKUP(Nov_2019___Nov_2023[[#This Row],[ Close]],$Q$3:$R$14,2,TRUE)</f>
        <v>A9</v>
      </c>
      <c r="D570" s="4" t="s">
        <v>15</v>
      </c>
      <c r="E570" s="5" t="s">
        <v>15</v>
      </c>
    </row>
    <row r="571" spans="1:5" x14ac:dyDescent="0.25">
      <c r="A571" s="3">
        <v>44622</v>
      </c>
      <c r="B571" s="25">
        <v>7975</v>
      </c>
      <c r="C571" s="4" t="str">
        <f>VLOOKUP(Nov_2019___Nov_2023[[#This Row],[ Close]],$Q$3:$R$14,2,TRUE)</f>
        <v>A8</v>
      </c>
      <c r="D571" s="4" t="s">
        <v>15</v>
      </c>
      <c r="E571" s="5" t="s">
        <v>14</v>
      </c>
    </row>
    <row r="572" spans="1:5" x14ac:dyDescent="0.25">
      <c r="A572" s="3">
        <v>44624</v>
      </c>
      <c r="B572" s="25">
        <v>7900</v>
      </c>
      <c r="C572" s="4" t="str">
        <f>VLOOKUP(Nov_2019___Nov_2023[[#This Row],[ Close]],$Q$3:$R$14,2,TRUE)</f>
        <v>A8</v>
      </c>
      <c r="D572" s="4" t="s">
        <v>14</v>
      </c>
      <c r="E572" s="5" t="s">
        <v>14</v>
      </c>
    </row>
    <row r="573" spans="1:5" x14ac:dyDescent="0.25">
      <c r="A573" s="3">
        <v>44627</v>
      </c>
      <c r="B573" s="25">
        <v>7700</v>
      </c>
      <c r="C573" s="4" t="str">
        <f>VLOOKUP(Nov_2019___Nov_2023[[#This Row],[ Close]],$Q$3:$R$14,2,TRUE)</f>
        <v>A8</v>
      </c>
      <c r="D573" s="4" t="s">
        <v>14</v>
      </c>
      <c r="E573" s="5" t="s">
        <v>14</v>
      </c>
    </row>
    <row r="574" spans="1:5" x14ac:dyDescent="0.25">
      <c r="A574" s="3">
        <v>44628</v>
      </c>
      <c r="B574" s="25">
        <v>7650</v>
      </c>
      <c r="C574" s="4" t="str">
        <f>VLOOKUP(Nov_2019___Nov_2023[[#This Row],[ Close]],$Q$3:$R$14,2,TRUE)</f>
        <v>A8</v>
      </c>
      <c r="D574" s="4" t="s">
        <v>14</v>
      </c>
      <c r="E574" s="5" t="s">
        <v>14</v>
      </c>
    </row>
    <row r="575" spans="1:5" x14ac:dyDescent="0.25">
      <c r="A575" s="3">
        <v>44629</v>
      </c>
      <c r="B575" s="25">
        <v>7850</v>
      </c>
      <c r="C575" s="4" t="str">
        <f>VLOOKUP(Nov_2019___Nov_2023[[#This Row],[ Close]],$Q$3:$R$14,2,TRUE)</f>
        <v>A8</v>
      </c>
      <c r="D575" s="4" t="s">
        <v>14</v>
      </c>
      <c r="E575" s="5" t="s">
        <v>14</v>
      </c>
    </row>
    <row r="576" spans="1:5" x14ac:dyDescent="0.25">
      <c r="A576" s="3">
        <v>44630</v>
      </c>
      <c r="B576" s="25">
        <v>7925</v>
      </c>
      <c r="C576" s="4" t="str">
        <f>VLOOKUP(Nov_2019___Nov_2023[[#This Row],[ Close]],$Q$3:$R$14,2,TRUE)</f>
        <v>A8</v>
      </c>
      <c r="D576" s="4" t="s">
        <v>14</v>
      </c>
      <c r="E576" s="5" t="s">
        <v>14</v>
      </c>
    </row>
    <row r="577" spans="1:5" x14ac:dyDescent="0.25">
      <c r="A577" s="3">
        <v>44631</v>
      </c>
      <c r="B577" s="25">
        <v>7950</v>
      </c>
      <c r="C577" s="4" t="str">
        <f>VLOOKUP(Nov_2019___Nov_2023[[#This Row],[ Close]],$Q$3:$R$14,2,TRUE)</f>
        <v>A8</v>
      </c>
      <c r="D577" s="4" t="s">
        <v>14</v>
      </c>
      <c r="E577" s="5" t="s">
        <v>14</v>
      </c>
    </row>
    <row r="578" spans="1:5" x14ac:dyDescent="0.25">
      <c r="A578" s="3">
        <v>44634</v>
      </c>
      <c r="B578" s="25">
        <v>8075</v>
      </c>
      <c r="C578" s="4" t="str">
        <f>VLOOKUP(Nov_2019___Nov_2023[[#This Row],[ Close]],$Q$3:$R$14,2,TRUE)</f>
        <v>A9</v>
      </c>
      <c r="D578" s="4" t="s">
        <v>14</v>
      </c>
      <c r="E578" s="5" t="s">
        <v>15</v>
      </c>
    </row>
    <row r="579" spans="1:5" x14ac:dyDescent="0.25">
      <c r="A579" s="3">
        <v>44635</v>
      </c>
      <c r="B579" s="25">
        <v>8150</v>
      </c>
      <c r="C579" s="4" t="str">
        <f>VLOOKUP(Nov_2019___Nov_2023[[#This Row],[ Close]],$Q$3:$R$14,2,TRUE)</f>
        <v>A9</v>
      </c>
      <c r="D579" s="4" t="s">
        <v>15</v>
      </c>
      <c r="E579" s="5" t="s">
        <v>15</v>
      </c>
    </row>
    <row r="580" spans="1:5" x14ac:dyDescent="0.25">
      <c r="A580" s="3">
        <v>44636</v>
      </c>
      <c r="B580" s="25">
        <v>8200</v>
      </c>
      <c r="C580" s="4" t="str">
        <f>VLOOKUP(Nov_2019___Nov_2023[[#This Row],[ Close]],$Q$3:$R$14,2,TRUE)</f>
        <v>A9</v>
      </c>
      <c r="D580" s="4" t="s">
        <v>15</v>
      </c>
      <c r="E580" s="5" t="s">
        <v>15</v>
      </c>
    </row>
    <row r="581" spans="1:5" x14ac:dyDescent="0.25">
      <c r="A581" s="3">
        <v>44637</v>
      </c>
      <c r="B581" s="25">
        <v>8000</v>
      </c>
      <c r="C581" s="4" t="str">
        <f>VLOOKUP(Nov_2019___Nov_2023[[#This Row],[ Close]],$Q$3:$R$14,2,TRUE)</f>
        <v>A8</v>
      </c>
      <c r="D581" s="4" t="s">
        <v>15</v>
      </c>
      <c r="E581" s="5" t="s">
        <v>14</v>
      </c>
    </row>
    <row r="582" spans="1:5" x14ac:dyDescent="0.25">
      <c r="A582" s="3">
        <v>44638</v>
      </c>
      <c r="B582" s="25">
        <v>7900</v>
      </c>
      <c r="C582" s="4" t="str">
        <f>VLOOKUP(Nov_2019___Nov_2023[[#This Row],[ Close]],$Q$3:$R$14,2,TRUE)</f>
        <v>A8</v>
      </c>
      <c r="D582" s="4" t="s">
        <v>14</v>
      </c>
      <c r="E582" s="5" t="s">
        <v>14</v>
      </c>
    </row>
    <row r="583" spans="1:5" x14ac:dyDescent="0.25">
      <c r="A583" s="3">
        <v>44641</v>
      </c>
      <c r="B583" s="25">
        <v>7900</v>
      </c>
      <c r="C583" s="4" t="str">
        <f>VLOOKUP(Nov_2019___Nov_2023[[#This Row],[ Close]],$Q$3:$R$14,2,TRUE)</f>
        <v>A8</v>
      </c>
      <c r="D583" s="4" t="s">
        <v>14</v>
      </c>
      <c r="E583" s="5" t="s">
        <v>14</v>
      </c>
    </row>
    <row r="584" spans="1:5" x14ac:dyDescent="0.25">
      <c r="A584" s="3">
        <v>44642</v>
      </c>
      <c r="B584" s="25">
        <v>7925</v>
      </c>
      <c r="C584" s="4" t="str">
        <f>VLOOKUP(Nov_2019___Nov_2023[[#This Row],[ Close]],$Q$3:$R$14,2,TRUE)</f>
        <v>A8</v>
      </c>
      <c r="D584" s="4" t="s">
        <v>14</v>
      </c>
      <c r="E584" s="5" t="s">
        <v>14</v>
      </c>
    </row>
    <row r="585" spans="1:5" x14ac:dyDescent="0.25">
      <c r="A585" s="3">
        <v>44643</v>
      </c>
      <c r="B585" s="25">
        <v>7900</v>
      </c>
      <c r="C585" s="4" t="str">
        <f>VLOOKUP(Nov_2019___Nov_2023[[#This Row],[ Close]],$Q$3:$R$14,2,TRUE)</f>
        <v>A8</v>
      </c>
      <c r="D585" s="4" t="s">
        <v>14</v>
      </c>
      <c r="E585" s="5" t="s">
        <v>14</v>
      </c>
    </row>
    <row r="586" spans="1:5" x14ac:dyDescent="0.25">
      <c r="A586" s="3">
        <v>44644</v>
      </c>
      <c r="B586" s="25">
        <v>7925</v>
      </c>
      <c r="C586" s="4" t="str">
        <f>VLOOKUP(Nov_2019___Nov_2023[[#This Row],[ Close]],$Q$3:$R$14,2,TRUE)</f>
        <v>A8</v>
      </c>
      <c r="D586" s="4" t="s">
        <v>14</v>
      </c>
      <c r="E586" s="5" t="s">
        <v>14</v>
      </c>
    </row>
    <row r="587" spans="1:5" x14ac:dyDescent="0.25">
      <c r="A587" s="3">
        <v>44645</v>
      </c>
      <c r="B587" s="25">
        <v>7950</v>
      </c>
      <c r="C587" s="4" t="str">
        <f>VLOOKUP(Nov_2019___Nov_2023[[#This Row],[ Close]],$Q$3:$R$14,2,TRUE)</f>
        <v>A8</v>
      </c>
      <c r="D587" s="4" t="s">
        <v>14</v>
      </c>
      <c r="E587" s="5" t="s">
        <v>14</v>
      </c>
    </row>
    <row r="588" spans="1:5" x14ac:dyDescent="0.25">
      <c r="A588" s="3">
        <v>44648</v>
      </c>
      <c r="B588" s="25">
        <v>7900</v>
      </c>
      <c r="C588" s="4" t="str">
        <f>VLOOKUP(Nov_2019___Nov_2023[[#This Row],[ Close]],$Q$3:$R$14,2,TRUE)</f>
        <v>A8</v>
      </c>
      <c r="D588" s="4" t="s">
        <v>14</v>
      </c>
      <c r="E588" s="5" t="s">
        <v>14</v>
      </c>
    </row>
    <row r="589" spans="1:5" x14ac:dyDescent="0.25">
      <c r="A589" s="3">
        <v>44649</v>
      </c>
      <c r="B589" s="25">
        <v>7850</v>
      </c>
      <c r="C589" s="4" t="str">
        <f>VLOOKUP(Nov_2019___Nov_2023[[#This Row],[ Close]],$Q$3:$R$14,2,TRUE)</f>
        <v>A8</v>
      </c>
      <c r="D589" s="4" t="s">
        <v>14</v>
      </c>
      <c r="E589" s="5" t="s">
        <v>14</v>
      </c>
    </row>
    <row r="590" spans="1:5" x14ac:dyDescent="0.25">
      <c r="A590" s="3">
        <v>44650</v>
      </c>
      <c r="B590" s="25">
        <v>7875</v>
      </c>
      <c r="C590" s="4" t="str">
        <f>VLOOKUP(Nov_2019___Nov_2023[[#This Row],[ Close]],$Q$3:$R$14,2,TRUE)</f>
        <v>A8</v>
      </c>
      <c r="D590" s="4" t="s">
        <v>14</v>
      </c>
      <c r="E590" s="5" t="s">
        <v>14</v>
      </c>
    </row>
    <row r="591" spans="1:5" x14ac:dyDescent="0.25">
      <c r="A591" s="3">
        <v>44651</v>
      </c>
      <c r="B591" s="25">
        <v>7975</v>
      </c>
      <c r="C591" s="4" t="str">
        <f>VLOOKUP(Nov_2019___Nov_2023[[#This Row],[ Close]],$Q$3:$R$14,2,TRUE)</f>
        <v>A8</v>
      </c>
      <c r="D591" s="4" t="s">
        <v>14</v>
      </c>
      <c r="E591" s="5" t="s">
        <v>14</v>
      </c>
    </row>
    <row r="592" spans="1:5" x14ac:dyDescent="0.25">
      <c r="A592" s="3">
        <v>44652</v>
      </c>
      <c r="B592" s="25">
        <v>7925</v>
      </c>
      <c r="C592" s="4" t="str">
        <f>VLOOKUP(Nov_2019___Nov_2023[[#This Row],[ Close]],$Q$3:$R$14,2,TRUE)</f>
        <v>A8</v>
      </c>
      <c r="D592" s="4" t="s">
        <v>14</v>
      </c>
      <c r="E592" s="5" t="s">
        <v>14</v>
      </c>
    </row>
    <row r="593" spans="1:5" x14ac:dyDescent="0.25">
      <c r="A593" s="3">
        <v>44655</v>
      </c>
      <c r="B593" s="25">
        <v>7900</v>
      </c>
      <c r="C593" s="4" t="str">
        <f>VLOOKUP(Nov_2019___Nov_2023[[#This Row],[ Close]],$Q$3:$R$14,2,TRUE)</f>
        <v>A8</v>
      </c>
      <c r="D593" s="4" t="s">
        <v>14</v>
      </c>
      <c r="E593" s="5" t="s">
        <v>14</v>
      </c>
    </row>
    <row r="594" spans="1:5" x14ac:dyDescent="0.25">
      <c r="A594" s="3">
        <v>44656</v>
      </c>
      <c r="B594" s="25">
        <v>7900</v>
      </c>
      <c r="C594" s="4" t="str">
        <f>VLOOKUP(Nov_2019___Nov_2023[[#This Row],[ Close]],$Q$3:$R$14,2,TRUE)</f>
        <v>A8</v>
      </c>
      <c r="D594" s="4" t="s">
        <v>14</v>
      </c>
      <c r="E594" s="5" t="s">
        <v>14</v>
      </c>
    </row>
    <row r="595" spans="1:5" x14ac:dyDescent="0.25">
      <c r="A595" s="3">
        <v>44657</v>
      </c>
      <c r="B595" s="25">
        <v>7750</v>
      </c>
      <c r="C595" s="4" t="str">
        <f>VLOOKUP(Nov_2019___Nov_2023[[#This Row],[ Close]],$Q$3:$R$14,2,TRUE)</f>
        <v>A8</v>
      </c>
      <c r="D595" s="4" t="s">
        <v>14</v>
      </c>
      <c r="E595" s="5" t="s">
        <v>14</v>
      </c>
    </row>
    <row r="596" spans="1:5" x14ac:dyDescent="0.25">
      <c r="A596" s="3">
        <v>44658</v>
      </c>
      <c r="B596" s="25">
        <v>7750</v>
      </c>
      <c r="C596" s="4" t="str">
        <f>VLOOKUP(Nov_2019___Nov_2023[[#This Row],[ Close]],$Q$3:$R$14,2,TRUE)</f>
        <v>A8</v>
      </c>
      <c r="D596" s="4" t="s">
        <v>14</v>
      </c>
      <c r="E596" s="5" t="s">
        <v>14</v>
      </c>
    </row>
    <row r="597" spans="1:5" x14ac:dyDescent="0.25">
      <c r="A597" s="3">
        <v>44659</v>
      </c>
      <c r="B597" s="25">
        <v>7850</v>
      </c>
      <c r="C597" s="4" t="str">
        <f>VLOOKUP(Nov_2019___Nov_2023[[#This Row],[ Close]],$Q$3:$R$14,2,TRUE)</f>
        <v>A8</v>
      </c>
      <c r="D597" s="4" t="s">
        <v>14</v>
      </c>
      <c r="E597" s="5" t="s">
        <v>14</v>
      </c>
    </row>
    <row r="598" spans="1:5" x14ac:dyDescent="0.25">
      <c r="A598" s="3">
        <v>44662</v>
      </c>
      <c r="B598" s="25">
        <v>7725</v>
      </c>
      <c r="C598" s="4" t="str">
        <f>VLOOKUP(Nov_2019___Nov_2023[[#This Row],[ Close]],$Q$3:$R$14,2,TRUE)</f>
        <v>A8</v>
      </c>
      <c r="D598" s="4" t="s">
        <v>14</v>
      </c>
      <c r="E598" s="5" t="s">
        <v>14</v>
      </c>
    </row>
    <row r="599" spans="1:5" x14ac:dyDescent="0.25">
      <c r="A599" s="3">
        <v>44663</v>
      </c>
      <c r="B599" s="25">
        <v>7800</v>
      </c>
      <c r="C599" s="4" t="str">
        <f>VLOOKUP(Nov_2019___Nov_2023[[#This Row],[ Close]],$Q$3:$R$14,2,TRUE)</f>
        <v>A8</v>
      </c>
      <c r="D599" s="4" t="s">
        <v>14</v>
      </c>
      <c r="E599" s="5" t="s">
        <v>14</v>
      </c>
    </row>
    <row r="600" spans="1:5" x14ac:dyDescent="0.25">
      <c r="A600" s="3">
        <v>44664</v>
      </c>
      <c r="B600" s="25">
        <v>7800</v>
      </c>
      <c r="C600" s="4" t="str">
        <f>VLOOKUP(Nov_2019___Nov_2023[[#This Row],[ Close]],$Q$3:$R$14,2,TRUE)</f>
        <v>A8</v>
      </c>
      <c r="D600" s="4" t="s">
        <v>14</v>
      </c>
      <c r="E600" s="5" t="s">
        <v>14</v>
      </c>
    </row>
    <row r="601" spans="1:5" x14ac:dyDescent="0.25">
      <c r="A601" s="3">
        <v>44665</v>
      </c>
      <c r="B601" s="25">
        <v>7700</v>
      </c>
      <c r="C601" s="4" t="str">
        <f>VLOOKUP(Nov_2019___Nov_2023[[#This Row],[ Close]],$Q$3:$R$14,2,TRUE)</f>
        <v>A8</v>
      </c>
      <c r="D601" s="4" t="s">
        <v>14</v>
      </c>
      <c r="E601" s="5" t="s">
        <v>14</v>
      </c>
    </row>
    <row r="602" spans="1:5" x14ac:dyDescent="0.25">
      <c r="A602" s="3">
        <v>44669</v>
      </c>
      <c r="B602" s="25">
        <v>7700</v>
      </c>
      <c r="C602" s="4" t="str">
        <f>VLOOKUP(Nov_2019___Nov_2023[[#This Row],[ Close]],$Q$3:$R$14,2,TRUE)</f>
        <v>A8</v>
      </c>
      <c r="D602" s="4" t="s">
        <v>14</v>
      </c>
      <c r="E602" s="5" t="s">
        <v>14</v>
      </c>
    </row>
    <row r="603" spans="1:5" x14ac:dyDescent="0.25">
      <c r="A603" s="3">
        <v>44670</v>
      </c>
      <c r="B603" s="25">
        <v>7625</v>
      </c>
      <c r="C603" s="4" t="str">
        <f>VLOOKUP(Nov_2019___Nov_2023[[#This Row],[ Close]],$Q$3:$R$14,2,TRUE)</f>
        <v>A8</v>
      </c>
      <c r="D603" s="4" t="s">
        <v>14</v>
      </c>
      <c r="E603" s="5" t="s">
        <v>14</v>
      </c>
    </row>
    <row r="604" spans="1:5" x14ac:dyDescent="0.25">
      <c r="A604" s="3">
        <v>44671</v>
      </c>
      <c r="B604" s="25">
        <v>7650</v>
      </c>
      <c r="C604" s="4" t="str">
        <f>VLOOKUP(Nov_2019___Nov_2023[[#This Row],[ Close]],$Q$3:$R$14,2,TRUE)</f>
        <v>A8</v>
      </c>
      <c r="D604" s="4" t="s">
        <v>14</v>
      </c>
      <c r="E604" s="5" t="s">
        <v>14</v>
      </c>
    </row>
    <row r="605" spans="1:5" x14ac:dyDescent="0.25">
      <c r="A605" s="3">
        <v>44672</v>
      </c>
      <c r="B605" s="25">
        <v>7925</v>
      </c>
      <c r="C605" s="4" t="str">
        <f>VLOOKUP(Nov_2019___Nov_2023[[#This Row],[ Close]],$Q$3:$R$14,2,TRUE)</f>
        <v>A8</v>
      </c>
      <c r="D605" s="4" t="s">
        <v>14</v>
      </c>
      <c r="E605" s="5" t="s">
        <v>14</v>
      </c>
    </row>
    <row r="606" spans="1:5" x14ac:dyDescent="0.25">
      <c r="A606" s="3">
        <v>44673</v>
      </c>
      <c r="B606" s="25">
        <v>7875</v>
      </c>
      <c r="C606" s="4" t="str">
        <f>VLOOKUP(Nov_2019___Nov_2023[[#This Row],[ Close]],$Q$3:$R$14,2,TRUE)</f>
        <v>A8</v>
      </c>
      <c r="D606" s="4" t="s">
        <v>14</v>
      </c>
      <c r="E606" s="5" t="s">
        <v>14</v>
      </c>
    </row>
    <row r="607" spans="1:5" x14ac:dyDescent="0.25">
      <c r="A607" s="3">
        <v>44676</v>
      </c>
      <c r="B607" s="25">
        <v>8000</v>
      </c>
      <c r="C607" s="4" t="str">
        <f>VLOOKUP(Nov_2019___Nov_2023[[#This Row],[ Close]],$Q$3:$R$14,2,TRUE)</f>
        <v>A8</v>
      </c>
      <c r="D607" s="4" t="s">
        <v>14</v>
      </c>
      <c r="E607" s="5" t="s">
        <v>14</v>
      </c>
    </row>
    <row r="608" spans="1:5" x14ac:dyDescent="0.25">
      <c r="A608" s="3">
        <v>44677</v>
      </c>
      <c r="B608" s="25">
        <v>8125</v>
      </c>
      <c r="C608" s="4" t="str">
        <f>VLOOKUP(Nov_2019___Nov_2023[[#This Row],[ Close]],$Q$3:$R$14,2,TRUE)</f>
        <v>A9</v>
      </c>
      <c r="D608" s="4" t="s">
        <v>14</v>
      </c>
      <c r="E608" s="5" t="s">
        <v>15</v>
      </c>
    </row>
    <row r="609" spans="1:5" x14ac:dyDescent="0.25">
      <c r="A609" s="3">
        <v>44678</v>
      </c>
      <c r="B609" s="25">
        <v>8200</v>
      </c>
      <c r="C609" s="4" t="str">
        <f>VLOOKUP(Nov_2019___Nov_2023[[#This Row],[ Close]],$Q$3:$R$14,2,TRUE)</f>
        <v>A9</v>
      </c>
      <c r="D609" s="4" t="s">
        <v>15</v>
      </c>
      <c r="E609" s="5" t="s">
        <v>15</v>
      </c>
    </row>
    <row r="610" spans="1:5" x14ac:dyDescent="0.25">
      <c r="A610" s="3">
        <v>44679</v>
      </c>
      <c r="B610" s="25">
        <v>8125</v>
      </c>
      <c r="C610" s="4" t="str">
        <f>VLOOKUP(Nov_2019___Nov_2023[[#This Row],[ Close]],$Q$3:$R$14,2,TRUE)</f>
        <v>A9</v>
      </c>
      <c r="D610" s="4" t="s">
        <v>15</v>
      </c>
      <c r="E610" s="5" t="s">
        <v>15</v>
      </c>
    </row>
    <row r="611" spans="1:5" x14ac:dyDescent="0.25">
      <c r="A611" s="3">
        <v>44690</v>
      </c>
      <c r="B611" s="25">
        <v>7600</v>
      </c>
      <c r="C611" s="4" t="str">
        <f>VLOOKUP(Nov_2019___Nov_2023[[#This Row],[ Close]],$Q$3:$R$14,2,TRUE)</f>
        <v>A8</v>
      </c>
      <c r="D611" s="4" t="s">
        <v>15</v>
      </c>
      <c r="E611" s="5" t="s">
        <v>14</v>
      </c>
    </row>
    <row r="612" spans="1:5" x14ac:dyDescent="0.25">
      <c r="A612" s="3">
        <v>44691</v>
      </c>
      <c r="B612" s="25">
        <v>7525</v>
      </c>
      <c r="C612" s="4" t="str">
        <f>VLOOKUP(Nov_2019___Nov_2023[[#This Row],[ Close]],$Q$3:$R$14,2,TRUE)</f>
        <v>A7</v>
      </c>
      <c r="D612" s="4" t="s">
        <v>14</v>
      </c>
      <c r="E612" s="5" t="s">
        <v>13</v>
      </c>
    </row>
    <row r="613" spans="1:5" x14ac:dyDescent="0.25">
      <c r="A613" s="3">
        <v>44692</v>
      </c>
      <c r="B613" s="25">
        <v>7650</v>
      </c>
      <c r="C613" s="4" t="str">
        <f>VLOOKUP(Nov_2019___Nov_2023[[#This Row],[ Close]],$Q$3:$R$14,2,TRUE)</f>
        <v>A8</v>
      </c>
      <c r="D613" s="4" t="s">
        <v>13</v>
      </c>
      <c r="E613" s="5" t="s">
        <v>14</v>
      </c>
    </row>
    <row r="614" spans="1:5" x14ac:dyDescent="0.25">
      <c r="A614" s="3">
        <v>44693</v>
      </c>
      <c r="B614" s="25">
        <v>7275</v>
      </c>
      <c r="C614" s="4" t="str">
        <f>VLOOKUP(Nov_2019___Nov_2023[[#This Row],[ Close]],$Q$3:$R$14,2,TRUE)</f>
        <v>A7</v>
      </c>
      <c r="D614" s="4" t="s">
        <v>14</v>
      </c>
      <c r="E614" s="5" t="s">
        <v>13</v>
      </c>
    </row>
    <row r="615" spans="1:5" x14ac:dyDescent="0.25">
      <c r="A615" s="3">
        <v>44694</v>
      </c>
      <c r="B615" s="25">
        <v>7325</v>
      </c>
      <c r="C615" s="4" t="str">
        <f>VLOOKUP(Nov_2019___Nov_2023[[#This Row],[ Close]],$Q$3:$R$14,2,TRUE)</f>
        <v>A7</v>
      </c>
      <c r="D615" s="4" t="s">
        <v>13</v>
      </c>
      <c r="E615" s="5" t="s">
        <v>13</v>
      </c>
    </row>
    <row r="616" spans="1:5" x14ac:dyDescent="0.25">
      <c r="A616" s="3">
        <v>44698</v>
      </c>
      <c r="B616" s="25">
        <v>7400</v>
      </c>
      <c r="C616" s="4" t="str">
        <f>VLOOKUP(Nov_2019___Nov_2023[[#This Row],[ Close]],$Q$3:$R$14,2,TRUE)</f>
        <v>A7</v>
      </c>
      <c r="D616" s="4" t="s">
        <v>13</v>
      </c>
      <c r="E616" s="5" t="s">
        <v>13</v>
      </c>
    </row>
    <row r="617" spans="1:5" x14ac:dyDescent="0.25">
      <c r="A617" s="3">
        <v>44699</v>
      </c>
      <c r="B617" s="25">
        <v>7575</v>
      </c>
      <c r="C617" s="4" t="str">
        <f>VLOOKUP(Nov_2019___Nov_2023[[#This Row],[ Close]],$Q$3:$R$14,2,TRUE)</f>
        <v>A7</v>
      </c>
      <c r="D617" s="4" t="s">
        <v>13</v>
      </c>
      <c r="E617" s="5" t="s">
        <v>13</v>
      </c>
    </row>
    <row r="618" spans="1:5" x14ac:dyDescent="0.25">
      <c r="A618" s="3">
        <v>44700</v>
      </c>
      <c r="B618" s="25">
        <v>7450</v>
      </c>
      <c r="C618" s="4" t="str">
        <f>VLOOKUP(Nov_2019___Nov_2023[[#This Row],[ Close]],$Q$3:$R$14,2,TRUE)</f>
        <v>A7</v>
      </c>
      <c r="D618" s="4" t="s">
        <v>13</v>
      </c>
      <c r="E618" s="5" t="s">
        <v>13</v>
      </c>
    </row>
    <row r="619" spans="1:5" x14ac:dyDescent="0.25">
      <c r="A619" s="3">
        <v>44701</v>
      </c>
      <c r="B619" s="25">
        <v>7400</v>
      </c>
      <c r="C619" s="4" t="str">
        <f>VLOOKUP(Nov_2019___Nov_2023[[#This Row],[ Close]],$Q$3:$R$14,2,TRUE)</f>
        <v>A7</v>
      </c>
      <c r="D619" s="4" t="s">
        <v>13</v>
      </c>
      <c r="E619" s="5" t="s">
        <v>13</v>
      </c>
    </row>
    <row r="620" spans="1:5" x14ac:dyDescent="0.25">
      <c r="A620" s="3">
        <v>44704</v>
      </c>
      <c r="B620" s="25">
        <v>7375</v>
      </c>
      <c r="C620" s="4" t="str">
        <f>VLOOKUP(Nov_2019___Nov_2023[[#This Row],[ Close]],$Q$3:$R$14,2,TRUE)</f>
        <v>A7</v>
      </c>
      <c r="D620" s="4" t="s">
        <v>13</v>
      </c>
      <c r="E620" s="5" t="s">
        <v>13</v>
      </c>
    </row>
    <row r="621" spans="1:5" x14ac:dyDescent="0.25">
      <c r="A621" s="3">
        <v>44705</v>
      </c>
      <c r="B621" s="25">
        <v>7350</v>
      </c>
      <c r="C621" s="4" t="str">
        <f>VLOOKUP(Nov_2019___Nov_2023[[#This Row],[ Close]],$Q$3:$R$14,2,TRUE)</f>
        <v>A7</v>
      </c>
      <c r="D621" s="4" t="s">
        <v>13</v>
      </c>
      <c r="E621" s="5" t="s">
        <v>13</v>
      </c>
    </row>
    <row r="622" spans="1:5" x14ac:dyDescent="0.25">
      <c r="A622" s="3">
        <v>44706</v>
      </c>
      <c r="B622" s="25">
        <v>7375</v>
      </c>
      <c r="C622" s="4" t="str">
        <f>VLOOKUP(Nov_2019___Nov_2023[[#This Row],[ Close]],$Q$3:$R$14,2,TRUE)</f>
        <v>A7</v>
      </c>
      <c r="D622" s="4" t="s">
        <v>13</v>
      </c>
      <c r="E622" s="5" t="s">
        <v>13</v>
      </c>
    </row>
    <row r="623" spans="1:5" x14ac:dyDescent="0.25">
      <c r="A623" s="3">
        <v>44708</v>
      </c>
      <c r="B623" s="25">
        <v>7575</v>
      </c>
      <c r="C623" s="4" t="str">
        <f>VLOOKUP(Nov_2019___Nov_2023[[#This Row],[ Close]],$Q$3:$R$14,2,TRUE)</f>
        <v>A7</v>
      </c>
      <c r="D623" s="4" t="s">
        <v>13</v>
      </c>
      <c r="E623" s="5" t="s">
        <v>13</v>
      </c>
    </row>
    <row r="624" spans="1:5" x14ac:dyDescent="0.25">
      <c r="A624" s="3">
        <v>44711</v>
      </c>
      <c r="B624" s="25">
        <v>7575</v>
      </c>
      <c r="C624" s="4" t="str">
        <f>VLOOKUP(Nov_2019___Nov_2023[[#This Row],[ Close]],$Q$3:$R$14,2,TRUE)</f>
        <v>A7</v>
      </c>
      <c r="D624" s="4" t="s">
        <v>13</v>
      </c>
      <c r="E624" s="5" t="s">
        <v>13</v>
      </c>
    </row>
    <row r="625" spans="1:5" x14ac:dyDescent="0.25">
      <c r="A625" s="3">
        <v>44712</v>
      </c>
      <c r="B625" s="25">
        <v>7750</v>
      </c>
      <c r="C625" s="4" t="str">
        <f>VLOOKUP(Nov_2019___Nov_2023[[#This Row],[ Close]],$Q$3:$R$14,2,TRUE)</f>
        <v>A8</v>
      </c>
      <c r="D625" s="4" t="s">
        <v>13</v>
      </c>
      <c r="E625" s="5" t="s">
        <v>14</v>
      </c>
    </row>
    <row r="626" spans="1:5" x14ac:dyDescent="0.25">
      <c r="A626" s="3">
        <v>44714</v>
      </c>
      <c r="B626" s="25">
        <v>7575</v>
      </c>
      <c r="C626" s="4" t="str">
        <f>VLOOKUP(Nov_2019___Nov_2023[[#This Row],[ Close]],$Q$3:$R$14,2,TRUE)</f>
        <v>A7</v>
      </c>
      <c r="D626" s="4" t="s">
        <v>14</v>
      </c>
      <c r="E626" s="5" t="s">
        <v>13</v>
      </c>
    </row>
    <row r="627" spans="1:5" x14ac:dyDescent="0.25">
      <c r="A627" s="3">
        <v>44715</v>
      </c>
      <c r="B627" s="25">
        <v>7600</v>
      </c>
      <c r="C627" s="4" t="str">
        <f>VLOOKUP(Nov_2019___Nov_2023[[#This Row],[ Close]],$Q$3:$R$14,2,TRUE)</f>
        <v>A8</v>
      </c>
      <c r="D627" s="4" t="s">
        <v>13</v>
      </c>
      <c r="E627" s="5" t="s">
        <v>14</v>
      </c>
    </row>
    <row r="628" spans="1:5" x14ac:dyDescent="0.25">
      <c r="A628" s="3">
        <v>44718</v>
      </c>
      <c r="B628" s="25">
        <v>7450</v>
      </c>
      <c r="C628" s="4" t="str">
        <f>VLOOKUP(Nov_2019___Nov_2023[[#This Row],[ Close]],$Q$3:$R$14,2,TRUE)</f>
        <v>A7</v>
      </c>
      <c r="D628" s="4" t="s">
        <v>14</v>
      </c>
      <c r="E628" s="5" t="s">
        <v>13</v>
      </c>
    </row>
    <row r="629" spans="1:5" x14ac:dyDescent="0.25">
      <c r="A629" s="3">
        <v>44719</v>
      </c>
      <c r="B629" s="25">
        <v>7375</v>
      </c>
      <c r="C629" s="4" t="str">
        <f>VLOOKUP(Nov_2019___Nov_2023[[#This Row],[ Close]],$Q$3:$R$14,2,TRUE)</f>
        <v>A7</v>
      </c>
      <c r="D629" s="4" t="s">
        <v>13</v>
      </c>
      <c r="E629" s="5" t="s">
        <v>13</v>
      </c>
    </row>
    <row r="630" spans="1:5" x14ac:dyDescent="0.25">
      <c r="A630" s="3">
        <v>44720</v>
      </c>
      <c r="B630" s="25">
        <v>7600</v>
      </c>
      <c r="C630" s="4" t="str">
        <f>VLOOKUP(Nov_2019___Nov_2023[[#This Row],[ Close]],$Q$3:$R$14,2,TRUE)</f>
        <v>A8</v>
      </c>
      <c r="D630" s="4" t="s">
        <v>13</v>
      </c>
      <c r="E630" s="5" t="s">
        <v>14</v>
      </c>
    </row>
    <row r="631" spans="1:5" x14ac:dyDescent="0.25">
      <c r="A631" s="3">
        <v>44721</v>
      </c>
      <c r="B631" s="25">
        <v>7500</v>
      </c>
      <c r="C631" s="4" t="str">
        <f>VLOOKUP(Nov_2019___Nov_2023[[#This Row],[ Close]],$Q$3:$R$14,2,TRUE)</f>
        <v>A7</v>
      </c>
      <c r="D631" s="4" t="s">
        <v>14</v>
      </c>
      <c r="E631" s="5" t="s">
        <v>13</v>
      </c>
    </row>
    <row r="632" spans="1:5" x14ac:dyDescent="0.25">
      <c r="A632" s="3">
        <v>44722</v>
      </c>
      <c r="B632" s="25">
        <v>7350</v>
      </c>
      <c r="C632" s="4" t="str">
        <f>VLOOKUP(Nov_2019___Nov_2023[[#This Row],[ Close]],$Q$3:$R$14,2,TRUE)</f>
        <v>A7</v>
      </c>
      <c r="D632" s="4" t="s">
        <v>13</v>
      </c>
      <c r="E632" s="5" t="s">
        <v>13</v>
      </c>
    </row>
    <row r="633" spans="1:5" x14ac:dyDescent="0.25">
      <c r="A633" s="3">
        <v>44725</v>
      </c>
      <c r="B633" s="25">
        <v>7350</v>
      </c>
      <c r="C633" s="4" t="str">
        <f>VLOOKUP(Nov_2019___Nov_2023[[#This Row],[ Close]],$Q$3:$R$14,2,TRUE)</f>
        <v>A7</v>
      </c>
      <c r="D633" s="4" t="s">
        <v>13</v>
      </c>
      <c r="E633" s="5" t="s">
        <v>13</v>
      </c>
    </row>
    <row r="634" spans="1:5" x14ac:dyDescent="0.25">
      <c r="A634" s="3">
        <v>44726</v>
      </c>
      <c r="B634" s="25">
        <v>7400</v>
      </c>
      <c r="C634" s="4" t="str">
        <f>VLOOKUP(Nov_2019___Nov_2023[[#This Row],[ Close]],$Q$3:$R$14,2,TRUE)</f>
        <v>A7</v>
      </c>
      <c r="D634" s="4" t="s">
        <v>13</v>
      </c>
      <c r="E634" s="5" t="s">
        <v>13</v>
      </c>
    </row>
    <row r="635" spans="1:5" x14ac:dyDescent="0.25">
      <c r="A635" s="3">
        <v>44727</v>
      </c>
      <c r="B635" s="25">
        <v>7325</v>
      </c>
      <c r="C635" s="4" t="str">
        <f>VLOOKUP(Nov_2019___Nov_2023[[#This Row],[ Close]],$Q$3:$R$14,2,TRUE)</f>
        <v>A7</v>
      </c>
      <c r="D635" s="4" t="s">
        <v>13</v>
      </c>
      <c r="E635" s="5" t="s">
        <v>13</v>
      </c>
    </row>
    <row r="636" spans="1:5" x14ac:dyDescent="0.25">
      <c r="A636" s="3">
        <v>44728</v>
      </c>
      <c r="B636" s="25">
        <v>7575</v>
      </c>
      <c r="C636" s="4" t="str">
        <f>VLOOKUP(Nov_2019___Nov_2023[[#This Row],[ Close]],$Q$3:$R$14,2,TRUE)</f>
        <v>A7</v>
      </c>
      <c r="D636" s="4" t="s">
        <v>13</v>
      </c>
      <c r="E636" s="5" t="s">
        <v>13</v>
      </c>
    </row>
    <row r="637" spans="1:5" x14ac:dyDescent="0.25">
      <c r="A637" s="3">
        <v>44729</v>
      </c>
      <c r="B637" s="25">
        <v>7500</v>
      </c>
      <c r="C637" s="4" t="str">
        <f>VLOOKUP(Nov_2019___Nov_2023[[#This Row],[ Close]],$Q$3:$R$14,2,TRUE)</f>
        <v>A7</v>
      </c>
      <c r="D637" s="4" t="s">
        <v>13</v>
      </c>
      <c r="E637" s="5" t="s">
        <v>13</v>
      </c>
    </row>
    <row r="638" spans="1:5" x14ac:dyDescent="0.25">
      <c r="A638" s="3">
        <v>44732</v>
      </c>
      <c r="B638" s="25">
        <v>7625</v>
      </c>
      <c r="C638" s="4" t="str">
        <f>VLOOKUP(Nov_2019___Nov_2023[[#This Row],[ Close]],$Q$3:$R$14,2,TRUE)</f>
        <v>A8</v>
      </c>
      <c r="D638" s="4" t="s">
        <v>13</v>
      </c>
      <c r="E638" s="5" t="s">
        <v>14</v>
      </c>
    </row>
    <row r="639" spans="1:5" x14ac:dyDescent="0.25">
      <c r="A639" s="3">
        <v>44733</v>
      </c>
      <c r="B639" s="25">
        <v>7650</v>
      </c>
      <c r="C639" s="4" t="str">
        <f>VLOOKUP(Nov_2019___Nov_2023[[#This Row],[ Close]],$Q$3:$R$14,2,TRUE)</f>
        <v>A8</v>
      </c>
      <c r="D639" s="4" t="s">
        <v>14</v>
      </c>
      <c r="E639" s="5" t="s">
        <v>14</v>
      </c>
    </row>
    <row r="640" spans="1:5" x14ac:dyDescent="0.25">
      <c r="A640" s="3">
        <v>44734</v>
      </c>
      <c r="B640" s="25">
        <v>7500</v>
      </c>
      <c r="C640" s="4" t="str">
        <f>VLOOKUP(Nov_2019___Nov_2023[[#This Row],[ Close]],$Q$3:$R$14,2,TRUE)</f>
        <v>A7</v>
      </c>
      <c r="D640" s="4" t="s">
        <v>14</v>
      </c>
      <c r="E640" s="5" t="s">
        <v>13</v>
      </c>
    </row>
    <row r="641" spans="1:5" x14ac:dyDescent="0.25">
      <c r="A641" s="3">
        <v>44735</v>
      </c>
      <c r="B641" s="25">
        <v>7525</v>
      </c>
      <c r="C641" s="4" t="str">
        <f>VLOOKUP(Nov_2019___Nov_2023[[#This Row],[ Close]],$Q$3:$R$14,2,TRUE)</f>
        <v>A7</v>
      </c>
      <c r="D641" s="4" t="s">
        <v>13</v>
      </c>
      <c r="E641" s="5" t="s">
        <v>13</v>
      </c>
    </row>
    <row r="642" spans="1:5" x14ac:dyDescent="0.25">
      <c r="A642" s="3">
        <v>44736</v>
      </c>
      <c r="B642" s="25">
        <v>7475</v>
      </c>
      <c r="C642" s="4" t="str">
        <f>VLOOKUP(Nov_2019___Nov_2023[[#This Row],[ Close]],$Q$3:$R$14,2,TRUE)</f>
        <v>A7</v>
      </c>
      <c r="D642" s="4" t="s">
        <v>13</v>
      </c>
      <c r="E642" s="5" t="s">
        <v>13</v>
      </c>
    </row>
    <row r="643" spans="1:5" x14ac:dyDescent="0.25">
      <c r="A643" s="3">
        <v>44739</v>
      </c>
      <c r="B643" s="25">
        <v>7350</v>
      </c>
      <c r="C643" s="4" t="str">
        <f>VLOOKUP(Nov_2019___Nov_2023[[#This Row],[ Close]],$Q$3:$R$14,2,TRUE)</f>
        <v>A7</v>
      </c>
      <c r="D643" s="4" t="s">
        <v>13</v>
      </c>
      <c r="E643" s="5" t="s">
        <v>13</v>
      </c>
    </row>
    <row r="644" spans="1:5" x14ac:dyDescent="0.25">
      <c r="A644" s="3">
        <v>44740</v>
      </c>
      <c r="B644" s="25">
        <v>7300</v>
      </c>
      <c r="C644" s="4" t="str">
        <f>VLOOKUP(Nov_2019___Nov_2023[[#This Row],[ Close]],$Q$3:$R$14,2,TRUE)</f>
        <v>A7</v>
      </c>
      <c r="D644" s="4" t="s">
        <v>13</v>
      </c>
      <c r="E644" s="5" t="s">
        <v>13</v>
      </c>
    </row>
    <row r="645" spans="1:5" x14ac:dyDescent="0.25">
      <c r="A645" s="3">
        <v>44741</v>
      </c>
      <c r="B645" s="25">
        <v>7275</v>
      </c>
      <c r="C645" s="4" t="str">
        <f>VLOOKUP(Nov_2019___Nov_2023[[#This Row],[ Close]],$Q$3:$R$14,2,TRUE)</f>
        <v>A7</v>
      </c>
      <c r="D645" s="4" t="s">
        <v>13</v>
      </c>
      <c r="E645" s="5" t="s">
        <v>13</v>
      </c>
    </row>
    <row r="646" spans="1:5" x14ac:dyDescent="0.25">
      <c r="A646" s="3">
        <v>44742</v>
      </c>
      <c r="B646" s="25">
        <v>7250</v>
      </c>
      <c r="C646" s="4" t="str">
        <f>VLOOKUP(Nov_2019___Nov_2023[[#This Row],[ Close]],$Q$3:$R$14,2,TRUE)</f>
        <v>A7</v>
      </c>
      <c r="D646" s="4" t="s">
        <v>13</v>
      </c>
      <c r="E646" s="5" t="s">
        <v>13</v>
      </c>
    </row>
    <row r="647" spans="1:5" x14ac:dyDescent="0.25">
      <c r="A647" s="3">
        <v>44743</v>
      </c>
      <c r="B647" s="25">
        <v>7250</v>
      </c>
      <c r="C647" s="4" t="str">
        <f>VLOOKUP(Nov_2019___Nov_2023[[#This Row],[ Close]],$Q$3:$R$14,2,TRUE)</f>
        <v>A7</v>
      </c>
      <c r="D647" s="4" t="s">
        <v>13</v>
      </c>
      <c r="E647" s="5" t="s">
        <v>13</v>
      </c>
    </row>
    <row r="648" spans="1:5" x14ac:dyDescent="0.25">
      <c r="A648" s="3">
        <v>44746</v>
      </c>
      <c r="B648" s="25">
        <v>7050</v>
      </c>
      <c r="C648" s="4" t="str">
        <f>VLOOKUP(Nov_2019___Nov_2023[[#This Row],[ Close]],$Q$3:$R$14,2,TRUE)</f>
        <v>A6</v>
      </c>
      <c r="D648" s="4" t="s">
        <v>13</v>
      </c>
      <c r="E648" s="5" t="s">
        <v>12</v>
      </c>
    </row>
    <row r="649" spans="1:5" x14ac:dyDescent="0.25">
      <c r="A649" s="3">
        <v>44747</v>
      </c>
      <c r="B649" s="25">
        <v>7250</v>
      </c>
      <c r="C649" s="4" t="str">
        <f>VLOOKUP(Nov_2019___Nov_2023[[#This Row],[ Close]],$Q$3:$R$14,2,TRUE)</f>
        <v>A7</v>
      </c>
      <c r="D649" s="4" t="s">
        <v>12</v>
      </c>
      <c r="E649" s="5" t="s">
        <v>13</v>
      </c>
    </row>
    <row r="650" spans="1:5" x14ac:dyDescent="0.25">
      <c r="A650" s="3">
        <v>44748</v>
      </c>
      <c r="B650" s="25">
        <v>7300</v>
      </c>
      <c r="C650" s="4" t="str">
        <f>VLOOKUP(Nov_2019___Nov_2023[[#This Row],[ Close]],$Q$3:$R$14,2,TRUE)</f>
        <v>A7</v>
      </c>
      <c r="D650" s="4" t="s">
        <v>13</v>
      </c>
      <c r="E650" s="5" t="s">
        <v>13</v>
      </c>
    </row>
    <row r="651" spans="1:5" x14ac:dyDescent="0.25">
      <c r="A651" s="3">
        <v>44749</v>
      </c>
      <c r="B651" s="25">
        <v>7100</v>
      </c>
      <c r="C651" s="4" t="str">
        <f>VLOOKUP(Nov_2019___Nov_2023[[#This Row],[ Close]],$Q$3:$R$14,2,TRUE)</f>
        <v>A6</v>
      </c>
      <c r="D651" s="4" t="s">
        <v>13</v>
      </c>
      <c r="E651" s="5" t="s">
        <v>12</v>
      </c>
    </row>
    <row r="652" spans="1:5" x14ac:dyDescent="0.25">
      <c r="A652" s="3">
        <v>44750</v>
      </c>
      <c r="B652" s="25">
        <v>7150</v>
      </c>
      <c r="C652" s="4" t="str">
        <f>VLOOKUP(Nov_2019___Nov_2023[[#This Row],[ Close]],$Q$3:$R$14,2,TRUE)</f>
        <v>A7</v>
      </c>
      <c r="D652" s="4" t="s">
        <v>12</v>
      </c>
      <c r="E652" s="5" t="s">
        <v>13</v>
      </c>
    </row>
    <row r="653" spans="1:5" x14ac:dyDescent="0.25">
      <c r="A653" s="3">
        <v>44753</v>
      </c>
      <c r="B653" s="25">
        <v>7125</v>
      </c>
      <c r="C653" s="4" t="str">
        <f>VLOOKUP(Nov_2019___Nov_2023[[#This Row],[ Close]],$Q$3:$R$14,2,TRUE)</f>
        <v>A6</v>
      </c>
      <c r="D653" s="4" t="s">
        <v>13</v>
      </c>
      <c r="E653" s="5" t="s">
        <v>12</v>
      </c>
    </row>
    <row r="654" spans="1:5" x14ac:dyDescent="0.25">
      <c r="A654" s="3">
        <v>44754</v>
      </c>
      <c r="B654" s="25">
        <v>7175</v>
      </c>
      <c r="C654" s="4" t="str">
        <f>VLOOKUP(Nov_2019___Nov_2023[[#This Row],[ Close]],$Q$3:$R$14,2,TRUE)</f>
        <v>A7</v>
      </c>
      <c r="D654" s="4" t="s">
        <v>12</v>
      </c>
      <c r="E654" s="5" t="s">
        <v>13</v>
      </c>
    </row>
    <row r="655" spans="1:5" x14ac:dyDescent="0.25">
      <c r="A655" s="3">
        <v>44755</v>
      </c>
      <c r="B655" s="25">
        <v>7000</v>
      </c>
      <c r="C655" s="4" t="str">
        <f>VLOOKUP(Nov_2019___Nov_2023[[#This Row],[ Close]],$Q$3:$R$14,2,TRUE)</f>
        <v>A6</v>
      </c>
      <c r="D655" s="4" t="s">
        <v>13</v>
      </c>
      <c r="E655" s="5" t="s">
        <v>12</v>
      </c>
    </row>
    <row r="656" spans="1:5" x14ac:dyDescent="0.25">
      <c r="A656" s="3">
        <v>44756</v>
      </c>
      <c r="B656" s="25">
        <v>7025</v>
      </c>
      <c r="C656" s="4" t="str">
        <f>VLOOKUP(Nov_2019___Nov_2023[[#This Row],[ Close]],$Q$3:$R$14,2,TRUE)</f>
        <v>A6</v>
      </c>
      <c r="D656" s="4" t="s">
        <v>12</v>
      </c>
      <c r="E656" s="5" t="s">
        <v>12</v>
      </c>
    </row>
    <row r="657" spans="1:5" x14ac:dyDescent="0.25">
      <c r="A657" s="3">
        <v>44757</v>
      </c>
      <c r="B657" s="25">
        <v>7000</v>
      </c>
      <c r="C657" s="4" t="str">
        <f>VLOOKUP(Nov_2019___Nov_2023[[#This Row],[ Close]],$Q$3:$R$14,2,TRUE)</f>
        <v>A6</v>
      </c>
      <c r="D657" s="4" t="s">
        <v>12</v>
      </c>
      <c r="E657" s="5" t="s">
        <v>12</v>
      </c>
    </row>
    <row r="658" spans="1:5" x14ac:dyDescent="0.25">
      <c r="A658" s="3">
        <v>44760</v>
      </c>
      <c r="B658" s="25">
        <v>7150</v>
      </c>
      <c r="C658" s="4" t="str">
        <f>VLOOKUP(Nov_2019___Nov_2023[[#This Row],[ Close]],$Q$3:$R$14,2,TRUE)</f>
        <v>A7</v>
      </c>
      <c r="D658" s="4" t="s">
        <v>12</v>
      </c>
      <c r="E658" s="5" t="s">
        <v>13</v>
      </c>
    </row>
    <row r="659" spans="1:5" x14ac:dyDescent="0.25">
      <c r="A659" s="3">
        <v>44761</v>
      </c>
      <c r="B659" s="25">
        <v>7175</v>
      </c>
      <c r="C659" s="4" t="str">
        <f>VLOOKUP(Nov_2019___Nov_2023[[#This Row],[ Close]],$Q$3:$R$14,2,TRUE)</f>
        <v>A7</v>
      </c>
      <c r="D659" s="4" t="s">
        <v>13</v>
      </c>
      <c r="E659" s="5" t="s">
        <v>13</v>
      </c>
    </row>
    <row r="660" spans="1:5" x14ac:dyDescent="0.25">
      <c r="A660" s="3">
        <v>44762</v>
      </c>
      <c r="B660" s="25">
        <v>7400</v>
      </c>
      <c r="C660" s="4" t="str">
        <f>VLOOKUP(Nov_2019___Nov_2023[[#This Row],[ Close]],$Q$3:$R$14,2,TRUE)</f>
        <v>A7</v>
      </c>
      <c r="D660" s="4" t="s">
        <v>13</v>
      </c>
      <c r="E660" s="5" t="s">
        <v>13</v>
      </c>
    </row>
    <row r="661" spans="1:5" x14ac:dyDescent="0.25">
      <c r="A661" s="3">
        <v>44763</v>
      </c>
      <c r="B661" s="25">
        <v>7400</v>
      </c>
      <c r="C661" s="4" t="str">
        <f>VLOOKUP(Nov_2019___Nov_2023[[#This Row],[ Close]],$Q$3:$R$14,2,TRUE)</f>
        <v>A7</v>
      </c>
      <c r="D661" s="4" t="s">
        <v>13</v>
      </c>
      <c r="E661" s="5" t="s">
        <v>13</v>
      </c>
    </row>
    <row r="662" spans="1:5" x14ac:dyDescent="0.25">
      <c r="A662" s="3">
        <v>44764</v>
      </c>
      <c r="B662" s="25">
        <v>7325</v>
      </c>
      <c r="C662" s="4" t="str">
        <f>VLOOKUP(Nov_2019___Nov_2023[[#This Row],[ Close]],$Q$3:$R$14,2,TRUE)</f>
        <v>A7</v>
      </c>
      <c r="D662" s="4" t="s">
        <v>13</v>
      </c>
      <c r="E662" s="5" t="s">
        <v>13</v>
      </c>
    </row>
    <row r="663" spans="1:5" x14ac:dyDescent="0.25">
      <c r="A663" s="3">
        <v>44767</v>
      </c>
      <c r="B663" s="25">
        <v>7300</v>
      </c>
      <c r="C663" s="4" t="str">
        <f>VLOOKUP(Nov_2019___Nov_2023[[#This Row],[ Close]],$Q$3:$R$14,2,TRUE)</f>
        <v>A7</v>
      </c>
      <c r="D663" s="4" t="s">
        <v>13</v>
      </c>
      <c r="E663" s="5" t="s">
        <v>13</v>
      </c>
    </row>
    <row r="664" spans="1:5" x14ac:dyDescent="0.25">
      <c r="A664" s="3">
        <v>44768</v>
      </c>
      <c r="B664" s="25">
        <v>7300</v>
      </c>
      <c r="C664" s="4" t="str">
        <f>VLOOKUP(Nov_2019___Nov_2023[[#This Row],[ Close]],$Q$3:$R$14,2,TRUE)</f>
        <v>A7</v>
      </c>
      <c r="D664" s="4" t="s">
        <v>13</v>
      </c>
      <c r="E664" s="5" t="s">
        <v>13</v>
      </c>
    </row>
    <row r="665" spans="1:5" x14ac:dyDescent="0.25">
      <c r="A665" s="3">
        <v>44769</v>
      </c>
      <c r="B665" s="25">
        <v>7325</v>
      </c>
      <c r="C665" s="4" t="str">
        <f>VLOOKUP(Nov_2019___Nov_2023[[#This Row],[ Close]],$Q$3:$R$14,2,TRUE)</f>
        <v>A7</v>
      </c>
      <c r="D665" s="4" t="s">
        <v>13</v>
      </c>
      <c r="E665" s="5" t="s">
        <v>13</v>
      </c>
    </row>
    <row r="666" spans="1:5" x14ac:dyDescent="0.25">
      <c r="A666" s="3">
        <v>44770</v>
      </c>
      <c r="B666" s="25">
        <v>7350</v>
      </c>
      <c r="C666" s="4" t="str">
        <f>VLOOKUP(Nov_2019___Nov_2023[[#This Row],[ Close]],$Q$3:$R$14,2,TRUE)</f>
        <v>A7</v>
      </c>
      <c r="D666" s="4" t="s">
        <v>13</v>
      </c>
      <c r="E666" s="5" t="s">
        <v>13</v>
      </c>
    </row>
    <row r="667" spans="1:5" x14ac:dyDescent="0.25">
      <c r="A667" s="3">
        <v>44771</v>
      </c>
      <c r="B667" s="25">
        <v>7350</v>
      </c>
      <c r="C667" s="4" t="str">
        <f>VLOOKUP(Nov_2019___Nov_2023[[#This Row],[ Close]],$Q$3:$R$14,2,TRUE)</f>
        <v>A7</v>
      </c>
      <c r="D667" s="4" t="s">
        <v>13</v>
      </c>
      <c r="E667" s="5" t="s">
        <v>13</v>
      </c>
    </row>
    <row r="668" spans="1:5" x14ac:dyDescent="0.25">
      <c r="A668" s="3">
        <v>44774</v>
      </c>
      <c r="B668" s="25">
        <v>7500</v>
      </c>
      <c r="C668" s="4" t="str">
        <f>VLOOKUP(Nov_2019___Nov_2023[[#This Row],[ Close]],$Q$3:$R$14,2,TRUE)</f>
        <v>A7</v>
      </c>
      <c r="D668" s="4" t="s">
        <v>13</v>
      </c>
      <c r="E668" s="5" t="s">
        <v>13</v>
      </c>
    </row>
    <row r="669" spans="1:5" x14ac:dyDescent="0.25">
      <c r="A669" s="3">
        <v>44775</v>
      </c>
      <c r="B669" s="25">
        <v>7600</v>
      </c>
      <c r="C669" s="4" t="str">
        <f>VLOOKUP(Nov_2019___Nov_2023[[#This Row],[ Close]],$Q$3:$R$14,2,TRUE)</f>
        <v>A8</v>
      </c>
      <c r="D669" s="4" t="s">
        <v>13</v>
      </c>
      <c r="E669" s="5" t="s">
        <v>14</v>
      </c>
    </row>
    <row r="670" spans="1:5" x14ac:dyDescent="0.25">
      <c r="A670" s="3">
        <v>44776</v>
      </c>
      <c r="B670" s="25">
        <v>7625</v>
      </c>
      <c r="C670" s="4" t="str">
        <f>VLOOKUP(Nov_2019___Nov_2023[[#This Row],[ Close]],$Q$3:$R$14,2,TRUE)</f>
        <v>A8</v>
      </c>
      <c r="D670" s="4" t="s">
        <v>14</v>
      </c>
      <c r="E670" s="5" t="s">
        <v>14</v>
      </c>
    </row>
    <row r="671" spans="1:5" x14ac:dyDescent="0.25">
      <c r="A671" s="3">
        <v>44777</v>
      </c>
      <c r="B671" s="25">
        <v>7800</v>
      </c>
      <c r="C671" s="4" t="str">
        <f>VLOOKUP(Nov_2019___Nov_2023[[#This Row],[ Close]],$Q$3:$R$14,2,TRUE)</f>
        <v>A8</v>
      </c>
      <c r="D671" s="4" t="s">
        <v>14</v>
      </c>
      <c r="E671" s="5" t="s">
        <v>14</v>
      </c>
    </row>
    <row r="672" spans="1:5" x14ac:dyDescent="0.25">
      <c r="A672" s="3">
        <v>44778</v>
      </c>
      <c r="B672" s="25">
        <v>7875</v>
      </c>
      <c r="C672" s="4" t="str">
        <f>VLOOKUP(Nov_2019___Nov_2023[[#This Row],[ Close]],$Q$3:$R$14,2,TRUE)</f>
        <v>A8</v>
      </c>
      <c r="D672" s="4" t="s">
        <v>14</v>
      </c>
      <c r="E672" s="5" t="s">
        <v>14</v>
      </c>
    </row>
    <row r="673" spans="1:5" x14ac:dyDescent="0.25">
      <c r="A673" s="3">
        <v>44781</v>
      </c>
      <c r="B673" s="25">
        <v>7875</v>
      </c>
      <c r="C673" s="4" t="str">
        <f>VLOOKUP(Nov_2019___Nov_2023[[#This Row],[ Close]],$Q$3:$R$14,2,TRUE)</f>
        <v>A8</v>
      </c>
      <c r="D673" s="4" t="s">
        <v>14</v>
      </c>
      <c r="E673" s="5" t="s">
        <v>14</v>
      </c>
    </row>
    <row r="674" spans="1:5" x14ac:dyDescent="0.25">
      <c r="A674" s="3">
        <v>44782</v>
      </c>
      <c r="B674" s="25">
        <v>7900</v>
      </c>
      <c r="C674" s="4" t="str">
        <f>VLOOKUP(Nov_2019___Nov_2023[[#This Row],[ Close]],$Q$3:$R$14,2,TRUE)</f>
        <v>A8</v>
      </c>
      <c r="D674" s="4" t="s">
        <v>14</v>
      </c>
      <c r="E674" s="5" t="s">
        <v>14</v>
      </c>
    </row>
    <row r="675" spans="1:5" x14ac:dyDescent="0.25">
      <c r="A675" s="3">
        <v>44783</v>
      </c>
      <c r="B675" s="25">
        <v>7900</v>
      </c>
      <c r="C675" s="4" t="str">
        <f>VLOOKUP(Nov_2019___Nov_2023[[#This Row],[ Close]],$Q$3:$R$14,2,TRUE)</f>
        <v>A8</v>
      </c>
      <c r="D675" s="4" t="s">
        <v>14</v>
      </c>
      <c r="E675" s="5" t="s">
        <v>14</v>
      </c>
    </row>
    <row r="676" spans="1:5" x14ac:dyDescent="0.25">
      <c r="A676" s="3">
        <v>44784</v>
      </c>
      <c r="B676" s="25">
        <v>7950</v>
      </c>
      <c r="C676" s="4" t="str">
        <f>VLOOKUP(Nov_2019___Nov_2023[[#This Row],[ Close]],$Q$3:$R$14,2,TRUE)</f>
        <v>A8</v>
      </c>
      <c r="D676" s="4" t="s">
        <v>14</v>
      </c>
      <c r="E676" s="5" t="s">
        <v>14</v>
      </c>
    </row>
    <row r="677" spans="1:5" x14ac:dyDescent="0.25">
      <c r="A677" s="3">
        <v>44785</v>
      </c>
      <c r="B677" s="25">
        <v>7925</v>
      </c>
      <c r="C677" s="4" t="str">
        <f>VLOOKUP(Nov_2019___Nov_2023[[#This Row],[ Close]],$Q$3:$R$14,2,TRUE)</f>
        <v>A8</v>
      </c>
      <c r="D677" s="4" t="s">
        <v>14</v>
      </c>
      <c r="E677" s="5" t="s">
        <v>14</v>
      </c>
    </row>
    <row r="678" spans="1:5" x14ac:dyDescent="0.25">
      <c r="A678" s="3">
        <v>44788</v>
      </c>
      <c r="B678" s="25">
        <v>7950</v>
      </c>
      <c r="C678" s="4" t="str">
        <f>VLOOKUP(Nov_2019___Nov_2023[[#This Row],[ Close]],$Q$3:$R$14,2,TRUE)</f>
        <v>A8</v>
      </c>
      <c r="D678" s="4" t="s">
        <v>14</v>
      </c>
      <c r="E678" s="5" t="s">
        <v>14</v>
      </c>
    </row>
    <row r="679" spans="1:5" x14ac:dyDescent="0.25">
      <c r="A679" s="3">
        <v>44789</v>
      </c>
      <c r="B679" s="25">
        <v>7975</v>
      </c>
      <c r="C679" s="4" t="str">
        <f>VLOOKUP(Nov_2019___Nov_2023[[#This Row],[ Close]],$Q$3:$R$14,2,TRUE)</f>
        <v>A8</v>
      </c>
      <c r="D679" s="4" t="s">
        <v>14</v>
      </c>
      <c r="E679" s="5" t="s">
        <v>14</v>
      </c>
    </row>
    <row r="680" spans="1:5" x14ac:dyDescent="0.25">
      <c r="A680" s="3">
        <v>44791</v>
      </c>
      <c r="B680" s="25">
        <v>8000</v>
      </c>
      <c r="C680" s="4" t="str">
        <f>VLOOKUP(Nov_2019___Nov_2023[[#This Row],[ Close]],$Q$3:$R$14,2,TRUE)</f>
        <v>A8</v>
      </c>
      <c r="D680" s="4" t="s">
        <v>14</v>
      </c>
      <c r="E680" s="5" t="s">
        <v>14</v>
      </c>
    </row>
    <row r="681" spans="1:5" x14ac:dyDescent="0.25">
      <c r="A681" s="3">
        <v>44792</v>
      </c>
      <c r="B681" s="25">
        <v>7900</v>
      </c>
      <c r="C681" s="4" t="str">
        <f>VLOOKUP(Nov_2019___Nov_2023[[#This Row],[ Close]],$Q$3:$R$14,2,TRUE)</f>
        <v>A8</v>
      </c>
      <c r="D681" s="4" t="s">
        <v>14</v>
      </c>
      <c r="E681" s="5" t="s">
        <v>14</v>
      </c>
    </row>
    <row r="682" spans="1:5" x14ac:dyDescent="0.25">
      <c r="A682" s="3">
        <v>44795</v>
      </c>
      <c r="B682" s="25">
        <v>8000</v>
      </c>
      <c r="C682" s="4" t="str">
        <f>VLOOKUP(Nov_2019___Nov_2023[[#This Row],[ Close]],$Q$3:$R$14,2,TRUE)</f>
        <v>A8</v>
      </c>
      <c r="D682" s="4" t="s">
        <v>14</v>
      </c>
      <c r="E682" s="5" t="s">
        <v>14</v>
      </c>
    </row>
    <row r="683" spans="1:5" x14ac:dyDescent="0.25">
      <c r="A683" s="3">
        <v>44796</v>
      </c>
      <c r="B683" s="25">
        <v>7900</v>
      </c>
      <c r="C683" s="4" t="str">
        <f>VLOOKUP(Nov_2019___Nov_2023[[#This Row],[ Close]],$Q$3:$R$14,2,TRUE)</f>
        <v>A8</v>
      </c>
      <c r="D683" s="4" t="s">
        <v>14</v>
      </c>
      <c r="E683" s="5" t="s">
        <v>14</v>
      </c>
    </row>
    <row r="684" spans="1:5" x14ac:dyDescent="0.25">
      <c r="A684" s="3">
        <v>44797</v>
      </c>
      <c r="B684" s="25">
        <v>7950</v>
      </c>
      <c r="C684" s="4" t="str">
        <f>VLOOKUP(Nov_2019___Nov_2023[[#This Row],[ Close]],$Q$3:$R$14,2,TRUE)</f>
        <v>A8</v>
      </c>
      <c r="D684" s="4" t="s">
        <v>14</v>
      </c>
      <c r="E684" s="5" t="s">
        <v>14</v>
      </c>
    </row>
    <row r="685" spans="1:5" x14ac:dyDescent="0.25">
      <c r="A685" s="3">
        <v>44798</v>
      </c>
      <c r="B685" s="25">
        <v>8075</v>
      </c>
      <c r="C685" s="4" t="str">
        <f>VLOOKUP(Nov_2019___Nov_2023[[#This Row],[ Close]],$Q$3:$R$14,2,TRUE)</f>
        <v>A9</v>
      </c>
      <c r="D685" s="4" t="s">
        <v>14</v>
      </c>
      <c r="E685" s="5" t="s">
        <v>15</v>
      </c>
    </row>
    <row r="686" spans="1:5" x14ac:dyDescent="0.25">
      <c r="A686" s="3">
        <v>44799</v>
      </c>
      <c r="B686" s="25">
        <v>8000</v>
      </c>
      <c r="C686" s="4" t="str">
        <f>VLOOKUP(Nov_2019___Nov_2023[[#This Row],[ Close]],$Q$3:$R$14,2,TRUE)</f>
        <v>A8</v>
      </c>
      <c r="D686" s="4" t="s">
        <v>15</v>
      </c>
      <c r="E686" s="5" t="s">
        <v>14</v>
      </c>
    </row>
    <row r="687" spans="1:5" x14ac:dyDescent="0.25">
      <c r="A687" s="3">
        <v>44802</v>
      </c>
      <c r="B687" s="25">
        <v>8150</v>
      </c>
      <c r="C687" s="4" t="str">
        <f>VLOOKUP(Nov_2019___Nov_2023[[#This Row],[ Close]],$Q$3:$R$14,2,TRUE)</f>
        <v>A9</v>
      </c>
      <c r="D687" s="4" t="s">
        <v>14</v>
      </c>
      <c r="E687" s="5" t="s">
        <v>15</v>
      </c>
    </row>
    <row r="688" spans="1:5" x14ac:dyDescent="0.25">
      <c r="A688" s="3">
        <v>44803</v>
      </c>
      <c r="B688" s="25">
        <v>8175</v>
      </c>
      <c r="C688" s="4" t="str">
        <f>VLOOKUP(Nov_2019___Nov_2023[[#This Row],[ Close]],$Q$3:$R$14,2,TRUE)</f>
        <v>A9</v>
      </c>
      <c r="D688" s="4" t="s">
        <v>15</v>
      </c>
      <c r="E688" s="5" t="s">
        <v>15</v>
      </c>
    </row>
    <row r="689" spans="1:5" x14ac:dyDescent="0.25">
      <c r="A689" s="3">
        <v>44804</v>
      </c>
      <c r="B689" s="25">
        <v>8200</v>
      </c>
      <c r="C689" s="4" t="str">
        <f>VLOOKUP(Nov_2019___Nov_2023[[#This Row],[ Close]],$Q$3:$R$14,2,TRUE)</f>
        <v>A9</v>
      </c>
      <c r="D689" s="4" t="s">
        <v>15</v>
      </c>
      <c r="E689" s="5" t="s">
        <v>15</v>
      </c>
    </row>
    <row r="690" spans="1:5" x14ac:dyDescent="0.25">
      <c r="A690" s="3">
        <v>44805</v>
      </c>
      <c r="B690" s="25">
        <v>8150</v>
      </c>
      <c r="C690" s="4" t="str">
        <f>VLOOKUP(Nov_2019___Nov_2023[[#This Row],[ Close]],$Q$3:$R$14,2,TRUE)</f>
        <v>A9</v>
      </c>
      <c r="D690" s="4" t="s">
        <v>15</v>
      </c>
      <c r="E690" s="5" t="s">
        <v>15</v>
      </c>
    </row>
    <row r="691" spans="1:5" x14ac:dyDescent="0.25">
      <c r="A691" s="3">
        <v>44806</v>
      </c>
      <c r="B691" s="25">
        <v>8225</v>
      </c>
      <c r="C691" s="4" t="str">
        <f>VLOOKUP(Nov_2019___Nov_2023[[#This Row],[ Close]],$Q$3:$R$14,2,TRUE)</f>
        <v>A9</v>
      </c>
      <c r="D691" s="4" t="s">
        <v>15</v>
      </c>
      <c r="E691" s="5" t="s">
        <v>15</v>
      </c>
    </row>
    <row r="692" spans="1:5" x14ac:dyDescent="0.25">
      <c r="A692" s="3">
        <v>44809</v>
      </c>
      <c r="B692" s="25">
        <v>8275</v>
      </c>
      <c r="C692" s="4" t="str">
        <f>VLOOKUP(Nov_2019___Nov_2023[[#This Row],[ Close]],$Q$3:$R$14,2,TRUE)</f>
        <v>A9</v>
      </c>
      <c r="D692" s="4" t="s">
        <v>15</v>
      </c>
      <c r="E692" s="5" t="s">
        <v>15</v>
      </c>
    </row>
    <row r="693" spans="1:5" x14ac:dyDescent="0.25">
      <c r="A693" s="3">
        <v>44810</v>
      </c>
      <c r="B693" s="25">
        <v>8275</v>
      </c>
      <c r="C693" s="4" t="str">
        <f>VLOOKUP(Nov_2019___Nov_2023[[#This Row],[ Close]],$Q$3:$R$14,2,TRUE)</f>
        <v>A9</v>
      </c>
      <c r="D693" s="4" t="s">
        <v>15</v>
      </c>
      <c r="E693" s="5" t="s">
        <v>15</v>
      </c>
    </row>
    <row r="694" spans="1:5" x14ac:dyDescent="0.25">
      <c r="A694" s="3">
        <v>44811</v>
      </c>
      <c r="B694" s="25">
        <v>8375</v>
      </c>
      <c r="C694" s="4" t="str">
        <f>VLOOKUP(Nov_2019___Nov_2023[[#This Row],[ Close]],$Q$3:$R$14,2,TRUE)</f>
        <v>A9</v>
      </c>
      <c r="D694" s="4" t="s">
        <v>15</v>
      </c>
      <c r="E694" s="5" t="s">
        <v>15</v>
      </c>
    </row>
    <row r="695" spans="1:5" x14ac:dyDescent="0.25">
      <c r="A695" s="3">
        <v>44812</v>
      </c>
      <c r="B695" s="25">
        <v>8350</v>
      </c>
      <c r="C695" s="4" t="str">
        <f>VLOOKUP(Nov_2019___Nov_2023[[#This Row],[ Close]],$Q$3:$R$14,2,TRUE)</f>
        <v>A9</v>
      </c>
      <c r="D695" s="4" t="s">
        <v>15</v>
      </c>
      <c r="E695" s="5" t="s">
        <v>15</v>
      </c>
    </row>
    <row r="696" spans="1:5" x14ac:dyDescent="0.25">
      <c r="A696" s="3">
        <v>44813</v>
      </c>
      <c r="B696" s="25">
        <v>8375</v>
      </c>
      <c r="C696" s="4" t="str">
        <f>VLOOKUP(Nov_2019___Nov_2023[[#This Row],[ Close]],$Q$3:$R$14,2,TRUE)</f>
        <v>A9</v>
      </c>
      <c r="D696" s="4" t="s">
        <v>15</v>
      </c>
      <c r="E696" s="5" t="s">
        <v>15</v>
      </c>
    </row>
    <row r="697" spans="1:5" x14ac:dyDescent="0.25">
      <c r="A697" s="3">
        <v>44816</v>
      </c>
      <c r="B697" s="25">
        <v>8375</v>
      </c>
      <c r="C697" s="4" t="str">
        <f>VLOOKUP(Nov_2019___Nov_2023[[#This Row],[ Close]],$Q$3:$R$14,2,TRUE)</f>
        <v>A9</v>
      </c>
      <c r="D697" s="4" t="s">
        <v>15</v>
      </c>
      <c r="E697" s="5" t="s">
        <v>15</v>
      </c>
    </row>
    <row r="698" spans="1:5" x14ac:dyDescent="0.25">
      <c r="A698" s="3">
        <v>44817</v>
      </c>
      <c r="B698" s="25">
        <v>8525</v>
      </c>
      <c r="C698" s="4" t="str">
        <f>VLOOKUP(Nov_2019___Nov_2023[[#This Row],[ Close]],$Q$3:$R$14,2,TRUE)</f>
        <v>A10</v>
      </c>
      <c r="D698" s="4" t="s">
        <v>15</v>
      </c>
      <c r="E698" s="5" t="s">
        <v>16</v>
      </c>
    </row>
    <row r="699" spans="1:5" x14ac:dyDescent="0.25">
      <c r="A699" s="3">
        <v>44818</v>
      </c>
      <c r="B699" s="25">
        <v>8500</v>
      </c>
      <c r="C699" s="4" t="str">
        <f>VLOOKUP(Nov_2019___Nov_2023[[#This Row],[ Close]],$Q$3:$R$14,2,TRUE)</f>
        <v>A10</v>
      </c>
      <c r="D699" s="4" t="s">
        <v>16</v>
      </c>
      <c r="E699" s="5" t="s">
        <v>16</v>
      </c>
    </row>
    <row r="700" spans="1:5" x14ac:dyDescent="0.25">
      <c r="A700" s="3">
        <v>44819</v>
      </c>
      <c r="B700" s="25">
        <v>8750</v>
      </c>
      <c r="C700" s="4" t="str">
        <f>VLOOKUP(Nov_2019___Nov_2023[[#This Row],[ Close]],$Q$3:$R$14,2,TRUE)</f>
        <v>A10</v>
      </c>
      <c r="D700" s="4" t="s">
        <v>16</v>
      </c>
      <c r="E700" s="5" t="s">
        <v>16</v>
      </c>
    </row>
    <row r="701" spans="1:5" x14ac:dyDescent="0.25">
      <c r="A701" s="3">
        <v>44820</v>
      </c>
      <c r="B701" s="25">
        <v>8450</v>
      </c>
      <c r="C701" s="4" t="str">
        <f>VLOOKUP(Nov_2019___Nov_2023[[#This Row],[ Close]],$Q$3:$R$14,2,TRUE)</f>
        <v>A9</v>
      </c>
      <c r="D701" s="4" t="s">
        <v>16</v>
      </c>
      <c r="E701" s="5" t="s">
        <v>15</v>
      </c>
    </row>
    <row r="702" spans="1:5" x14ac:dyDescent="0.25">
      <c r="A702" s="3">
        <v>44823</v>
      </c>
      <c r="B702" s="25">
        <v>8650</v>
      </c>
      <c r="C702" s="4" t="str">
        <f>VLOOKUP(Nov_2019___Nov_2023[[#This Row],[ Close]],$Q$3:$R$14,2,TRUE)</f>
        <v>A10</v>
      </c>
      <c r="D702" s="4" t="s">
        <v>15</v>
      </c>
      <c r="E702" s="5" t="s">
        <v>16</v>
      </c>
    </row>
    <row r="703" spans="1:5" x14ac:dyDescent="0.25">
      <c r="A703" s="3">
        <v>44824</v>
      </c>
      <c r="B703" s="25">
        <v>8550</v>
      </c>
      <c r="C703" s="4" t="str">
        <f>VLOOKUP(Nov_2019___Nov_2023[[#This Row],[ Close]],$Q$3:$R$14,2,TRUE)</f>
        <v>A10</v>
      </c>
      <c r="D703" s="4" t="s">
        <v>16</v>
      </c>
      <c r="E703" s="5" t="s">
        <v>16</v>
      </c>
    </row>
    <row r="704" spans="1:5" x14ac:dyDescent="0.25">
      <c r="A704" s="3">
        <v>44825</v>
      </c>
      <c r="B704" s="25">
        <v>8475</v>
      </c>
      <c r="C704" s="4" t="str">
        <f>VLOOKUP(Nov_2019___Nov_2023[[#This Row],[ Close]],$Q$3:$R$14,2,TRUE)</f>
        <v>A9</v>
      </c>
      <c r="D704" s="4" t="s">
        <v>16</v>
      </c>
      <c r="E704" s="5" t="s">
        <v>15</v>
      </c>
    </row>
    <row r="705" spans="1:5" x14ac:dyDescent="0.25">
      <c r="A705" s="3">
        <v>44826</v>
      </c>
      <c r="B705" s="25">
        <v>8475</v>
      </c>
      <c r="C705" s="4" t="str">
        <f>VLOOKUP(Nov_2019___Nov_2023[[#This Row],[ Close]],$Q$3:$R$14,2,TRUE)</f>
        <v>A9</v>
      </c>
      <c r="D705" s="4" t="s">
        <v>15</v>
      </c>
      <c r="E705" s="5" t="s">
        <v>15</v>
      </c>
    </row>
    <row r="706" spans="1:5" x14ac:dyDescent="0.25">
      <c r="A706" s="3">
        <v>44827</v>
      </c>
      <c r="B706" s="25">
        <v>8375</v>
      </c>
      <c r="C706" s="4" t="str">
        <f>VLOOKUP(Nov_2019___Nov_2023[[#This Row],[ Close]],$Q$3:$R$14,2,TRUE)</f>
        <v>A9</v>
      </c>
      <c r="D706" s="4" t="s">
        <v>15</v>
      </c>
      <c r="E706" s="5" t="s">
        <v>15</v>
      </c>
    </row>
    <row r="707" spans="1:5" x14ac:dyDescent="0.25">
      <c r="A707" s="3">
        <v>44830</v>
      </c>
      <c r="B707" s="25">
        <v>8425</v>
      </c>
      <c r="C707" s="4" t="str">
        <f>VLOOKUP(Nov_2019___Nov_2023[[#This Row],[ Close]],$Q$3:$R$14,2,TRUE)</f>
        <v>A9</v>
      </c>
      <c r="D707" s="4" t="s">
        <v>15</v>
      </c>
      <c r="E707" s="5" t="s">
        <v>15</v>
      </c>
    </row>
    <row r="708" spans="1:5" x14ac:dyDescent="0.25">
      <c r="A708" s="3">
        <v>44831</v>
      </c>
      <c r="B708" s="25">
        <v>8300</v>
      </c>
      <c r="C708" s="4" t="str">
        <f>VLOOKUP(Nov_2019___Nov_2023[[#This Row],[ Close]],$Q$3:$R$14,2,TRUE)</f>
        <v>A9</v>
      </c>
      <c r="D708" s="4" t="s">
        <v>15</v>
      </c>
      <c r="E708" s="5" t="s">
        <v>15</v>
      </c>
    </row>
    <row r="709" spans="1:5" x14ac:dyDescent="0.25">
      <c r="A709" s="3">
        <v>44832</v>
      </c>
      <c r="B709" s="25">
        <v>8325</v>
      </c>
      <c r="C709" s="4" t="str">
        <f>VLOOKUP(Nov_2019___Nov_2023[[#This Row],[ Close]],$Q$3:$R$14,2,TRUE)</f>
        <v>A9</v>
      </c>
      <c r="D709" s="4" t="s">
        <v>15</v>
      </c>
      <c r="E709" s="5" t="s">
        <v>15</v>
      </c>
    </row>
    <row r="710" spans="1:5" x14ac:dyDescent="0.25">
      <c r="A710" s="3">
        <v>44833</v>
      </c>
      <c r="B710" s="25">
        <v>8375</v>
      </c>
      <c r="C710" s="4" t="str">
        <f>VLOOKUP(Nov_2019___Nov_2023[[#This Row],[ Close]],$Q$3:$R$14,2,TRUE)</f>
        <v>A9</v>
      </c>
      <c r="D710" s="4" t="s">
        <v>15</v>
      </c>
      <c r="E710" s="5" t="s">
        <v>15</v>
      </c>
    </row>
    <row r="711" spans="1:5" x14ac:dyDescent="0.25">
      <c r="A711" s="3">
        <v>44834</v>
      </c>
      <c r="B711" s="25">
        <v>8550</v>
      </c>
      <c r="C711" s="4" t="str">
        <f>VLOOKUP(Nov_2019___Nov_2023[[#This Row],[ Close]],$Q$3:$R$14,2,TRUE)</f>
        <v>A10</v>
      </c>
      <c r="D711" s="4" t="s">
        <v>15</v>
      </c>
      <c r="E711" s="5" t="s">
        <v>16</v>
      </c>
    </row>
    <row r="712" spans="1:5" x14ac:dyDescent="0.25">
      <c r="A712" s="3">
        <v>44837</v>
      </c>
      <c r="B712" s="25">
        <v>8500</v>
      </c>
      <c r="C712" s="4" t="str">
        <f>VLOOKUP(Nov_2019___Nov_2023[[#This Row],[ Close]],$Q$3:$R$14,2,TRUE)</f>
        <v>A10</v>
      </c>
      <c r="D712" s="4" t="s">
        <v>16</v>
      </c>
      <c r="E712" s="5" t="s">
        <v>16</v>
      </c>
    </row>
    <row r="713" spans="1:5" x14ac:dyDescent="0.25">
      <c r="A713" s="3">
        <v>44838</v>
      </c>
      <c r="B713" s="25">
        <v>8550</v>
      </c>
      <c r="C713" s="4" t="str">
        <f>VLOOKUP(Nov_2019___Nov_2023[[#This Row],[ Close]],$Q$3:$R$14,2,TRUE)</f>
        <v>A10</v>
      </c>
      <c r="D713" s="4" t="s">
        <v>16</v>
      </c>
      <c r="E713" s="5" t="s">
        <v>16</v>
      </c>
    </row>
    <row r="714" spans="1:5" x14ac:dyDescent="0.25">
      <c r="A714" s="3">
        <v>44839</v>
      </c>
      <c r="B714" s="25">
        <v>8450</v>
      </c>
      <c r="C714" s="4" t="str">
        <f>VLOOKUP(Nov_2019___Nov_2023[[#This Row],[ Close]],$Q$3:$R$14,2,TRUE)</f>
        <v>A9</v>
      </c>
      <c r="D714" s="4" t="s">
        <v>16</v>
      </c>
      <c r="E714" s="5" t="s">
        <v>15</v>
      </c>
    </row>
    <row r="715" spans="1:5" x14ac:dyDescent="0.25">
      <c r="A715" s="3">
        <v>44840</v>
      </c>
      <c r="B715" s="25">
        <v>8425</v>
      </c>
      <c r="C715" s="4" t="str">
        <f>VLOOKUP(Nov_2019___Nov_2023[[#This Row],[ Close]],$Q$3:$R$14,2,TRUE)</f>
        <v>A9</v>
      </c>
      <c r="D715" s="4" t="s">
        <v>15</v>
      </c>
      <c r="E715" s="5" t="s">
        <v>15</v>
      </c>
    </row>
    <row r="716" spans="1:5" x14ac:dyDescent="0.25">
      <c r="A716" s="3">
        <v>44841</v>
      </c>
      <c r="B716" s="25">
        <v>8200</v>
      </c>
      <c r="C716" s="4" t="str">
        <f>VLOOKUP(Nov_2019___Nov_2023[[#This Row],[ Close]],$Q$3:$R$14,2,TRUE)</f>
        <v>A9</v>
      </c>
      <c r="D716" s="4" t="s">
        <v>15</v>
      </c>
      <c r="E716" s="5" t="s">
        <v>15</v>
      </c>
    </row>
    <row r="717" spans="1:5" x14ac:dyDescent="0.25">
      <c r="A717" s="3">
        <v>44844</v>
      </c>
      <c r="B717" s="25">
        <v>8300</v>
      </c>
      <c r="C717" s="4" t="str">
        <f>VLOOKUP(Nov_2019___Nov_2023[[#This Row],[ Close]],$Q$3:$R$14,2,TRUE)</f>
        <v>A9</v>
      </c>
      <c r="D717" s="4" t="s">
        <v>15</v>
      </c>
      <c r="E717" s="5" t="s">
        <v>15</v>
      </c>
    </row>
    <row r="718" spans="1:5" x14ac:dyDescent="0.25">
      <c r="A718" s="3">
        <v>44845</v>
      </c>
      <c r="B718" s="25">
        <v>8250</v>
      </c>
      <c r="C718" s="4" t="str">
        <f>VLOOKUP(Nov_2019___Nov_2023[[#This Row],[ Close]],$Q$3:$R$14,2,TRUE)</f>
        <v>A9</v>
      </c>
      <c r="D718" s="4" t="s">
        <v>15</v>
      </c>
      <c r="E718" s="5" t="s">
        <v>15</v>
      </c>
    </row>
    <row r="719" spans="1:5" x14ac:dyDescent="0.25">
      <c r="A719" s="3">
        <v>44846</v>
      </c>
      <c r="B719" s="25">
        <v>8325</v>
      </c>
      <c r="C719" s="4" t="str">
        <f>VLOOKUP(Nov_2019___Nov_2023[[#This Row],[ Close]],$Q$3:$R$14,2,TRUE)</f>
        <v>A9</v>
      </c>
      <c r="D719" s="4" t="s">
        <v>15</v>
      </c>
      <c r="E719" s="5" t="s">
        <v>15</v>
      </c>
    </row>
    <row r="720" spans="1:5" x14ac:dyDescent="0.25">
      <c r="A720" s="3">
        <v>44847</v>
      </c>
      <c r="B720" s="25">
        <v>8275</v>
      </c>
      <c r="C720" s="4" t="str">
        <f>VLOOKUP(Nov_2019___Nov_2023[[#This Row],[ Close]],$Q$3:$R$14,2,TRUE)</f>
        <v>A9</v>
      </c>
      <c r="D720" s="4" t="s">
        <v>15</v>
      </c>
      <c r="E720" s="5" t="s">
        <v>15</v>
      </c>
    </row>
    <row r="721" spans="1:5" x14ac:dyDescent="0.25">
      <c r="A721" s="3">
        <v>44848</v>
      </c>
      <c r="B721" s="25">
        <v>8250</v>
      </c>
      <c r="C721" s="4" t="str">
        <f>VLOOKUP(Nov_2019___Nov_2023[[#This Row],[ Close]],$Q$3:$R$14,2,TRUE)</f>
        <v>A9</v>
      </c>
      <c r="D721" s="4" t="s">
        <v>15</v>
      </c>
      <c r="E721" s="5" t="s">
        <v>15</v>
      </c>
    </row>
    <row r="722" spans="1:5" x14ac:dyDescent="0.25">
      <c r="A722" s="3">
        <v>44851</v>
      </c>
      <c r="B722" s="25">
        <v>8250</v>
      </c>
      <c r="C722" s="4" t="str">
        <f>VLOOKUP(Nov_2019___Nov_2023[[#This Row],[ Close]],$Q$3:$R$14,2,TRUE)</f>
        <v>A9</v>
      </c>
      <c r="D722" s="4" t="s">
        <v>15</v>
      </c>
      <c r="E722" s="5" t="s">
        <v>15</v>
      </c>
    </row>
    <row r="723" spans="1:5" x14ac:dyDescent="0.25">
      <c r="A723" s="3">
        <v>44852</v>
      </c>
      <c r="B723" s="25">
        <v>8300</v>
      </c>
      <c r="C723" s="4" t="str">
        <f>VLOOKUP(Nov_2019___Nov_2023[[#This Row],[ Close]],$Q$3:$R$14,2,TRUE)</f>
        <v>A9</v>
      </c>
      <c r="D723" s="4" t="s">
        <v>15</v>
      </c>
      <c r="E723" s="5" t="s">
        <v>15</v>
      </c>
    </row>
    <row r="724" spans="1:5" x14ac:dyDescent="0.25">
      <c r="A724" s="3">
        <v>44853</v>
      </c>
      <c r="B724" s="25">
        <v>8275</v>
      </c>
      <c r="C724" s="4" t="str">
        <f>VLOOKUP(Nov_2019___Nov_2023[[#This Row],[ Close]],$Q$3:$R$14,2,TRUE)</f>
        <v>A9</v>
      </c>
      <c r="D724" s="4" t="s">
        <v>15</v>
      </c>
      <c r="E724" s="5" t="s">
        <v>15</v>
      </c>
    </row>
    <row r="725" spans="1:5" x14ac:dyDescent="0.25">
      <c r="A725" s="3">
        <v>44854</v>
      </c>
      <c r="B725" s="25">
        <v>8500</v>
      </c>
      <c r="C725" s="4" t="str">
        <f>VLOOKUP(Nov_2019___Nov_2023[[#This Row],[ Close]],$Q$3:$R$14,2,TRUE)</f>
        <v>A10</v>
      </c>
      <c r="D725" s="4" t="s">
        <v>15</v>
      </c>
      <c r="E725" s="5" t="s">
        <v>16</v>
      </c>
    </row>
    <row r="726" spans="1:5" x14ac:dyDescent="0.25">
      <c r="A726" s="3">
        <v>44855</v>
      </c>
      <c r="B726" s="25">
        <v>8650</v>
      </c>
      <c r="C726" s="4" t="str">
        <f>VLOOKUP(Nov_2019___Nov_2023[[#This Row],[ Close]],$Q$3:$R$14,2,TRUE)</f>
        <v>A10</v>
      </c>
      <c r="D726" s="4" t="s">
        <v>16</v>
      </c>
      <c r="E726" s="5" t="s">
        <v>16</v>
      </c>
    </row>
    <row r="727" spans="1:5" x14ac:dyDescent="0.25">
      <c r="A727" s="3">
        <v>44858</v>
      </c>
      <c r="B727" s="25">
        <v>8900</v>
      </c>
      <c r="C727" s="4" t="str">
        <f>VLOOKUP(Nov_2019___Nov_2023[[#This Row],[ Close]],$Q$3:$R$14,2,TRUE)</f>
        <v>A10</v>
      </c>
      <c r="D727" s="4" t="s">
        <v>16</v>
      </c>
      <c r="E727" s="5" t="s">
        <v>16</v>
      </c>
    </row>
    <row r="728" spans="1:5" x14ac:dyDescent="0.25">
      <c r="A728" s="3">
        <v>44859</v>
      </c>
      <c r="B728" s="25">
        <v>8700</v>
      </c>
      <c r="C728" s="4" t="str">
        <f>VLOOKUP(Nov_2019___Nov_2023[[#This Row],[ Close]],$Q$3:$R$14,2,TRUE)</f>
        <v>A10</v>
      </c>
      <c r="D728" s="4" t="s">
        <v>16</v>
      </c>
      <c r="E728" s="5" t="s">
        <v>16</v>
      </c>
    </row>
    <row r="729" spans="1:5" x14ac:dyDescent="0.25">
      <c r="A729" s="3">
        <v>44860</v>
      </c>
      <c r="B729" s="25">
        <v>8550</v>
      </c>
      <c r="C729" s="4" t="str">
        <f>VLOOKUP(Nov_2019___Nov_2023[[#This Row],[ Close]],$Q$3:$R$14,2,TRUE)</f>
        <v>A10</v>
      </c>
      <c r="D729" s="4" t="s">
        <v>16</v>
      </c>
      <c r="E729" s="5" t="s">
        <v>16</v>
      </c>
    </row>
    <row r="730" spans="1:5" x14ac:dyDescent="0.25">
      <c r="A730" s="3">
        <v>44861</v>
      </c>
      <c r="B730" s="25">
        <v>8700</v>
      </c>
      <c r="C730" s="4" t="str">
        <f>VLOOKUP(Nov_2019___Nov_2023[[#This Row],[ Close]],$Q$3:$R$14,2,TRUE)</f>
        <v>A10</v>
      </c>
      <c r="D730" s="4" t="s">
        <v>16</v>
      </c>
      <c r="E730" s="5" t="s">
        <v>16</v>
      </c>
    </row>
    <row r="731" spans="1:5" x14ac:dyDescent="0.25">
      <c r="A731" s="3">
        <v>44862</v>
      </c>
      <c r="B731" s="25">
        <v>8750</v>
      </c>
      <c r="C731" s="4" t="str">
        <f>VLOOKUP(Nov_2019___Nov_2023[[#This Row],[ Close]],$Q$3:$R$14,2,TRUE)</f>
        <v>A10</v>
      </c>
      <c r="D731" s="4" t="s">
        <v>16</v>
      </c>
      <c r="E731" s="5" t="s">
        <v>16</v>
      </c>
    </row>
    <row r="732" spans="1:5" x14ac:dyDescent="0.25">
      <c r="A732" s="3">
        <v>44865</v>
      </c>
      <c r="B732" s="25">
        <v>8800</v>
      </c>
      <c r="C732" s="4" t="str">
        <f>VLOOKUP(Nov_2019___Nov_2023[[#This Row],[ Close]],$Q$3:$R$14,2,TRUE)</f>
        <v>A10</v>
      </c>
      <c r="D732" s="4" t="s">
        <v>16</v>
      </c>
      <c r="E732" s="5" t="s">
        <v>16</v>
      </c>
    </row>
    <row r="733" spans="1:5" x14ac:dyDescent="0.25">
      <c r="A733" s="3">
        <v>44866</v>
      </c>
      <c r="B733" s="25">
        <v>8800</v>
      </c>
      <c r="C733" s="4" t="str">
        <f>VLOOKUP(Nov_2019___Nov_2023[[#This Row],[ Close]],$Q$3:$R$14,2,TRUE)</f>
        <v>A10</v>
      </c>
      <c r="D733" s="4" t="s">
        <v>16</v>
      </c>
      <c r="E733" s="5" t="s">
        <v>16</v>
      </c>
    </row>
    <row r="734" spans="1:5" x14ac:dyDescent="0.25">
      <c r="A734" s="3">
        <v>44867</v>
      </c>
      <c r="B734" s="25">
        <v>8750</v>
      </c>
      <c r="C734" s="4" t="str">
        <f>VLOOKUP(Nov_2019___Nov_2023[[#This Row],[ Close]],$Q$3:$R$14,2,TRUE)</f>
        <v>A10</v>
      </c>
      <c r="D734" s="4" t="s">
        <v>16</v>
      </c>
      <c r="E734" s="5" t="s">
        <v>16</v>
      </c>
    </row>
    <row r="735" spans="1:5" x14ac:dyDescent="0.25">
      <c r="A735" s="3">
        <v>44868</v>
      </c>
      <c r="B735" s="25">
        <v>8800</v>
      </c>
      <c r="C735" s="4" t="str">
        <f>VLOOKUP(Nov_2019___Nov_2023[[#This Row],[ Close]],$Q$3:$R$14,2,TRUE)</f>
        <v>A10</v>
      </c>
      <c r="D735" s="4" t="s">
        <v>16</v>
      </c>
      <c r="E735" s="5" t="s">
        <v>16</v>
      </c>
    </row>
    <row r="736" spans="1:5" x14ac:dyDescent="0.25">
      <c r="A736" s="3">
        <v>44869</v>
      </c>
      <c r="B736" s="25">
        <v>8775</v>
      </c>
      <c r="C736" s="4" t="str">
        <f>VLOOKUP(Nov_2019___Nov_2023[[#This Row],[ Close]],$Q$3:$R$14,2,TRUE)</f>
        <v>A10</v>
      </c>
      <c r="D736" s="4" t="s">
        <v>16</v>
      </c>
      <c r="E736" s="5" t="s">
        <v>16</v>
      </c>
    </row>
    <row r="737" spans="1:5" x14ac:dyDescent="0.25">
      <c r="A737" s="3">
        <v>44872</v>
      </c>
      <c r="B737" s="25">
        <v>8850</v>
      </c>
      <c r="C737" s="4" t="str">
        <f>VLOOKUP(Nov_2019___Nov_2023[[#This Row],[ Close]],$Q$3:$R$14,2,TRUE)</f>
        <v>A10</v>
      </c>
      <c r="D737" s="4" t="s">
        <v>16</v>
      </c>
      <c r="E737" s="5" t="s">
        <v>16</v>
      </c>
    </row>
    <row r="738" spans="1:5" x14ac:dyDescent="0.25">
      <c r="A738" s="3">
        <v>44873</v>
      </c>
      <c r="B738" s="25">
        <v>8750</v>
      </c>
      <c r="C738" s="4" t="str">
        <f>VLOOKUP(Nov_2019___Nov_2023[[#This Row],[ Close]],$Q$3:$R$14,2,TRUE)</f>
        <v>A10</v>
      </c>
      <c r="D738" s="4" t="s">
        <v>16</v>
      </c>
      <c r="E738" s="5" t="s">
        <v>16</v>
      </c>
    </row>
    <row r="739" spans="1:5" x14ac:dyDescent="0.25">
      <c r="A739" s="3">
        <v>44874</v>
      </c>
      <c r="B739" s="25">
        <v>8875</v>
      </c>
      <c r="C739" s="4" t="str">
        <f>VLOOKUP(Nov_2019___Nov_2023[[#This Row],[ Close]],$Q$3:$R$14,2,TRUE)</f>
        <v>A10</v>
      </c>
      <c r="D739" s="4" t="s">
        <v>16</v>
      </c>
      <c r="E739" s="5" t="s">
        <v>16</v>
      </c>
    </row>
    <row r="740" spans="1:5" x14ac:dyDescent="0.25">
      <c r="A740" s="3">
        <v>44875</v>
      </c>
      <c r="B740" s="25">
        <v>8800</v>
      </c>
      <c r="C740" s="4" t="str">
        <f>VLOOKUP(Nov_2019___Nov_2023[[#This Row],[ Close]],$Q$3:$R$14,2,TRUE)</f>
        <v>A10</v>
      </c>
      <c r="D740" s="4" t="s">
        <v>16</v>
      </c>
      <c r="E740" s="5" t="s">
        <v>16</v>
      </c>
    </row>
    <row r="741" spans="1:5" x14ac:dyDescent="0.25">
      <c r="A741" s="3">
        <v>44876</v>
      </c>
      <c r="B741" s="25">
        <v>8850</v>
      </c>
      <c r="C741" s="4" t="str">
        <f>VLOOKUP(Nov_2019___Nov_2023[[#This Row],[ Close]],$Q$3:$R$14,2,TRUE)</f>
        <v>A10</v>
      </c>
      <c r="D741" s="4" t="s">
        <v>16</v>
      </c>
      <c r="E741" s="5" t="s">
        <v>16</v>
      </c>
    </row>
    <row r="742" spans="1:5" x14ac:dyDescent="0.25">
      <c r="A742" s="3">
        <v>44879</v>
      </c>
      <c r="B742" s="25">
        <v>8750</v>
      </c>
      <c r="C742" s="4" t="str">
        <f>VLOOKUP(Nov_2019___Nov_2023[[#This Row],[ Close]],$Q$3:$R$14,2,TRUE)</f>
        <v>A10</v>
      </c>
      <c r="D742" s="4" t="s">
        <v>16</v>
      </c>
      <c r="E742" s="5" t="s">
        <v>16</v>
      </c>
    </row>
    <row r="743" spans="1:5" x14ac:dyDescent="0.25">
      <c r="A743" s="3">
        <v>44880</v>
      </c>
      <c r="B743" s="25">
        <v>8800</v>
      </c>
      <c r="C743" s="4" t="str">
        <f>VLOOKUP(Nov_2019___Nov_2023[[#This Row],[ Close]],$Q$3:$R$14,2,TRUE)</f>
        <v>A10</v>
      </c>
      <c r="D743" s="4" t="s">
        <v>16</v>
      </c>
      <c r="E743" s="5" t="s">
        <v>16</v>
      </c>
    </row>
    <row r="744" spans="1:5" x14ac:dyDescent="0.25">
      <c r="A744" s="3">
        <v>44881</v>
      </c>
      <c r="B744" s="25">
        <v>8600</v>
      </c>
      <c r="C744" s="4" t="str">
        <f>VLOOKUP(Nov_2019___Nov_2023[[#This Row],[ Close]],$Q$3:$R$14,2,TRUE)</f>
        <v>A10</v>
      </c>
      <c r="D744" s="4" t="s">
        <v>16</v>
      </c>
      <c r="E744" s="5" t="s">
        <v>16</v>
      </c>
    </row>
    <row r="745" spans="1:5" x14ac:dyDescent="0.25">
      <c r="A745" s="3">
        <v>44882</v>
      </c>
      <c r="B745" s="25">
        <v>8725</v>
      </c>
      <c r="C745" s="4" t="str">
        <f>VLOOKUP(Nov_2019___Nov_2023[[#This Row],[ Close]],$Q$3:$R$14,2,TRUE)</f>
        <v>A10</v>
      </c>
      <c r="D745" s="4" t="s">
        <v>16</v>
      </c>
      <c r="E745" s="5" t="s">
        <v>16</v>
      </c>
    </row>
    <row r="746" spans="1:5" x14ac:dyDescent="0.25">
      <c r="A746" s="3">
        <v>44883</v>
      </c>
      <c r="B746" s="25">
        <v>8825</v>
      </c>
      <c r="C746" s="4" t="str">
        <f>VLOOKUP(Nov_2019___Nov_2023[[#This Row],[ Close]],$Q$3:$R$14,2,TRUE)</f>
        <v>A10</v>
      </c>
      <c r="D746" s="4" t="s">
        <v>16</v>
      </c>
      <c r="E746" s="5" t="s">
        <v>16</v>
      </c>
    </row>
    <row r="747" spans="1:5" x14ac:dyDescent="0.25">
      <c r="A747" s="3">
        <v>44886</v>
      </c>
      <c r="B747" s="25">
        <v>8725</v>
      </c>
      <c r="C747" s="4" t="str">
        <f>VLOOKUP(Nov_2019___Nov_2023[[#This Row],[ Close]],$Q$3:$R$14,2,TRUE)</f>
        <v>A10</v>
      </c>
      <c r="D747" s="4" t="s">
        <v>16</v>
      </c>
      <c r="E747" s="5" t="s">
        <v>16</v>
      </c>
    </row>
    <row r="748" spans="1:5" x14ac:dyDescent="0.25">
      <c r="A748" s="3">
        <v>44887</v>
      </c>
      <c r="B748" s="25">
        <v>8900</v>
      </c>
      <c r="C748" s="4" t="str">
        <f>VLOOKUP(Nov_2019___Nov_2023[[#This Row],[ Close]],$Q$3:$R$14,2,TRUE)</f>
        <v>A10</v>
      </c>
      <c r="D748" s="4" t="s">
        <v>16</v>
      </c>
      <c r="E748" s="5" t="s">
        <v>16</v>
      </c>
    </row>
    <row r="749" spans="1:5" x14ac:dyDescent="0.25">
      <c r="A749" s="3">
        <v>44888</v>
      </c>
      <c r="B749" s="25">
        <v>8875</v>
      </c>
      <c r="C749" s="4" t="str">
        <f>VLOOKUP(Nov_2019___Nov_2023[[#This Row],[ Close]],$Q$3:$R$14,2,TRUE)</f>
        <v>A10</v>
      </c>
      <c r="D749" s="4" t="s">
        <v>16</v>
      </c>
      <c r="E749" s="5" t="s">
        <v>16</v>
      </c>
    </row>
    <row r="750" spans="1:5" x14ac:dyDescent="0.25">
      <c r="A750" s="3">
        <v>44889</v>
      </c>
      <c r="B750" s="25">
        <v>9000</v>
      </c>
      <c r="C750" s="4" t="str">
        <f>VLOOKUP(Nov_2019___Nov_2023[[#This Row],[ Close]],$Q$3:$R$14,2,TRUE)</f>
        <v>A11</v>
      </c>
      <c r="D750" s="4" t="s">
        <v>16</v>
      </c>
      <c r="E750" s="5" t="s">
        <v>17</v>
      </c>
    </row>
    <row r="751" spans="1:5" x14ac:dyDescent="0.25">
      <c r="A751" s="3">
        <v>44890</v>
      </c>
      <c r="B751" s="25">
        <v>8975</v>
      </c>
      <c r="C751" s="4" t="str">
        <f>VLOOKUP(Nov_2019___Nov_2023[[#This Row],[ Close]],$Q$3:$R$14,2,TRUE)</f>
        <v>A11</v>
      </c>
      <c r="D751" s="4" t="s">
        <v>17</v>
      </c>
      <c r="E751" s="5" t="s">
        <v>17</v>
      </c>
    </row>
    <row r="752" spans="1:5" x14ac:dyDescent="0.25">
      <c r="A752" s="3">
        <v>44893</v>
      </c>
      <c r="B752" s="25">
        <v>9025</v>
      </c>
      <c r="C752" s="4" t="str">
        <f>VLOOKUP(Nov_2019___Nov_2023[[#This Row],[ Close]],$Q$3:$R$14,2,TRUE)</f>
        <v>A11</v>
      </c>
      <c r="D752" s="4" t="s">
        <v>17</v>
      </c>
      <c r="E752" s="5" t="s">
        <v>17</v>
      </c>
    </row>
    <row r="753" spans="1:5" x14ac:dyDescent="0.25">
      <c r="A753" s="3">
        <v>44894</v>
      </c>
      <c r="B753" s="25">
        <v>8975</v>
      </c>
      <c r="C753" s="4" t="str">
        <f>VLOOKUP(Nov_2019___Nov_2023[[#This Row],[ Close]],$Q$3:$R$14,2,TRUE)</f>
        <v>A11</v>
      </c>
      <c r="D753" s="4" t="s">
        <v>17</v>
      </c>
      <c r="E753" s="5" t="s">
        <v>17</v>
      </c>
    </row>
    <row r="754" spans="1:5" x14ac:dyDescent="0.25">
      <c r="A754" s="3">
        <v>44895</v>
      </c>
      <c r="B754" s="25">
        <v>9300</v>
      </c>
      <c r="C754" s="4" t="str">
        <f>VLOOKUP(Nov_2019___Nov_2023[[#This Row],[ Close]],$Q$3:$R$14,2,TRUE)</f>
        <v>A11</v>
      </c>
      <c r="D754" s="4" t="s">
        <v>17</v>
      </c>
      <c r="E754" s="5" t="s">
        <v>17</v>
      </c>
    </row>
    <row r="755" spans="1:5" x14ac:dyDescent="0.25">
      <c r="A755" s="3">
        <v>44896</v>
      </c>
      <c r="B755" s="25">
        <v>9000</v>
      </c>
      <c r="C755" s="4" t="str">
        <f>VLOOKUP(Nov_2019___Nov_2023[[#This Row],[ Close]],$Q$3:$R$14,2,TRUE)</f>
        <v>A11</v>
      </c>
      <c r="D755" s="4" t="s">
        <v>17</v>
      </c>
      <c r="E755" s="5" t="s">
        <v>17</v>
      </c>
    </row>
    <row r="756" spans="1:5" x14ac:dyDescent="0.25">
      <c r="A756" s="3">
        <v>44897</v>
      </c>
      <c r="B756" s="25">
        <v>8900</v>
      </c>
      <c r="C756" s="4" t="str">
        <f>VLOOKUP(Nov_2019___Nov_2023[[#This Row],[ Close]],$Q$3:$R$14,2,TRUE)</f>
        <v>A10</v>
      </c>
      <c r="D756" s="4" t="s">
        <v>17</v>
      </c>
      <c r="E756" s="5" t="s">
        <v>16</v>
      </c>
    </row>
    <row r="757" spans="1:5" x14ac:dyDescent="0.25">
      <c r="A757" s="3">
        <v>44900</v>
      </c>
      <c r="B757" s="25">
        <v>8775</v>
      </c>
      <c r="C757" s="4" t="str">
        <f>VLOOKUP(Nov_2019___Nov_2023[[#This Row],[ Close]],$Q$3:$R$14,2,TRUE)</f>
        <v>A10</v>
      </c>
      <c r="D757" s="4" t="s">
        <v>16</v>
      </c>
      <c r="E757" s="5" t="s">
        <v>16</v>
      </c>
    </row>
    <row r="758" spans="1:5" x14ac:dyDescent="0.25">
      <c r="A758" s="3">
        <v>44901</v>
      </c>
      <c r="B758" s="25">
        <v>8675</v>
      </c>
      <c r="C758" s="4" t="str">
        <f>VLOOKUP(Nov_2019___Nov_2023[[#This Row],[ Close]],$Q$3:$R$14,2,TRUE)</f>
        <v>A10</v>
      </c>
      <c r="D758" s="4" t="s">
        <v>16</v>
      </c>
      <c r="E758" s="5" t="s">
        <v>16</v>
      </c>
    </row>
    <row r="759" spans="1:5" x14ac:dyDescent="0.25">
      <c r="A759" s="3">
        <v>44902</v>
      </c>
      <c r="B759" s="25">
        <v>8450</v>
      </c>
      <c r="C759" s="4" t="str">
        <f>VLOOKUP(Nov_2019___Nov_2023[[#This Row],[ Close]],$Q$3:$R$14,2,TRUE)</f>
        <v>A9</v>
      </c>
      <c r="D759" s="4" t="s">
        <v>16</v>
      </c>
      <c r="E759" s="5" t="s">
        <v>15</v>
      </c>
    </row>
    <row r="760" spans="1:5" x14ac:dyDescent="0.25">
      <c r="A760" s="3">
        <v>44903</v>
      </c>
      <c r="B760" s="25">
        <v>8500</v>
      </c>
      <c r="C760" s="4" t="str">
        <f>VLOOKUP(Nov_2019___Nov_2023[[#This Row],[ Close]],$Q$3:$R$14,2,TRUE)</f>
        <v>A10</v>
      </c>
      <c r="D760" s="4" t="s">
        <v>15</v>
      </c>
      <c r="E760" s="5" t="s">
        <v>16</v>
      </c>
    </row>
    <row r="761" spans="1:5" x14ac:dyDescent="0.25">
      <c r="A761" s="3">
        <v>44904</v>
      </c>
      <c r="B761" s="25">
        <v>8575</v>
      </c>
      <c r="C761" s="4" t="str">
        <f>VLOOKUP(Nov_2019___Nov_2023[[#This Row],[ Close]],$Q$3:$R$14,2,TRUE)</f>
        <v>A10</v>
      </c>
      <c r="D761" s="4" t="s">
        <v>16</v>
      </c>
      <c r="E761" s="5" t="s">
        <v>16</v>
      </c>
    </row>
    <row r="762" spans="1:5" x14ac:dyDescent="0.25">
      <c r="A762" s="3">
        <v>44907</v>
      </c>
      <c r="B762" s="25">
        <v>8700</v>
      </c>
      <c r="C762" s="4" t="str">
        <f>VLOOKUP(Nov_2019___Nov_2023[[#This Row],[ Close]],$Q$3:$R$14,2,TRUE)</f>
        <v>A10</v>
      </c>
      <c r="D762" s="4" t="s">
        <v>16</v>
      </c>
      <c r="E762" s="5" t="s">
        <v>16</v>
      </c>
    </row>
    <row r="763" spans="1:5" x14ac:dyDescent="0.25">
      <c r="A763" s="3">
        <v>44908</v>
      </c>
      <c r="B763" s="25">
        <v>8700</v>
      </c>
      <c r="C763" s="4" t="str">
        <f>VLOOKUP(Nov_2019___Nov_2023[[#This Row],[ Close]],$Q$3:$R$14,2,TRUE)</f>
        <v>A10</v>
      </c>
      <c r="D763" s="4" t="s">
        <v>16</v>
      </c>
      <c r="E763" s="5" t="s">
        <v>16</v>
      </c>
    </row>
    <row r="764" spans="1:5" x14ac:dyDescent="0.25">
      <c r="A764" s="3">
        <v>44909</v>
      </c>
      <c r="B764" s="25">
        <v>8625</v>
      </c>
      <c r="C764" s="4" t="str">
        <f>VLOOKUP(Nov_2019___Nov_2023[[#This Row],[ Close]],$Q$3:$R$14,2,TRUE)</f>
        <v>A10</v>
      </c>
      <c r="D764" s="4" t="s">
        <v>16</v>
      </c>
      <c r="E764" s="5" t="s">
        <v>16</v>
      </c>
    </row>
    <row r="765" spans="1:5" x14ac:dyDescent="0.25">
      <c r="A765" s="3">
        <v>44910</v>
      </c>
      <c r="B765" s="25">
        <v>8500</v>
      </c>
      <c r="C765" s="4" t="str">
        <f>VLOOKUP(Nov_2019___Nov_2023[[#This Row],[ Close]],$Q$3:$R$14,2,TRUE)</f>
        <v>A10</v>
      </c>
      <c r="D765" s="4" t="s">
        <v>16</v>
      </c>
      <c r="E765" s="5" t="s">
        <v>16</v>
      </c>
    </row>
    <row r="766" spans="1:5" x14ac:dyDescent="0.25">
      <c r="A766" s="3">
        <v>44911</v>
      </c>
      <c r="B766" s="25">
        <v>8600</v>
      </c>
      <c r="C766" s="4" t="str">
        <f>VLOOKUP(Nov_2019___Nov_2023[[#This Row],[ Close]],$Q$3:$R$14,2,TRUE)</f>
        <v>A10</v>
      </c>
      <c r="D766" s="4" t="s">
        <v>16</v>
      </c>
      <c r="E766" s="5" t="s">
        <v>16</v>
      </c>
    </row>
    <row r="767" spans="1:5" x14ac:dyDescent="0.25">
      <c r="A767" s="3">
        <v>44914</v>
      </c>
      <c r="B767" s="25">
        <v>8650</v>
      </c>
      <c r="C767" s="4" t="str">
        <f>VLOOKUP(Nov_2019___Nov_2023[[#This Row],[ Close]],$Q$3:$R$14,2,TRUE)</f>
        <v>A10</v>
      </c>
      <c r="D767" s="4" t="s">
        <v>16</v>
      </c>
      <c r="E767" s="5" t="s">
        <v>16</v>
      </c>
    </row>
    <row r="768" spans="1:5" x14ac:dyDescent="0.25">
      <c r="A768" s="3">
        <v>44915</v>
      </c>
      <c r="B768" s="25">
        <v>8575</v>
      </c>
      <c r="C768" s="4" t="str">
        <f>VLOOKUP(Nov_2019___Nov_2023[[#This Row],[ Close]],$Q$3:$R$14,2,TRUE)</f>
        <v>A10</v>
      </c>
      <c r="D768" s="4" t="s">
        <v>16</v>
      </c>
      <c r="E768" s="5" t="s">
        <v>16</v>
      </c>
    </row>
    <row r="769" spans="1:5" x14ac:dyDescent="0.25">
      <c r="A769" s="3">
        <v>44916</v>
      </c>
      <c r="B769" s="25">
        <v>8675</v>
      </c>
      <c r="C769" s="4" t="str">
        <f>VLOOKUP(Nov_2019___Nov_2023[[#This Row],[ Close]],$Q$3:$R$14,2,TRUE)</f>
        <v>A10</v>
      </c>
      <c r="D769" s="4" t="s">
        <v>16</v>
      </c>
      <c r="E769" s="5" t="s">
        <v>16</v>
      </c>
    </row>
    <row r="770" spans="1:5" x14ac:dyDescent="0.25">
      <c r="A770" s="3">
        <v>44917</v>
      </c>
      <c r="B770" s="25">
        <v>8575</v>
      </c>
      <c r="C770" s="4" t="str">
        <f>VLOOKUP(Nov_2019___Nov_2023[[#This Row],[ Close]],$Q$3:$R$14,2,TRUE)</f>
        <v>A10</v>
      </c>
      <c r="D770" s="4" t="s">
        <v>16</v>
      </c>
      <c r="E770" s="5" t="s">
        <v>16</v>
      </c>
    </row>
    <row r="771" spans="1:5" x14ac:dyDescent="0.25">
      <c r="A771" s="3">
        <v>44918</v>
      </c>
      <c r="B771" s="25">
        <v>8500</v>
      </c>
      <c r="C771" s="4" t="str">
        <f>VLOOKUP(Nov_2019___Nov_2023[[#This Row],[ Close]],$Q$3:$R$14,2,TRUE)</f>
        <v>A10</v>
      </c>
      <c r="D771" s="4" t="s">
        <v>16</v>
      </c>
      <c r="E771" s="5" t="s">
        <v>16</v>
      </c>
    </row>
    <row r="772" spans="1:5" x14ac:dyDescent="0.25">
      <c r="A772" s="3">
        <v>44921</v>
      </c>
      <c r="B772" s="25">
        <v>8575</v>
      </c>
      <c r="C772" s="4" t="str">
        <f>VLOOKUP(Nov_2019___Nov_2023[[#This Row],[ Close]],$Q$3:$R$14,2,TRUE)</f>
        <v>A10</v>
      </c>
      <c r="D772" s="4" t="s">
        <v>16</v>
      </c>
      <c r="E772" s="5" t="s">
        <v>16</v>
      </c>
    </row>
    <row r="773" spans="1:5" x14ac:dyDescent="0.25">
      <c r="A773" s="3">
        <v>44922</v>
      </c>
      <c r="B773" s="25">
        <v>8600</v>
      </c>
      <c r="C773" s="4" t="str">
        <f>VLOOKUP(Nov_2019___Nov_2023[[#This Row],[ Close]],$Q$3:$R$14,2,TRUE)</f>
        <v>A10</v>
      </c>
      <c r="D773" s="4" t="s">
        <v>16</v>
      </c>
      <c r="E773" s="5" t="s">
        <v>16</v>
      </c>
    </row>
    <row r="774" spans="1:5" x14ac:dyDescent="0.25">
      <c r="A774" s="3">
        <v>44923</v>
      </c>
      <c r="B774" s="25">
        <v>8650</v>
      </c>
      <c r="C774" s="4" t="str">
        <f>VLOOKUP(Nov_2019___Nov_2023[[#This Row],[ Close]],$Q$3:$R$14,2,TRUE)</f>
        <v>A10</v>
      </c>
      <c r="D774" s="4" t="s">
        <v>16</v>
      </c>
      <c r="E774" s="5" t="s">
        <v>16</v>
      </c>
    </row>
    <row r="775" spans="1:5" x14ac:dyDescent="0.25">
      <c r="A775" s="3">
        <v>44924</v>
      </c>
      <c r="B775" s="25">
        <v>8575</v>
      </c>
      <c r="C775" s="4" t="str">
        <f>VLOOKUP(Nov_2019___Nov_2023[[#This Row],[ Close]],$Q$3:$R$14,2,TRUE)</f>
        <v>A10</v>
      </c>
      <c r="D775" s="4" t="s">
        <v>16</v>
      </c>
      <c r="E775" s="5" t="s">
        <v>16</v>
      </c>
    </row>
    <row r="776" spans="1:5" x14ac:dyDescent="0.25">
      <c r="A776" s="3">
        <v>44925</v>
      </c>
      <c r="B776" s="25">
        <v>8550</v>
      </c>
      <c r="C776" s="4" t="str">
        <f>VLOOKUP(Nov_2019___Nov_2023[[#This Row],[ Close]],$Q$3:$R$14,2,TRUE)</f>
        <v>A10</v>
      </c>
      <c r="D776" s="4" t="s">
        <v>16</v>
      </c>
      <c r="E776" s="5" t="s">
        <v>16</v>
      </c>
    </row>
    <row r="777" spans="1:5" x14ac:dyDescent="0.25">
      <c r="A777" s="3">
        <v>44928</v>
      </c>
      <c r="B777" s="25">
        <v>8550</v>
      </c>
      <c r="C777" s="4" t="str">
        <f>VLOOKUP(Nov_2019___Nov_2023[[#This Row],[ Close]],$Q$3:$R$14,2,TRUE)</f>
        <v>A10</v>
      </c>
      <c r="D777" s="4" t="s">
        <v>16</v>
      </c>
      <c r="E777" s="5" t="s">
        <v>16</v>
      </c>
    </row>
    <row r="778" spans="1:5" x14ac:dyDescent="0.25">
      <c r="A778" s="3">
        <v>44929</v>
      </c>
      <c r="B778" s="25">
        <v>8550</v>
      </c>
      <c r="C778" s="4" t="str">
        <f>VLOOKUP(Nov_2019___Nov_2023[[#This Row],[ Close]],$Q$3:$R$14,2,TRUE)</f>
        <v>A10</v>
      </c>
      <c r="D778" s="4" t="s">
        <v>16</v>
      </c>
      <c r="E778" s="5" t="s">
        <v>16</v>
      </c>
    </row>
    <row r="779" spans="1:5" x14ac:dyDescent="0.25">
      <c r="A779" s="3">
        <v>44930</v>
      </c>
      <c r="B779" s="25">
        <v>8350</v>
      </c>
      <c r="C779" s="4" t="str">
        <f>VLOOKUP(Nov_2019___Nov_2023[[#This Row],[ Close]],$Q$3:$R$14,2,TRUE)</f>
        <v>A9</v>
      </c>
      <c r="D779" s="4" t="s">
        <v>16</v>
      </c>
      <c r="E779" s="5" t="s">
        <v>15</v>
      </c>
    </row>
    <row r="780" spans="1:5" x14ac:dyDescent="0.25">
      <c r="A780" s="3">
        <v>44931</v>
      </c>
      <c r="B780" s="25">
        <v>8250</v>
      </c>
      <c r="C780" s="4" t="str">
        <f>VLOOKUP(Nov_2019___Nov_2023[[#This Row],[ Close]],$Q$3:$R$14,2,TRUE)</f>
        <v>A9</v>
      </c>
      <c r="D780" s="4" t="s">
        <v>15</v>
      </c>
      <c r="E780" s="5" t="s">
        <v>15</v>
      </c>
    </row>
    <row r="781" spans="1:5" x14ac:dyDescent="0.25">
      <c r="A781" s="3">
        <v>44932</v>
      </c>
      <c r="B781" s="25">
        <v>8300</v>
      </c>
      <c r="C781" s="4" t="str">
        <f>VLOOKUP(Nov_2019___Nov_2023[[#This Row],[ Close]],$Q$3:$R$14,2,TRUE)</f>
        <v>A9</v>
      </c>
      <c r="D781" s="4" t="s">
        <v>15</v>
      </c>
      <c r="E781" s="5" t="s">
        <v>15</v>
      </c>
    </row>
    <row r="782" spans="1:5" x14ac:dyDescent="0.25">
      <c r="A782" s="3">
        <v>44935</v>
      </c>
      <c r="B782" s="25">
        <v>8450</v>
      </c>
      <c r="C782" s="4" t="str">
        <f>VLOOKUP(Nov_2019___Nov_2023[[#This Row],[ Close]],$Q$3:$R$14,2,TRUE)</f>
        <v>A9</v>
      </c>
      <c r="D782" s="4" t="s">
        <v>15</v>
      </c>
      <c r="E782" s="5" t="s">
        <v>15</v>
      </c>
    </row>
    <row r="783" spans="1:5" x14ac:dyDescent="0.25">
      <c r="A783" s="3">
        <v>44936</v>
      </c>
      <c r="B783" s="25">
        <v>8175</v>
      </c>
      <c r="C783" s="4" t="str">
        <f>VLOOKUP(Nov_2019___Nov_2023[[#This Row],[ Close]],$Q$3:$R$14,2,TRUE)</f>
        <v>A9</v>
      </c>
      <c r="D783" s="4" t="s">
        <v>15</v>
      </c>
      <c r="E783" s="5" t="s">
        <v>15</v>
      </c>
    </row>
    <row r="784" spans="1:5" x14ac:dyDescent="0.25">
      <c r="A784" s="3">
        <v>44937</v>
      </c>
      <c r="B784" s="25">
        <v>8125</v>
      </c>
      <c r="C784" s="4" t="str">
        <f>VLOOKUP(Nov_2019___Nov_2023[[#This Row],[ Close]],$Q$3:$R$14,2,TRUE)</f>
        <v>A9</v>
      </c>
      <c r="D784" s="4" t="s">
        <v>15</v>
      </c>
      <c r="E784" s="5" t="s">
        <v>15</v>
      </c>
    </row>
    <row r="785" spans="1:5" x14ac:dyDescent="0.25">
      <c r="A785" s="3">
        <v>44938</v>
      </c>
      <c r="B785" s="25">
        <v>8175</v>
      </c>
      <c r="C785" s="4" t="str">
        <f>VLOOKUP(Nov_2019___Nov_2023[[#This Row],[ Close]],$Q$3:$R$14,2,TRUE)</f>
        <v>A9</v>
      </c>
      <c r="D785" s="4" t="s">
        <v>15</v>
      </c>
      <c r="E785" s="5" t="s">
        <v>15</v>
      </c>
    </row>
    <row r="786" spans="1:5" x14ac:dyDescent="0.25">
      <c r="A786" s="3">
        <v>44939</v>
      </c>
      <c r="B786" s="25">
        <v>8050</v>
      </c>
      <c r="C786" s="4" t="str">
        <f>VLOOKUP(Nov_2019___Nov_2023[[#This Row],[ Close]],$Q$3:$R$14,2,TRUE)</f>
        <v>A9</v>
      </c>
      <c r="D786" s="4" t="s">
        <v>15</v>
      </c>
      <c r="E786" s="5" t="s">
        <v>15</v>
      </c>
    </row>
    <row r="787" spans="1:5" x14ac:dyDescent="0.25">
      <c r="A787" s="3">
        <v>44942</v>
      </c>
      <c r="B787" s="25">
        <v>8150</v>
      </c>
      <c r="C787" s="4" t="str">
        <f>VLOOKUP(Nov_2019___Nov_2023[[#This Row],[ Close]],$Q$3:$R$14,2,TRUE)</f>
        <v>A9</v>
      </c>
      <c r="D787" s="4" t="s">
        <v>15</v>
      </c>
      <c r="E787" s="5" t="s">
        <v>15</v>
      </c>
    </row>
    <row r="788" spans="1:5" x14ac:dyDescent="0.25">
      <c r="A788" s="3">
        <v>44943</v>
      </c>
      <c r="B788" s="25">
        <v>8325</v>
      </c>
      <c r="C788" s="4" t="str">
        <f>VLOOKUP(Nov_2019___Nov_2023[[#This Row],[ Close]],$Q$3:$R$14,2,TRUE)</f>
        <v>A9</v>
      </c>
      <c r="D788" s="4" t="s">
        <v>15</v>
      </c>
      <c r="E788" s="5" t="s">
        <v>15</v>
      </c>
    </row>
    <row r="789" spans="1:5" x14ac:dyDescent="0.25">
      <c r="A789" s="3">
        <v>44944</v>
      </c>
      <c r="B789" s="25">
        <v>8300</v>
      </c>
      <c r="C789" s="4" t="str">
        <f>VLOOKUP(Nov_2019___Nov_2023[[#This Row],[ Close]],$Q$3:$R$14,2,TRUE)</f>
        <v>A9</v>
      </c>
      <c r="D789" s="4" t="s">
        <v>15</v>
      </c>
      <c r="E789" s="5" t="s">
        <v>15</v>
      </c>
    </row>
    <row r="790" spans="1:5" x14ac:dyDescent="0.25">
      <c r="A790" s="3">
        <v>44945</v>
      </c>
      <c r="B790" s="25">
        <v>8325</v>
      </c>
      <c r="C790" s="4" t="str">
        <f>VLOOKUP(Nov_2019___Nov_2023[[#This Row],[ Close]],$Q$3:$R$14,2,TRUE)</f>
        <v>A9</v>
      </c>
      <c r="D790" s="4" t="s">
        <v>15</v>
      </c>
      <c r="E790" s="5" t="s">
        <v>15</v>
      </c>
    </row>
    <row r="791" spans="1:5" x14ac:dyDescent="0.25">
      <c r="A791" s="3">
        <v>44946</v>
      </c>
      <c r="B791" s="25">
        <v>8300</v>
      </c>
      <c r="C791" s="4" t="str">
        <f>VLOOKUP(Nov_2019___Nov_2023[[#This Row],[ Close]],$Q$3:$R$14,2,TRUE)</f>
        <v>A9</v>
      </c>
      <c r="D791" s="4" t="s">
        <v>15</v>
      </c>
      <c r="E791" s="5" t="s">
        <v>15</v>
      </c>
    </row>
    <row r="792" spans="1:5" x14ac:dyDescent="0.25">
      <c r="A792" s="3">
        <v>44950</v>
      </c>
      <c r="B792" s="25">
        <v>8225</v>
      </c>
      <c r="C792" s="4" t="str">
        <f>VLOOKUP(Nov_2019___Nov_2023[[#This Row],[ Close]],$Q$3:$R$14,2,TRUE)</f>
        <v>A9</v>
      </c>
      <c r="D792" s="4" t="s">
        <v>15</v>
      </c>
      <c r="E792" s="5" t="s">
        <v>15</v>
      </c>
    </row>
    <row r="793" spans="1:5" x14ac:dyDescent="0.25">
      <c r="A793" s="3">
        <v>44951</v>
      </c>
      <c r="B793" s="25">
        <v>8200</v>
      </c>
      <c r="C793" s="4" t="str">
        <f>VLOOKUP(Nov_2019___Nov_2023[[#This Row],[ Close]],$Q$3:$R$14,2,TRUE)</f>
        <v>A9</v>
      </c>
      <c r="D793" s="4" t="s">
        <v>15</v>
      </c>
      <c r="E793" s="5" t="s">
        <v>15</v>
      </c>
    </row>
    <row r="794" spans="1:5" x14ac:dyDescent="0.25">
      <c r="A794" s="3">
        <v>44952</v>
      </c>
      <c r="B794" s="25">
        <v>8475</v>
      </c>
      <c r="C794" s="4" t="str">
        <f>VLOOKUP(Nov_2019___Nov_2023[[#This Row],[ Close]],$Q$3:$R$14,2,TRUE)</f>
        <v>A9</v>
      </c>
      <c r="D794" s="4" t="s">
        <v>15</v>
      </c>
      <c r="E794" s="5" t="s">
        <v>15</v>
      </c>
    </row>
    <row r="795" spans="1:5" x14ac:dyDescent="0.25">
      <c r="A795" s="3">
        <v>44953</v>
      </c>
      <c r="B795" s="25">
        <v>8700</v>
      </c>
      <c r="C795" s="4" t="str">
        <f>VLOOKUP(Nov_2019___Nov_2023[[#This Row],[ Close]],$Q$3:$R$14,2,TRUE)</f>
        <v>A10</v>
      </c>
      <c r="D795" s="4" t="s">
        <v>15</v>
      </c>
      <c r="E795" s="5" t="s">
        <v>16</v>
      </c>
    </row>
    <row r="796" spans="1:5" x14ac:dyDescent="0.25">
      <c r="A796" s="3">
        <v>44956</v>
      </c>
      <c r="B796" s="25">
        <v>8700</v>
      </c>
      <c r="C796" s="4" t="str">
        <f>VLOOKUP(Nov_2019___Nov_2023[[#This Row],[ Close]],$Q$3:$R$14,2,TRUE)</f>
        <v>A10</v>
      </c>
      <c r="D796" s="4" t="s">
        <v>16</v>
      </c>
      <c r="E796" s="5" t="s">
        <v>16</v>
      </c>
    </row>
    <row r="797" spans="1:5" x14ac:dyDescent="0.25">
      <c r="A797" s="3">
        <v>44957</v>
      </c>
      <c r="B797" s="25">
        <v>8475</v>
      </c>
      <c r="C797" s="4" t="str">
        <f>VLOOKUP(Nov_2019___Nov_2023[[#This Row],[ Close]],$Q$3:$R$14,2,TRUE)</f>
        <v>A9</v>
      </c>
      <c r="D797" s="4" t="s">
        <v>16</v>
      </c>
      <c r="E797" s="5" t="s">
        <v>15</v>
      </c>
    </row>
    <row r="798" spans="1:5" x14ac:dyDescent="0.25">
      <c r="A798" s="3">
        <v>44958</v>
      </c>
      <c r="B798" s="25">
        <v>8500</v>
      </c>
      <c r="C798" s="4" t="str">
        <f>VLOOKUP(Nov_2019___Nov_2023[[#This Row],[ Close]],$Q$3:$R$14,2,TRUE)</f>
        <v>A10</v>
      </c>
      <c r="D798" s="4" t="s">
        <v>15</v>
      </c>
      <c r="E798" s="5" t="s">
        <v>16</v>
      </c>
    </row>
    <row r="799" spans="1:5" x14ac:dyDescent="0.25">
      <c r="A799" s="3">
        <v>44959</v>
      </c>
      <c r="B799" s="25">
        <v>8450</v>
      </c>
      <c r="C799" s="4" t="str">
        <f>VLOOKUP(Nov_2019___Nov_2023[[#This Row],[ Close]],$Q$3:$R$14,2,TRUE)</f>
        <v>A9</v>
      </c>
      <c r="D799" s="4" t="s">
        <v>16</v>
      </c>
      <c r="E799" s="5" t="s">
        <v>15</v>
      </c>
    </row>
    <row r="800" spans="1:5" x14ac:dyDescent="0.25">
      <c r="A800" s="3">
        <v>44960</v>
      </c>
      <c r="B800" s="25">
        <v>8700</v>
      </c>
      <c r="C800" s="4" t="str">
        <f>VLOOKUP(Nov_2019___Nov_2023[[#This Row],[ Close]],$Q$3:$R$14,2,TRUE)</f>
        <v>A10</v>
      </c>
      <c r="D800" s="4" t="s">
        <v>15</v>
      </c>
      <c r="E800" s="5" t="s">
        <v>16</v>
      </c>
    </row>
    <row r="801" spans="1:5" x14ac:dyDescent="0.25">
      <c r="A801" s="3">
        <v>44963</v>
      </c>
      <c r="B801" s="25">
        <v>8725</v>
      </c>
      <c r="C801" s="4" t="str">
        <f>VLOOKUP(Nov_2019___Nov_2023[[#This Row],[ Close]],$Q$3:$R$14,2,TRUE)</f>
        <v>A10</v>
      </c>
      <c r="D801" s="4" t="s">
        <v>16</v>
      </c>
      <c r="E801" s="5" t="s">
        <v>16</v>
      </c>
    </row>
    <row r="802" spans="1:5" x14ac:dyDescent="0.25">
      <c r="A802" s="3">
        <v>44964</v>
      </c>
      <c r="B802" s="25">
        <v>8850</v>
      </c>
      <c r="C802" s="4" t="str">
        <f>VLOOKUP(Nov_2019___Nov_2023[[#This Row],[ Close]],$Q$3:$R$14,2,TRUE)</f>
        <v>A10</v>
      </c>
      <c r="D802" s="4" t="s">
        <v>16</v>
      </c>
      <c r="E802" s="5" t="s">
        <v>16</v>
      </c>
    </row>
    <row r="803" spans="1:5" x14ac:dyDescent="0.25">
      <c r="A803" s="3">
        <v>44965</v>
      </c>
      <c r="B803" s="25">
        <v>8825</v>
      </c>
      <c r="C803" s="4" t="str">
        <f>VLOOKUP(Nov_2019___Nov_2023[[#This Row],[ Close]],$Q$3:$R$14,2,TRUE)</f>
        <v>A10</v>
      </c>
      <c r="D803" s="4" t="s">
        <v>16</v>
      </c>
      <c r="E803" s="5" t="s">
        <v>16</v>
      </c>
    </row>
    <row r="804" spans="1:5" x14ac:dyDescent="0.25">
      <c r="A804" s="3">
        <v>44966</v>
      </c>
      <c r="B804" s="25">
        <v>8900</v>
      </c>
      <c r="C804" s="4" t="str">
        <f>VLOOKUP(Nov_2019___Nov_2023[[#This Row],[ Close]],$Q$3:$R$14,2,TRUE)</f>
        <v>A10</v>
      </c>
      <c r="D804" s="4" t="s">
        <v>16</v>
      </c>
      <c r="E804" s="5" t="s">
        <v>16</v>
      </c>
    </row>
    <row r="805" spans="1:5" x14ac:dyDescent="0.25">
      <c r="A805" s="3">
        <v>44967</v>
      </c>
      <c r="B805" s="25">
        <v>8825</v>
      </c>
      <c r="C805" s="4" t="str">
        <f>VLOOKUP(Nov_2019___Nov_2023[[#This Row],[ Close]],$Q$3:$R$14,2,TRUE)</f>
        <v>A10</v>
      </c>
      <c r="D805" s="4" t="s">
        <v>16</v>
      </c>
      <c r="E805" s="5" t="s">
        <v>16</v>
      </c>
    </row>
    <row r="806" spans="1:5" x14ac:dyDescent="0.25">
      <c r="A806" s="3">
        <v>44970</v>
      </c>
      <c r="B806" s="25">
        <v>8875</v>
      </c>
      <c r="C806" s="4" t="str">
        <f>VLOOKUP(Nov_2019___Nov_2023[[#This Row],[ Close]],$Q$3:$R$14,2,TRUE)</f>
        <v>A10</v>
      </c>
      <c r="D806" s="4" t="s">
        <v>16</v>
      </c>
      <c r="E806" s="5" t="s">
        <v>16</v>
      </c>
    </row>
    <row r="807" spans="1:5" x14ac:dyDescent="0.25">
      <c r="A807" s="3">
        <v>44971</v>
      </c>
      <c r="B807" s="25">
        <v>8950</v>
      </c>
      <c r="C807" s="4" t="str">
        <f>VLOOKUP(Nov_2019___Nov_2023[[#This Row],[ Close]],$Q$3:$R$14,2,TRUE)</f>
        <v>A11</v>
      </c>
      <c r="D807" s="4" t="s">
        <v>16</v>
      </c>
      <c r="E807" s="5" t="s">
        <v>17</v>
      </c>
    </row>
    <row r="808" spans="1:5" x14ac:dyDescent="0.25">
      <c r="A808" s="3">
        <v>44972</v>
      </c>
      <c r="B808" s="25">
        <v>8875</v>
      </c>
      <c r="C808" s="4" t="str">
        <f>VLOOKUP(Nov_2019___Nov_2023[[#This Row],[ Close]],$Q$3:$R$14,2,TRUE)</f>
        <v>A10</v>
      </c>
      <c r="D808" s="4" t="s">
        <v>17</v>
      </c>
      <c r="E808" s="5" t="s">
        <v>16</v>
      </c>
    </row>
    <row r="809" spans="1:5" x14ac:dyDescent="0.25">
      <c r="A809" s="3">
        <v>44973</v>
      </c>
      <c r="B809" s="25">
        <v>8700</v>
      </c>
      <c r="C809" s="4" t="str">
        <f>VLOOKUP(Nov_2019___Nov_2023[[#This Row],[ Close]],$Q$3:$R$14,2,TRUE)</f>
        <v>A10</v>
      </c>
      <c r="D809" s="4" t="s">
        <v>16</v>
      </c>
      <c r="E809" s="5" t="s">
        <v>16</v>
      </c>
    </row>
    <row r="810" spans="1:5" x14ac:dyDescent="0.25">
      <c r="A810" s="3">
        <v>44974</v>
      </c>
      <c r="B810" s="25">
        <v>8725</v>
      </c>
      <c r="C810" s="4" t="str">
        <f>VLOOKUP(Nov_2019___Nov_2023[[#This Row],[ Close]],$Q$3:$R$14,2,TRUE)</f>
        <v>A10</v>
      </c>
      <c r="D810" s="4" t="s">
        <v>16</v>
      </c>
      <c r="E810" s="5" t="s">
        <v>16</v>
      </c>
    </row>
    <row r="811" spans="1:5" x14ac:dyDescent="0.25">
      <c r="A811" s="3">
        <v>44977</v>
      </c>
      <c r="B811" s="25">
        <v>8750</v>
      </c>
      <c r="C811" s="4" t="str">
        <f>VLOOKUP(Nov_2019___Nov_2023[[#This Row],[ Close]],$Q$3:$R$14,2,TRUE)</f>
        <v>A10</v>
      </c>
      <c r="D811" s="4" t="s">
        <v>16</v>
      </c>
      <c r="E811" s="5" t="s">
        <v>16</v>
      </c>
    </row>
    <row r="812" spans="1:5" x14ac:dyDescent="0.25">
      <c r="A812" s="3">
        <v>44978</v>
      </c>
      <c r="B812" s="25">
        <v>8700</v>
      </c>
      <c r="C812" s="4" t="str">
        <f>VLOOKUP(Nov_2019___Nov_2023[[#This Row],[ Close]],$Q$3:$R$14,2,TRUE)</f>
        <v>A10</v>
      </c>
      <c r="D812" s="4" t="s">
        <v>16</v>
      </c>
      <c r="E812" s="5" t="s">
        <v>16</v>
      </c>
    </row>
    <row r="813" spans="1:5" x14ac:dyDescent="0.25">
      <c r="A813" s="3">
        <v>44979</v>
      </c>
      <c r="B813" s="25">
        <v>8675</v>
      </c>
      <c r="C813" s="4" t="str">
        <f>VLOOKUP(Nov_2019___Nov_2023[[#This Row],[ Close]],$Q$3:$R$14,2,TRUE)</f>
        <v>A10</v>
      </c>
      <c r="D813" s="4" t="s">
        <v>16</v>
      </c>
      <c r="E813" s="5" t="s">
        <v>16</v>
      </c>
    </row>
    <row r="814" spans="1:5" x14ac:dyDescent="0.25">
      <c r="A814" s="3">
        <v>44980</v>
      </c>
      <c r="B814" s="25">
        <v>8725</v>
      </c>
      <c r="C814" s="4" t="str">
        <f>VLOOKUP(Nov_2019___Nov_2023[[#This Row],[ Close]],$Q$3:$R$14,2,TRUE)</f>
        <v>A10</v>
      </c>
      <c r="D814" s="4" t="s">
        <v>16</v>
      </c>
      <c r="E814" s="5" t="s">
        <v>16</v>
      </c>
    </row>
    <row r="815" spans="1:5" x14ac:dyDescent="0.25">
      <c r="A815" s="3">
        <v>44981</v>
      </c>
      <c r="B815" s="25">
        <v>8675</v>
      </c>
      <c r="C815" s="4" t="str">
        <f>VLOOKUP(Nov_2019___Nov_2023[[#This Row],[ Close]],$Q$3:$R$14,2,TRUE)</f>
        <v>A10</v>
      </c>
      <c r="D815" s="4" t="s">
        <v>16</v>
      </c>
      <c r="E815" s="5" t="s">
        <v>16</v>
      </c>
    </row>
    <row r="816" spans="1:5" x14ac:dyDescent="0.25">
      <c r="A816" s="3">
        <v>44984</v>
      </c>
      <c r="B816" s="25">
        <v>8775</v>
      </c>
      <c r="C816" s="4" t="str">
        <f>VLOOKUP(Nov_2019___Nov_2023[[#This Row],[ Close]],$Q$3:$R$14,2,TRUE)</f>
        <v>A10</v>
      </c>
      <c r="D816" s="4" t="s">
        <v>16</v>
      </c>
      <c r="E816" s="5" t="s">
        <v>16</v>
      </c>
    </row>
    <row r="817" spans="1:5" x14ac:dyDescent="0.25">
      <c r="A817" s="3">
        <v>44985</v>
      </c>
      <c r="B817" s="25">
        <v>8750</v>
      </c>
      <c r="C817" s="4" t="str">
        <f>VLOOKUP(Nov_2019___Nov_2023[[#This Row],[ Close]],$Q$3:$R$14,2,TRUE)</f>
        <v>A10</v>
      </c>
      <c r="D817" s="4" t="s">
        <v>16</v>
      </c>
      <c r="E817" s="5" t="s">
        <v>16</v>
      </c>
    </row>
    <row r="818" spans="1:5" x14ac:dyDescent="0.25">
      <c r="A818" s="3">
        <v>44986</v>
      </c>
      <c r="B818" s="25">
        <v>8600</v>
      </c>
      <c r="C818" s="4" t="str">
        <f>VLOOKUP(Nov_2019___Nov_2023[[#This Row],[ Close]],$Q$3:$R$14,2,TRUE)</f>
        <v>A10</v>
      </c>
      <c r="D818" s="4" t="s">
        <v>16</v>
      </c>
      <c r="E818" s="5" t="s">
        <v>16</v>
      </c>
    </row>
    <row r="819" spans="1:5" x14ac:dyDescent="0.25">
      <c r="A819" s="3">
        <v>44987</v>
      </c>
      <c r="B819" s="25">
        <v>8625</v>
      </c>
      <c r="C819" s="4" t="str">
        <f>VLOOKUP(Nov_2019___Nov_2023[[#This Row],[ Close]],$Q$3:$R$14,2,TRUE)</f>
        <v>A10</v>
      </c>
      <c r="D819" s="4" t="s">
        <v>16</v>
      </c>
      <c r="E819" s="5" t="s">
        <v>16</v>
      </c>
    </row>
    <row r="820" spans="1:5" x14ac:dyDescent="0.25">
      <c r="A820" s="3">
        <v>44988</v>
      </c>
      <c r="B820" s="25">
        <v>8475</v>
      </c>
      <c r="C820" s="4" t="str">
        <f>VLOOKUP(Nov_2019___Nov_2023[[#This Row],[ Close]],$Q$3:$R$14,2,TRUE)</f>
        <v>A9</v>
      </c>
      <c r="D820" s="4" t="s">
        <v>16</v>
      </c>
      <c r="E820" s="5" t="s">
        <v>15</v>
      </c>
    </row>
    <row r="821" spans="1:5" x14ac:dyDescent="0.25">
      <c r="A821" s="3">
        <v>44991</v>
      </c>
      <c r="B821" s="25">
        <v>8400</v>
      </c>
      <c r="C821" s="4" t="str">
        <f>VLOOKUP(Nov_2019___Nov_2023[[#This Row],[ Close]],$Q$3:$R$14,2,TRUE)</f>
        <v>A9</v>
      </c>
      <c r="D821" s="4" t="s">
        <v>15</v>
      </c>
      <c r="E821" s="5" t="s">
        <v>15</v>
      </c>
    </row>
    <row r="822" spans="1:5" x14ac:dyDescent="0.25">
      <c r="A822" s="3">
        <v>44992</v>
      </c>
      <c r="B822" s="25">
        <v>8425</v>
      </c>
      <c r="C822" s="4" t="str">
        <f>VLOOKUP(Nov_2019___Nov_2023[[#This Row],[ Close]],$Q$3:$R$14,2,TRUE)</f>
        <v>A9</v>
      </c>
      <c r="D822" s="4" t="s">
        <v>15</v>
      </c>
      <c r="E822" s="5" t="s">
        <v>15</v>
      </c>
    </row>
    <row r="823" spans="1:5" x14ac:dyDescent="0.25">
      <c r="A823" s="3">
        <v>44993</v>
      </c>
      <c r="B823" s="25">
        <v>8575</v>
      </c>
      <c r="C823" s="4" t="str">
        <f>VLOOKUP(Nov_2019___Nov_2023[[#This Row],[ Close]],$Q$3:$R$14,2,TRUE)</f>
        <v>A10</v>
      </c>
      <c r="D823" s="4" t="s">
        <v>15</v>
      </c>
      <c r="E823" s="5" t="s">
        <v>16</v>
      </c>
    </row>
    <row r="824" spans="1:5" x14ac:dyDescent="0.25">
      <c r="A824" s="3">
        <v>44994</v>
      </c>
      <c r="B824" s="25">
        <v>8575</v>
      </c>
      <c r="C824" s="4" t="str">
        <f>VLOOKUP(Nov_2019___Nov_2023[[#This Row],[ Close]],$Q$3:$R$14,2,TRUE)</f>
        <v>A10</v>
      </c>
      <c r="D824" s="4" t="s">
        <v>16</v>
      </c>
      <c r="E824" s="5" t="s">
        <v>16</v>
      </c>
    </row>
    <row r="825" spans="1:5" x14ac:dyDescent="0.25">
      <c r="A825" s="3">
        <v>44995</v>
      </c>
      <c r="B825" s="25">
        <v>8450</v>
      </c>
      <c r="C825" s="4" t="str">
        <f>VLOOKUP(Nov_2019___Nov_2023[[#This Row],[ Close]],$Q$3:$R$14,2,TRUE)</f>
        <v>A9</v>
      </c>
      <c r="D825" s="4" t="s">
        <v>16</v>
      </c>
      <c r="E825" s="5" t="s">
        <v>15</v>
      </c>
    </row>
    <row r="826" spans="1:5" x14ac:dyDescent="0.25">
      <c r="A826" s="3">
        <v>44998</v>
      </c>
      <c r="B826" s="25">
        <v>8550</v>
      </c>
      <c r="C826" s="4" t="str">
        <f>VLOOKUP(Nov_2019___Nov_2023[[#This Row],[ Close]],$Q$3:$R$14,2,TRUE)</f>
        <v>A10</v>
      </c>
      <c r="D826" s="4" t="s">
        <v>15</v>
      </c>
      <c r="E826" s="5" t="s">
        <v>16</v>
      </c>
    </row>
    <row r="827" spans="1:5" x14ac:dyDescent="0.25">
      <c r="A827" s="3">
        <v>44999</v>
      </c>
      <c r="B827" s="25">
        <v>8325</v>
      </c>
      <c r="C827" s="4" t="str">
        <f>VLOOKUP(Nov_2019___Nov_2023[[#This Row],[ Close]],$Q$3:$R$14,2,TRUE)</f>
        <v>A9</v>
      </c>
      <c r="D827" s="4" t="s">
        <v>16</v>
      </c>
      <c r="E827" s="5" t="s">
        <v>15</v>
      </c>
    </row>
    <row r="828" spans="1:5" x14ac:dyDescent="0.25">
      <c r="A828" s="3">
        <v>45000</v>
      </c>
      <c r="B828" s="25">
        <v>8325</v>
      </c>
      <c r="C828" s="4" t="str">
        <f>VLOOKUP(Nov_2019___Nov_2023[[#This Row],[ Close]],$Q$3:$R$14,2,TRUE)</f>
        <v>A9</v>
      </c>
      <c r="D828" s="4" t="s">
        <v>15</v>
      </c>
      <c r="E828" s="5" t="s">
        <v>15</v>
      </c>
    </row>
    <row r="829" spans="1:5" x14ac:dyDescent="0.25">
      <c r="A829" s="3">
        <v>45001</v>
      </c>
      <c r="B829" s="25">
        <v>8300</v>
      </c>
      <c r="C829" s="4" t="str">
        <f>VLOOKUP(Nov_2019___Nov_2023[[#This Row],[ Close]],$Q$3:$R$14,2,TRUE)</f>
        <v>A9</v>
      </c>
      <c r="D829" s="4" t="s">
        <v>15</v>
      </c>
      <c r="E829" s="5" t="s">
        <v>15</v>
      </c>
    </row>
    <row r="830" spans="1:5" x14ac:dyDescent="0.25">
      <c r="A830" s="3">
        <v>45002</v>
      </c>
      <c r="B830" s="25">
        <v>8375</v>
      </c>
      <c r="C830" s="4" t="str">
        <f>VLOOKUP(Nov_2019___Nov_2023[[#This Row],[ Close]],$Q$3:$R$14,2,TRUE)</f>
        <v>A9</v>
      </c>
      <c r="D830" s="4" t="s">
        <v>15</v>
      </c>
      <c r="E830" s="5" t="s">
        <v>15</v>
      </c>
    </row>
    <row r="831" spans="1:5" x14ac:dyDescent="0.25">
      <c r="A831" s="3">
        <v>45005</v>
      </c>
      <c r="B831" s="25">
        <v>8400</v>
      </c>
      <c r="C831" s="4" t="str">
        <f>VLOOKUP(Nov_2019___Nov_2023[[#This Row],[ Close]],$Q$3:$R$14,2,TRUE)</f>
        <v>A9</v>
      </c>
      <c r="D831" s="4" t="s">
        <v>15</v>
      </c>
      <c r="E831" s="5" t="s">
        <v>15</v>
      </c>
    </row>
    <row r="832" spans="1:5" x14ac:dyDescent="0.25">
      <c r="A832" s="3">
        <v>45006</v>
      </c>
      <c r="B832" s="25">
        <v>8500</v>
      </c>
      <c r="C832" s="4" t="str">
        <f>VLOOKUP(Nov_2019___Nov_2023[[#This Row],[ Close]],$Q$3:$R$14,2,TRUE)</f>
        <v>A10</v>
      </c>
      <c r="D832" s="4" t="s">
        <v>15</v>
      </c>
      <c r="E832" s="5" t="s">
        <v>16</v>
      </c>
    </row>
    <row r="833" spans="1:5" x14ac:dyDescent="0.25">
      <c r="A833" s="3">
        <v>45009</v>
      </c>
      <c r="B833" s="25">
        <v>8825</v>
      </c>
      <c r="C833" s="4" t="str">
        <f>VLOOKUP(Nov_2019___Nov_2023[[#This Row],[ Close]],$Q$3:$R$14,2,TRUE)</f>
        <v>A10</v>
      </c>
      <c r="D833" s="4" t="s">
        <v>16</v>
      </c>
      <c r="E833" s="5" t="s">
        <v>16</v>
      </c>
    </row>
    <row r="834" spans="1:5" x14ac:dyDescent="0.25">
      <c r="A834" s="3">
        <v>45012</v>
      </c>
      <c r="B834" s="25">
        <v>8700</v>
      </c>
      <c r="C834" s="4" t="str">
        <f>VLOOKUP(Nov_2019___Nov_2023[[#This Row],[ Close]],$Q$3:$R$14,2,TRUE)</f>
        <v>A10</v>
      </c>
      <c r="D834" s="4" t="s">
        <v>16</v>
      </c>
      <c r="E834" s="5" t="s">
        <v>16</v>
      </c>
    </row>
    <row r="835" spans="1:5" x14ac:dyDescent="0.25">
      <c r="A835" s="3">
        <v>45013</v>
      </c>
      <c r="B835" s="25">
        <v>8675</v>
      </c>
      <c r="C835" s="4" t="str">
        <f>VLOOKUP(Nov_2019___Nov_2023[[#This Row],[ Close]],$Q$3:$R$14,2,TRUE)</f>
        <v>A10</v>
      </c>
      <c r="D835" s="4" t="s">
        <v>16</v>
      </c>
      <c r="E835" s="5" t="s">
        <v>16</v>
      </c>
    </row>
    <row r="836" spans="1:5" x14ac:dyDescent="0.25">
      <c r="A836" s="3">
        <v>45014</v>
      </c>
      <c r="B836" s="25">
        <v>8800</v>
      </c>
      <c r="C836" s="4" t="str">
        <f>VLOOKUP(Nov_2019___Nov_2023[[#This Row],[ Close]],$Q$3:$R$14,2,TRUE)</f>
        <v>A10</v>
      </c>
      <c r="D836" s="4" t="s">
        <v>16</v>
      </c>
      <c r="E836" s="5" t="s">
        <v>16</v>
      </c>
    </row>
    <row r="837" spans="1:5" x14ac:dyDescent="0.25">
      <c r="A837" s="3">
        <v>45015</v>
      </c>
      <c r="B837" s="25">
        <v>8825</v>
      </c>
      <c r="C837" s="4" t="str">
        <f>VLOOKUP(Nov_2019___Nov_2023[[#This Row],[ Close]],$Q$3:$R$14,2,TRUE)</f>
        <v>A10</v>
      </c>
      <c r="D837" s="4" t="s">
        <v>16</v>
      </c>
      <c r="E837" s="5" t="s">
        <v>16</v>
      </c>
    </row>
    <row r="838" spans="1:5" x14ac:dyDescent="0.25">
      <c r="A838" s="3">
        <v>45016</v>
      </c>
      <c r="B838" s="25">
        <v>8750</v>
      </c>
      <c r="C838" s="4" t="str">
        <f>VLOOKUP(Nov_2019___Nov_2023[[#This Row],[ Close]],$Q$3:$R$14,2,TRUE)</f>
        <v>A10</v>
      </c>
      <c r="D838" s="4" t="s">
        <v>16</v>
      </c>
      <c r="E838" s="5" t="s">
        <v>16</v>
      </c>
    </row>
    <row r="839" spans="1:5" x14ac:dyDescent="0.25">
      <c r="A839" s="3">
        <v>45019</v>
      </c>
      <c r="B839" s="25">
        <v>8800</v>
      </c>
      <c r="C839" s="4" t="str">
        <f>VLOOKUP(Nov_2019___Nov_2023[[#This Row],[ Close]],$Q$3:$R$14,2,TRUE)</f>
        <v>A10</v>
      </c>
      <c r="D839" s="4" t="s">
        <v>16</v>
      </c>
      <c r="E839" s="5" t="s">
        <v>16</v>
      </c>
    </row>
    <row r="840" spans="1:5" x14ac:dyDescent="0.25">
      <c r="A840" s="3">
        <v>45020</v>
      </c>
      <c r="B840" s="25">
        <v>8775</v>
      </c>
      <c r="C840" s="4" t="str">
        <f>VLOOKUP(Nov_2019___Nov_2023[[#This Row],[ Close]],$Q$3:$R$14,2,TRUE)</f>
        <v>A10</v>
      </c>
      <c r="D840" s="4" t="s">
        <v>16</v>
      </c>
      <c r="E840" s="5" t="s">
        <v>16</v>
      </c>
    </row>
    <row r="841" spans="1:5" x14ac:dyDescent="0.25">
      <c r="A841" s="3">
        <v>45021</v>
      </c>
      <c r="B841" s="25">
        <v>8725</v>
      </c>
      <c r="C841" s="4" t="str">
        <f>VLOOKUP(Nov_2019___Nov_2023[[#This Row],[ Close]],$Q$3:$R$14,2,TRUE)</f>
        <v>A10</v>
      </c>
      <c r="D841" s="4" t="s">
        <v>16</v>
      </c>
      <c r="E841" s="5" t="s">
        <v>16</v>
      </c>
    </row>
    <row r="842" spans="1:5" x14ac:dyDescent="0.25">
      <c r="A842" s="3">
        <v>45022</v>
      </c>
      <c r="B842" s="25">
        <v>8750</v>
      </c>
      <c r="C842" s="4" t="str">
        <f>VLOOKUP(Nov_2019___Nov_2023[[#This Row],[ Close]],$Q$3:$R$14,2,TRUE)</f>
        <v>A10</v>
      </c>
      <c r="D842" s="4" t="s">
        <v>16</v>
      </c>
      <c r="E842" s="5" t="s">
        <v>16</v>
      </c>
    </row>
    <row r="843" spans="1:5" x14ac:dyDescent="0.25">
      <c r="A843" s="3">
        <v>45026</v>
      </c>
      <c r="B843" s="25">
        <v>8800</v>
      </c>
      <c r="C843" s="4" t="str">
        <f>VLOOKUP(Nov_2019___Nov_2023[[#This Row],[ Close]],$Q$3:$R$14,2,TRUE)</f>
        <v>A10</v>
      </c>
      <c r="D843" s="4" t="s">
        <v>16</v>
      </c>
      <c r="E843" s="5" t="s">
        <v>16</v>
      </c>
    </row>
    <row r="844" spans="1:5" x14ac:dyDescent="0.25">
      <c r="A844" s="3">
        <v>45027</v>
      </c>
      <c r="B844" s="25">
        <v>8825</v>
      </c>
      <c r="C844" s="4" t="str">
        <f>VLOOKUP(Nov_2019___Nov_2023[[#This Row],[ Close]],$Q$3:$R$14,2,TRUE)</f>
        <v>A10</v>
      </c>
      <c r="D844" s="4" t="s">
        <v>16</v>
      </c>
      <c r="E844" s="5" t="s">
        <v>16</v>
      </c>
    </row>
    <row r="845" spans="1:5" x14ac:dyDescent="0.25">
      <c r="A845" s="3">
        <v>45028</v>
      </c>
      <c r="B845" s="25">
        <v>8900</v>
      </c>
      <c r="C845" s="4" t="str">
        <f>VLOOKUP(Nov_2019___Nov_2023[[#This Row],[ Close]],$Q$3:$R$14,2,TRUE)</f>
        <v>A10</v>
      </c>
      <c r="D845" s="4" t="s">
        <v>16</v>
      </c>
      <c r="E845" s="5" t="s">
        <v>16</v>
      </c>
    </row>
    <row r="846" spans="1:5" x14ac:dyDescent="0.25">
      <c r="A846" s="3">
        <v>45029</v>
      </c>
      <c r="B846" s="25">
        <v>8925</v>
      </c>
      <c r="C846" s="4" t="str">
        <f>VLOOKUP(Nov_2019___Nov_2023[[#This Row],[ Close]],$Q$3:$R$14,2,TRUE)</f>
        <v>A10</v>
      </c>
      <c r="D846" s="4" t="s">
        <v>16</v>
      </c>
      <c r="E846" s="5" t="s">
        <v>16</v>
      </c>
    </row>
    <row r="847" spans="1:5" x14ac:dyDescent="0.25">
      <c r="A847" s="3">
        <v>45030</v>
      </c>
      <c r="B847" s="25">
        <v>9000</v>
      </c>
      <c r="C847" s="4" t="str">
        <f>VLOOKUP(Nov_2019___Nov_2023[[#This Row],[ Close]],$Q$3:$R$14,2,TRUE)</f>
        <v>A11</v>
      </c>
      <c r="D847" s="4" t="s">
        <v>16</v>
      </c>
      <c r="E847" s="5" t="s">
        <v>17</v>
      </c>
    </row>
    <row r="848" spans="1:5" x14ac:dyDescent="0.25">
      <c r="A848" s="3">
        <v>45033</v>
      </c>
      <c r="B848" s="25">
        <v>9025</v>
      </c>
      <c r="C848" s="4" t="str">
        <f>VLOOKUP(Nov_2019___Nov_2023[[#This Row],[ Close]],$Q$3:$R$14,2,TRUE)</f>
        <v>A11</v>
      </c>
      <c r="D848" s="4" t="s">
        <v>17</v>
      </c>
      <c r="E848" s="5" t="s">
        <v>17</v>
      </c>
    </row>
    <row r="849" spans="1:5" x14ac:dyDescent="0.25">
      <c r="A849" s="3">
        <v>45034</v>
      </c>
      <c r="B849" s="25">
        <v>9125</v>
      </c>
      <c r="C849" s="4" t="str">
        <f>VLOOKUP(Nov_2019___Nov_2023[[#This Row],[ Close]],$Q$3:$R$14,2,TRUE)</f>
        <v>A11</v>
      </c>
      <c r="D849" s="4" t="s">
        <v>17</v>
      </c>
      <c r="E849" s="5" t="s">
        <v>17</v>
      </c>
    </row>
    <row r="850" spans="1:5" x14ac:dyDescent="0.25">
      <c r="A850" s="3">
        <v>45042</v>
      </c>
      <c r="B850" s="25">
        <v>9200</v>
      </c>
      <c r="C850" s="4" t="str">
        <f>VLOOKUP(Nov_2019___Nov_2023[[#This Row],[ Close]],$Q$3:$R$14,2,TRUE)</f>
        <v>A11</v>
      </c>
      <c r="D850" s="4" t="s">
        <v>17</v>
      </c>
      <c r="E850" s="5" t="s">
        <v>17</v>
      </c>
    </row>
    <row r="851" spans="1:5" x14ac:dyDescent="0.25">
      <c r="A851" s="3">
        <v>45043</v>
      </c>
      <c r="B851" s="25">
        <v>9150</v>
      </c>
      <c r="C851" s="4" t="str">
        <f>VLOOKUP(Nov_2019___Nov_2023[[#This Row],[ Close]],$Q$3:$R$14,2,TRUE)</f>
        <v>A11</v>
      </c>
      <c r="D851" s="4" t="s">
        <v>17</v>
      </c>
      <c r="E851" s="5" t="s">
        <v>17</v>
      </c>
    </row>
    <row r="852" spans="1:5" x14ac:dyDescent="0.25">
      <c r="A852" s="3">
        <v>45044</v>
      </c>
      <c r="B852" s="25">
        <v>9050</v>
      </c>
      <c r="C852" s="4" t="str">
        <f>VLOOKUP(Nov_2019___Nov_2023[[#This Row],[ Close]],$Q$3:$R$14,2,TRUE)</f>
        <v>A11</v>
      </c>
      <c r="D852" s="4" t="s">
        <v>17</v>
      </c>
      <c r="E852" s="5" t="s">
        <v>17</v>
      </c>
    </row>
    <row r="853" spans="1:5" x14ac:dyDescent="0.25">
      <c r="A853" s="3">
        <v>45048</v>
      </c>
      <c r="B853" s="25">
        <v>9050</v>
      </c>
      <c r="C853" s="4" t="str">
        <f>VLOOKUP(Nov_2019___Nov_2023[[#This Row],[ Close]],$Q$3:$R$14,2,TRUE)</f>
        <v>A11</v>
      </c>
      <c r="D853" s="4" t="s">
        <v>17</v>
      </c>
      <c r="E853" s="5" t="s">
        <v>17</v>
      </c>
    </row>
    <row r="854" spans="1:5" x14ac:dyDescent="0.25">
      <c r="A854" s="3">
        <v>45049</v>
      </c>
      <c r="B854" s="25">
        <v>8925</v>
      </c>
      <c r="C854" s="4" t="str">
        <f>VLOOKUP(Nov_2019___Nov_2023[[#This Row],[ Close]],$Q$3:$R$14,2,TRUE)</f>
        <v>A10</v>
      </c>
      <c r="D854" s="4" t="s">
        <v>17</v>
      </c>
      <c r="E854" s="5" t="s">
        <v>16</v>
      </c>
    </row>
    <row r="855" spans="1:5" x14ac:dyDescent="0.25">
      <c r="A855" s="3">
        <v>45050</v>
      </c>
      <c r="B855" s="25">
        <v>9000</v>
      </c>
      <c r="C855" s="4" t="str">
        <f>VLOOKUP(Nov_2019___Nov_2023[[#This Row],[ Close]],$Q$3:$R$14,2,TRUE)</f>
        <v>A11</v>
      </c>
      <c r="D855" s="4" t="s">
        <v>16</v>
      </c>
      <c r="E855" s="5" t="s">
        <v>17</v>
      </c>
    </row>
    <row r="856" spans="1:5" x14ac:dyDescent="0.25">
      <c r="A856" s="3">
        <v>45051</v>
      </c>
      <c r="B856" s="25">
        <v>9000</v>
      </c>
      <c r="C856" s="4" t="str">
        <f>VLOOKUP(Nov_2019___Nov_2023[[#This Row],[ Close]],$Q$3:$R$14,2,TRUE)</f>
        <v>A11</v>
      </c>
      <c r="D856" s="4" t="s">
        <v>17</v>
      </c>
      <c r="E856" s="5" t="s">
        <v>17</v>
      </c>
    </row>
    <row r="857" spans="1:5" x14ac:dyDescent="0.25">
      <c r="A857" s="3">
        <v>45054</v>
      </c>
      <c r="B857" s="25">
        <v>9000</v>
      </c>
      <c r="C857" s="4" t="str">
        <f>VLOOKUP(Nov_2019___Nov_2023[[#This Row],[ Close]],$Q$3:$R$14,2,TRUE)</f>
        <v>A11</v>
      </c>
      <c r="D857" s="4" t="s">
        <v>17</v>
      </c>
      <c r="E857" s="5" t="s">
        <v>17</v>
      </c>
    </row>
    <row r="858" spans="1:5" x14ac:dyDescent="0.25">
      <c r="A858" s="3">
        <v>45055</v>
      </c>
      <c r="B858" s="25">
        <v>8925</v>
      </c>
      <c r="C858" s="4" t="str">
        <f>VLOOKUP(Nov_2019___Nov_2023[[#This Row],[ Close]],$Q$3:$R$14,2,TRUE)</f>
        <v>A10</v>
      </c>
      <c r="D858" s="4" t="s">
        <v>17</v>
      </c>
      <c r="E858" s="5" t="s">
        <v>16</v>
      </c>
    </row>
    <row r="859" spans="1:5" x14ac:dyDescent="0.25">
      <c r="A859" s="3">
        <v>45056</v>
      </c>
      <c r="B859" s="25">
        <v>8925</v>
      </c>
      <c r="C859" s="4" t="str">
        <f>VLOOKUP(Nov_2019___Nov_2023[[#This Row],[ Close]],$Q$3:$R$14,2,TRUE)</f>
        <v>A10</v>
      </c>
      <c r="D859" s="4" t="s">
        <v>16</v>
      </c>
      <c r="E859" s="5" t="s">
        <v>16</v>
      </c>
    </row>
    <row r="860" spans="1:5" x14ac:dyDescent="0.25">
      <c r="A860" s="3">
        <v>45057</v>
      </c>
      <c r="B860" s="25">
        <v>8825</v>
      </c>
      <c r="C860" s="4" t="str">
        <f>VLOOKUP(Nov_2019___Nov_2023[[#This Row],[ Close]],$Q$3:$R$14,2,TRUE)</f>
        <v>A10</v>
      </c>
      <c r="D860" s="4" t="s">
        <v>16</v>
      </c>
      <c r="E860" s="5" t="s">
        <v>16</v>
      </c>
    </row>
    <row r="861" spans="1:5" x14ac:dyDescent="0.25">
      <c r="A861" s="3">
        <v>45058</v>
      </c>
      <c r="B861" s="25">
        <v>8800</v>
      </c>
      <c r="C861" s="4" t="str">
        <f>VLOOKUP(Nov_2019___Nov_2023[[#This Row],[ Close]],$Q$3:$R$14,2,TRUE)</f>
        <v>A10</v>
      </c>
      <c r="D861" s="4" t="s">
        <v>16</v>
      </c>
      <c r="E861" s="5" t="s">
        <v>16</v>
      </c>
    </row>
    <row r="862" spans="1:5" x14ac:dyDescent="0.25">
      <c r="A862" s="3">
        <v>45061</v>
      </c>
      <c r="B862" s="25">
        <v>8775</v>
      </c>
      <c r="C862" s="4" t="str">
        <f>VLOOKUP(Nov_2019___Nov_2023[[#This Row],[ Close]],$Q$3:$R$14,2,TRUE)</f>
        <v>A10</v>
      </c>
      <c r="D862" s="4" t="s">
        <v>16</v>
      </c>
      <c r="E862" s="5" t="s">
        <v>16</v>
      </c>
    </row>
    <row r="863" spans="1:5" x14ac:dyDescent="0.25">
      <c r="A863" s="3">
        <v>45062</v>
      </c>
      <c r="B863" s="25">
        <v>8700</v>
      </c>
      <c r="C863" s="4" t="str">
        <f>VLOOKUP(Nov_2019___Nov_2023[[#This Row],[ Close]],$Q$3:$R$14,2,TRUE)</f>
        <v>A10</v>
      </c>
      <c r="D863" s="4" t="s">
        <v>16</v>
      </c>
      <c r="E863" s="5" t="s">
        <v>16</v>
      </c>
    </row>
    <row r="864" spans="1:5" x14ac:dyDescent="0.25">
      <c r="A864" s="3">
        <v>45063</v>
      </c>
      <c r="B864" s="25">
        <v>8775</v>
      </c>
      <c r="C864" s="4" t="str">
        <f>VLOOKUP(Nov_2019___Nov_2023[[#This Row],[ Close]],$Q$3:$R$14,2,TRUE)</f>
        <v>A10</v>
      </c>
      <c r="D864" s="4" t="s">
        <v>16</v>
      </c>
      <c r="E864" s="5" t="s">
        <v>16</v>
      </c>
    </row>
    <row r="865" spans="1:5" x14ac:dyDescent="0.25">
      <c r="A865" s="3">
        <v>45065</v>
      </c>
      <c r="B865" s="25">
        <v>9000</v>
      </c>
      <c r="C865" s="4" t="str">
        <f>VLOOKUP(Nov_2019___Nov_2023[[#This Row],[ Close]],$Q$3:$R$14,2,TRUE)</f>
        <v>A11</v>
      </c>
      <c r="D865" s="4" t="s">
        <v>16</v>
      </c>
      <c r="E865" s="5" t="s">
        <v>17</v>
      </c>
    </row>
    <row r="866" spans="1:5" x14ac:dyDescent="0.25">
      <c r="A866" s="3">
        <v>45068</v>
      </c>
      <c r="B866" s="25">
        <v>9000</v>
      </c>
      <c r="C866" s="4" t="str">
        <f>VLOOKUP(Nov_2019___Nov_2023[[#This Row],[ Close]],$Q$3:$R$14,2,TRUE)</f>
        <v>A11</v>
      </c>
      <c r="D866" s="4" t="s">
        <v>17</v>
      </c>
      <c r="E866" s="5" t="s">
        <v>17</v>
      </c>
    </row>
    <row r="867" spans="1:5" x14ac:dyDescent="0.25">
      <c r="A867" s="3">
        <v>45069</v>
      </c>
      <c r="B867" s="25">
        <v>9125</v>
      </c>
      <c r="C867" s="4" t="str">
        <f>VLOOKUP(Nov_2019___Nov_2023[[#This Row],[ Close]],$Q$3:$R$14,2,TRUE)</f>
        <v>A11</v>
      </c>
      <c r="D867" s="4" t="s">
        <v>17</v>
      </c>
      <c r="E867" s="5" t="s">
        <v>17</v>
      </c>
    </row>
    <row r="868" spans="1:5" x14ac:dyDescent="0.25">
      <c r="A868" s="3">
        <v>45070</v>
      </c>
      <c r="B868" s="25">
        <v>9025</v>
      </c>
      <c r="C868" s="4" t="str">
        <f>VLOOKUP(Nov_2019___Nov_2023[[#This Row],[ Close]],$Q$3:$R$14,2,TRUE)</f>
        <v>A11</v>
      </c>
      <c r="D868" s="4" t="s">
        <v>17</v>
      </c>
      <c r="E868" s="5" t="s">
        <v>17</v>
      </c>
    </row>
    <row r="869" spans="1:5" x14ac:dyDescent="0.25">
      <c r="A869" s="3">
        <v>45071</v>
      </c>
      <c r="B869" s="25">
        <v>9050</v>
      </c>
      <c r="C869" s="4" t="str">
        <f>VLOOKUP(Nov_2019___Nov_2023[[#This Row],[ Close]],$Q$3:$R$14,2,TRUE)</f>
        <v>A11</v>
      </c>
      <c r="D869" s="4" t="s">
        <v>17</v>
      </c>
      <c r="E869" s="5" t="s">
        <v>17</v>
      </c>
    </row>
    <row r="870" spans="1:5" x14ac:dyDescent="0.25">
      <c r="A870" s="3">
        <v>45072</v>
      </c>
      <c r="B870" s="25">
        <v>9150</v>
      </c>
      <c r="C870" s="4" t="str">
        <f>VLOOKUP(Nov_2019___Nov_2023[[#This Row],[ Close]],$Q$3:$R$14,2,TRUE)</f>
        <v>A11</v>
      </c>
      <c r="D870" s="4" t="s">
        <v>17</v>
      </c>
      <c r="E870" s="5" t="s">
        <v>17</v>
      </c>
    </row>
    <row r="871" spans="1:5" x14ac:dyDescent="0.25">
      <c r="A871" s="3">
        <v>45075</v>
      </c>
      <c r="B871" s="25">
        <v>9150</v>
      </c>
      <c r="C871" s="4" t="str">
        <f>VLOOKUP(Nov_2019___Nov_2023[[#This Row],[ Close]],$Q$3:$R$14,2,TRUE)</f>
        <v>A11</v>
      </c>
      <c r="D871" s="4" t="s">
        <v>17</v>
      </c>
      <c r="E871" s="5" t="s">
        <v>17</v>
      </c>
    </row>
    <row r="872" spans="1:5" x14ac:dyDescent="0.25">
      <c r="A872" s="3">
        <v>45076</v>
      </c>
      <c r="B872" s="25">
        <v>9250</v>
      </c>
      <c r="C872" s="4" t="str">
        <f>VLOOKUP(Nov_2019___Nov_2023[[#This Row],[ Close]],$Q$3:$R$14,2,TRUE)</f>
        <v>A11</v>
      </c>
      <c r="D872" s="4" t="s">
        <v>17</v>
      </c>
      <c r="E872" s="5" t="s">
        <v>17</v>
      </c>
    </row>
    <row r="873" spans="1:5" x14ac:dyDescent="0.25">
      <c r="A873" s="3">
        <v>45077</v>
      </c>
      <c r="B873" s="25">
        <v>9050</v>
      </c>
      <c r="C873" s="4" t="str">
        <f>VLOOKUP(Nov_2019___Nov_2023[[#This Row],[ Close]],$Q$3:$R$14,2,TRUE)</f>
        <v>A11</v>
      </c>
      <c r="D873" s="4" t="s">
        <v>17</v>
      </c>
      <c r="E873" s="5" t="s">
        <v>17</v>
      </c>
    </row>
    <row r="874" spans="1:5" x14ac:dyDescent="0.25">
      <c r="A874" s="3">
        <v>45082</v>
      </c>
      <c r="B874" s="25">
        <v>9200</v>
      </c>
      <c r="C874" s="4" t="str">
        <f>VLOOKUP(Nov_2019___Nov_2023[[#This Row],[ Close]],$Q$3:$R$14,2,TRUE)</f>
        <v>A11</v>
      </c>
      <c r="D874" s="4" t="s">
        <v>17</v>
      </c>
      <c r="E874" s="5" t="s">
        <v>17</v>
      </c>
    </row>
    <row r="875" spans="1:5" x14ac:dyDescent="0.25">
      <c r="A875" s="3">
        <v>45083</v>
      </c>
      <c r="B875" s="25">
        <v>9150</v>
      </c>
      <c r="C875" s="4" t="str">
        <f>VLOOKUP(Nov_2019___Nov_2023[[#This Row],[ Close]],$Q$3:$R$14,2,TRUE)</f>
        <v>A11</v>
      </c>
      <c r="D875" s="4" t="s">
        <v>17</v>
      </c>
      <c r="E875" s="5" t="s">
        <v>17</v>
      </c>
    </row>
    <row r="876" spans="1:5" x14ac:dyDescent="0.25">
      <c r="A876" s="3">
        <v>45084</v>
      </c>
      <c r="B876" s="25">
        <v>9100</v>
      </c>
      <c r="C876" s="4" t="str">
        <f>VLOOKUP(Nov_2019___Nov_2023[[#This Row],[ Close]],$Q$3:$R$14,2,TRUE)</f>
        <v>A11</v>
      </c>
      <c r="D876" s="4" t="s">
        <v>17</v>
      </c>
      <c r="E876" s="5" t="s">
        <v>17</v>
      </c>
    </row>
    <row r="877" spans="1:5" x14ac:dyDescent="0.25">
      <c r="A877" s="3">
        <v>45085</v>
      </c>
      <c r="B877" s="25">
        <v>9125</v>
      </c>
      <c r="C877" s="4" t="str">
        <f>VLOOKUP(Nov_2019___Nov_2023[[#This Row],[ Close]],$Q$3:$R$14,2,TRUE)</f>
        <v>A11</v>
      </c>
      <c r="D877" s="4" t="s">
        <v>17</v>
      </c>
      <c r="E877" s="5" t="s">
        <v>17</v>
      </c>
    </row>
    <row r="878" spans="1:5" x14ac:dyDescent="0.25">
      <c r="A878" s="3">
        <v>45086</v>
      </c>
      <c r="B878" s="25">
        <v>9100</v>
      </c>
      <c r="C878" s="4" t="str">
        <f>VLOOKUP(Nov_2019___Nov_2023[[#This Row],[ Close]],$Q$3:$R$14,2,TRUE)</f>
        <v>A11</v>
      </c>
      <c r="D878" s="4" t="s">
        <v>17</v>
      </c>
      <c r="E878" s="5" t="s">
        <v>17</v>
      </c>
    </row>
    <row r="879" spans="1:5" x14ac:dyDescent="0.25">
      <c r="A879" s="3">
        <v>45089</v>
      </c>
      <c r="B879" s="25">
        <v>9150</v>
      </c>
      <c r="C879" s="4" t="str">
        <f>VLOOKUP(Nov_2019___Nov_2023[[#This Row],[ Close]],$Q$3:$R$14,2,TRUE)</f>
        <v>A11</v>
      </c>
      <c r="D879" s="4" t="s">
        <v>17</v>
      </c>
      <c r="E879" s="5" t="s">
        <v>17</v>
      </c>
    </row>
    <row r="880" spans="1:5" x14ac:dyDescent="0.25">
      <c r="A880" s="3">
        <v>45090</v>
      </c>
      <c r="B880" s="25">
        <v>9150</v>
      </c>
      <c r="C880" s="4" t="str">
        <f>VLOOKUP(Nov_2019___Nov_2023[[#This Row],[ Close]],$Q$3:$R$14,2,TRUE)</f>
        <v>A11</v>
      </c>
      <c r="D880" s="4" t="s">
        <v>17</v>
      </c>
      <c r="E880" s="5" t="s">
        <v>17</v>
      </c>
    </row>
    <row r="881" spans="1:5" x14ac:dyDescent="0.25">
      <c r="A881" s="3">
        <v>45091</v>
      </c>
      <c r="B881" s="25">
        <v>9075</v>
      </c>
      <c r="C881" s="4" t="str">
        <f>VLOOKUP(Nov_2019___Nov_2023[[#This Row],[ Close]],$Q$3:$R$14,2,TRUE)</f>
        <v>A11</v>
      </c>
      <c r="D881" s="4" t="s">
        <v>17</v>
      </c>
      <c r="E881" s="5" t="s">
        <v>17</v>
      </c>
    </row>
    <row r="882" spans="1:5" x14ac:dyDescent="0.25">
      <c r="A882" s="3">
        <v>45092</v>
      </c>
      <c r="B882" s="25">
        <v>9050</v>
      </c>
      <c r="C882" s="4" t="str">
        <f>VLOOKUP(Nov_2019___Nov_2023[[#This Row],[ Close]],$Q$3:$R$14,2,TRUE)</f>
        <v>A11</v>
      </c>
      <c r="D882" s="4" t="s">
        <v>17</v>
      </c>
      <c r="E882" s="5" t="s">
        <v>17</v>
      </c>
    </row>
    <row r="883" spans="1:5" x14ac:dyDescent="0.25">
      <c r="A883" s="3">
        <v>45093</v>
      </c>
      <c r="B883" s="25">
        <v>9050</v>
      </c>
      <c r="C883" s="4" t="str">
        <f>VLOOKUP(Nov_2019___Nov_2023[[#This Row],[ Close]],$Q$3:$R$14,2,TRUE)</f>
        <v>A11</v>
      </c>
      <c r="D883" s="4" t="s">
        <v>17</v>
      </c>
      <c r="E883" s="5" t="s">
        <v>17</v>
      </c>
    </row>
    <row r="884" spans="1:5" x14ac:dyDescent="0.25">
      <c r="A884" s="3">
        <v>45096</v>
      </c>
      <c r="B884" s="25">
        <v>9000</v>
      </c>
      <c r="C884" s="4" t="str">
        <f>VLOOKUP(Nov_2019___Nov_2023[[#This Row],[ Close]],$Q$3:$R$14,2,TRUE)</f>
        <v>A11</v>
      </c>
      <c r="D884" s="4" t="s">
        <v>17</v>
      </c>
      <c r="E884" s="5" t="s">
        <v>17</v>
      </c>
    </row>
    <row r="885" spans="1:5" x14ac:dyDescent="0.25">
      <c r="A885" s="3">
        <v>45097</v>
      </c>
      <c r="B885" s="25">
        <v>9050</v>
      </c>
      <c r="C885" s="4" t="str">
        <f>VLOOKUP(Nov_2019___Nov_2023[[#This Row],[ Close]],$Q$3:$R$14,2,TRUE)</f>
        <v>A11</v>
      </c>
      <c r="D885" s="4" t="s">
        <v>17</v>
      </c>
      <c r="E885" s="5" t="s">
        <v>17</v>
      </c>
    </row>
    <row r="886" spans="1:5" x14ac:dyDescent="0.25">
      <c r="A886" s="3">
        <v>45098</v>
      </c>
      <c r="B886" s="25">
        <v>9125</v>
      </c>
      <c r="C886" s="4" t="str">
        <f>VLOOKUP(Nov_2019___Nov_2023[[#This Row],[ Close]],$Q$3:$R$14,2,TRUE)</f>
        <v>A11</v>
      </c>
      <c r="D886" s="4" t="s">
        <v>17</v>
      </c>
      <c r="E886" s="5" t="s">
        <v>17</v>
      </c>
    </row>
    <row r="887" spans="1:5" x14ac:dyDescent="0.25">
      <c r="A887" s="3">
        <v>45099</v>
      </c>
      <c r="B887" s="25">
        <v>9050</v>
      </c>
      <c r="C887" s="4" t="str">
        <f>VLOOKUP(Nov_2019___Nov_2023[[#This Row],[ Close]],$Q$3:$R$14,2,TRUE)</f>
        <v>A11</v>
      </c>
      <c r="D887" s="4" t="s">
        <v>17</v>
      </c>
      <c r="E887" s="5" t="s">
        <v>17</v>
      </c>
    </row>
    <row r="888" spans="1:5" x14ac:dyDescent="0.25">
      <c r="A888" s="3">
        <v>45100</v>
      </c>
      <c r="B888" s="25">
        <v>9050</v>
      </c>
      <c r="C888" s="4" t="str">
        <f>VLOOKUP(Nov_2019___Nov_2023[[#This Row],[ Close]],$Q$3:$R$14,2,TRUE)</f>
        <v>A11</v>
      </c>
      <c r="D888" s="4" t="s">
        <v>17</v>
      </c>
      <c r="E888" s="5" t="s">
        <v>17</v>
      </c>
    </row>
    <row r="889" spans="1:5" x14ac:dyDescent="0.25">
      <c r="A889" s="3">
        <v>45103</v>
      </c>
      <c r="B889" s="25">
        <v>9075</v>
      </c>
      <c r="C889" s="4" t="str">
        <f>VLOOKUP(Nov_2019___Nov_2023[[#This Row],[ Close]],$Q$3:$R$14,2,TRUE)</f>
        <v>A11</v>
      </c>
      <c r="D889" s="4" t="s">
        <v>17</v>
      </c>
      <c r="E889" s="5" t="s">
        <v>17</v>
      </c>
    </row>
    <row r="890" spans="1:5" x14ac:dyDescent="0.25">
      <c r="A890" s="3">
        <v>45104</v>
      </c>
      <c r="B890" s="25">
        <v>9150</v>
      </c>
      <c r="C890" s="4" t="str">
        <f>VLOOKUP(Nov_2019___Nov_2023[[#This Row],[ Close]],$Q$3:$R$14,2,TRUE)</f>
        <v>A11</v>
      </c>
      <c r="D890" s="4" t="s">
        <v>17</v>
      </c>
      <c r="E890" s="5" t="s">
        <v>17</v>
      </c>
    </row>
    <row r="891" spans="1:5" x14ac:dyDescent="0.25">
      <c r="A891" s="3">
        <v>45110</v>
      </c>
      <c r="B891" s="25">
        <v>9075</v>
      </c>
      <c r="C891" s="4" t="str">
        <f>VLOOKUP(Nov_2019___Nov_2023[[#This Row],[ Close]],$Q$3:$R$14,2,TRUE)</f>
        <v>A11</v>
      </c>
      <c r="D891" s="4" t="s">
        <v>17</v>
      </c>
      <c r="E891" s="5" t="s">
        <v>17</v>
      </c>
    </row>
    <row r="892" spans="1:5" x14ac:dyDescent="0.25">
      <c r="A892" s="3">
        <v>45111</v>
      </c>
      <c r="B892" s="25">
        <v>9050</v>
      </c>
      <c r="C892" s="4" t="str">
        <f>VLOOKUP(Nov_2019___Nov_2023[[#This Row],[ Close]],$Q$3:$R$14,2,TRUE)</f>
        <v>A11</v>
      </c>
      <c r="D892" s="4" t="s">
        <v>17</v>
      </c>
      <c r="E892" s="5" t="s">
        <v>17</v>
      </c>
    </row>
    <row r="893" spans="1:5" x14ac:dyDescent="0.25">
      <c r="A893" s="3">
        <v>45112</v>
      </c>
      <c r="B893" s="25">
        <v>9050</v>
      </c>
      <c r="C893" s="4" t="str">
        <f>VLOOKUP(Nov_2019___Nov_2023[[#This Row],[ Close]],$Q$3:$R$14,2,TRUE)</f>
        <v>A11</v>
      </c>
      <c r="D893" s="4" t="s">
        <v>17</v>
      </c>
      <c r="E893" s="5" t="s">
        <v>17</v>
      </c>
    </row>
    <row r="894" spans="1:5" x14ac:dyDescent="0.25">
      <c r="A894" s="3">
        <v>45113</v>
      </c>
      <c r="B894" s="25">
        <v>9075</v>
      </c>
      <c r="C894" s="4" t="str">
        <f>VLOOKUP(Nov_2019___Nov_2023[[#This Row],[ Close]],$Q$3:$R$14,2,TRUE)</f>
        <v>A11</v>
      </c>
      <c r="D894" s="4" t="s">
        <v>17</v>
      </c>
      <c r="E894" s="5" t="s">
        <v>17</v>
      </c>
    </row>
    <row r="895" spans="1:5" x14ac:dyDescent="0.25">
      <c r="A895" s="3">
        <v>45114</v>
      </c>
      <c r="B895" s="25">
        <v>9025</v>
      </c>
      <c r="C895" s="4" t="str">
        <f>VLOOKUP(Nov_2019___Nov_2023[[#This Row],[ Close]],$Q$3:$R$14,2,TRUE)</f>
        <v>A11</v>
      </c>
      <c r="D895" s="4" t="s">
        <v>17</v>
      </c>
      <c r="E895" s="5" t="s">
        <v>17</v>
      </c>
    </row>
    <row r="896" spans="1:5" x14ac:dyDescent="0.25">
      <c r="A896" s="3">
        <v>45117</v>
      </c>
      <c r="B896" s="25">
        <v>9050</v>
      </c>
      <c r="C896" s="4" t="str">
        <f>VLOOKUP(Nov_2019___Nov_2023[[#This Row],[ Close]],$Q$3:$R$14,2,TRUE)</f>
        <v>A11</v>
      </c>
      <c r="D896" s="4" t="s">
        <v>17</v>
      </c>
      <c r="E896" s="5" t="s">
        <v>17</v>
      </c>
    </row>
    <row r="897" spans="1:5" x14ac:dyDescent="0.25">
      <c r="A897" s="3">
        <v>45118</v>
      </c>
      <c r="B897" s="25">
        <v>9025</v>
      </c>
      <c r="C897" s="4" t="str">
        <f>VLOOKUP(Nov_2019___Nov_2023[[#This Row],[ Close]],$Q$3:$R$14,2,TRUE)</f>
        <v>A11</v>
      </c>
      <c r="D897" s="4" t="s">
        <v>17</v>
      </c>
      <c r="E897" s="5" t="s">
        <v>17</v>
      </c>
    </row>
    <row r="898" spans="1:5" x14ac:dyDescent="0.25">
      <c r="A898" s="3">
        <v>45119</v>
      </c>
      <c r="B898" s="25">
        <v>9175</v>
      </c>
      <c r="C898" s="4" t="str">
        <f>VLOOKUP(Nov_2019___Nov_2023[[#This Row],[ Close]],$Q$3:$R$14,2,TRUE)</f>
        <v>A11</v>
      </c>
      <c r="D898" s="4" t="s">
        <v>17</v>
      </c>
      <c r="E898" s="5" t="s">
        <v>17</v>
      </c>
    </row>
    <row r="899" spans="1:5" x14ac:dyDescent="0.25">
      <c r="A899" s="3">
        <v>45120</v>
      </c>
      <c r="B899" s="25">
        <v>9125</v>
      </c>
      <c r="C899" s="4" t="str">
        <f>VLOOKUP(Nov_2019___Nov_2023[[#This Row],[ Close]],$Q$3:$R$14,2,TRUE)</f>
        <v>A11</v>
      </c>
      <c r="D899" s="4" t="s">
        <v>17</v>
      </c>
      <c r="E899" s="5" t="s">
        <v>17</v>
      </c>
    </row>
    <row r="900" spans="1:5" x14ac:dyDescent="0.25">
      <c r="A900" s="3">
        <v>45121</v>
      </c>
      <c r="B900" s="25">
        <v>9200</v>
      </c>
      <c r="C900" s="4" t="str">
        <f>VLOOKUP(Nov_2019___Nov_2023[[#This Row],[ Close]],$Q$3:$R$14,2,TRUE)</f>
        <v>A11</v>
      </c>
      <c r="D900" s="4" t="s">
        <v>17</v>
      </c>
      <c r="E900" s="5" t="s">
        <v>17</v>
      </c>
    </row>
    <row r="901" spans="1:5" x14ac:dyDescent="0.25">
      <c r="A901" s="3">
        <v>45124</v>
      </c>
      <c r="B901" s="25">
        <v>9175</v>
      </c>
      <c r="C901" s="4" t="str">
        <f>VLOOKUP(Nov_2019___Nov_2023[[#This Row],[ Close]],$Q$3:$R$14,2,TRUE)</f>
        <v>A11</v>
      </c>
      <c r="D901" s="4" t="s">
        <v>17</v>
      </c>
      <c r="E901" s="5" t="s">
        <v>17</v>
      </c>
    </row>
    <row r="902" spans="1:5" x14ac:dyDescent="0.25">
      <c r="A902" s="3">
        <v>45125</v>
      </c>
      <c r="B902" s="25">
        <v>9150</v>
      </c>
      <c r="C902" s="4" t="str">
        <f>VLOOKUP(Nov_2019___Nov_2023[[#This Row],[ Close]],$Q$3:$R$14,2,TRUE)</f>
        <v>A11</v>
      </c>
      <c r="D902" s="4" t="s">
        <v>17</v>
      </c>
      <c r="E902" s="5" t="s">
        <v>17</v>
      </c>
    </row>
    <row r="903" spans="1:5" x14ac:dyDescent="0.25">
      <c r="A903" s="3">
        <v>45127</v>
      </c>
      <c r="B903" s="25">
        <v>9150</v>
      </c>
      <c r="C903" s="4" t="str">
        <f>VLOOKUP(Nov_2019___Nov_2023[[#This Row],[ Close]],$Q$3:$R$14,2,TRUE)</f>
        <v>A11</v>
      </c>
      <c r="D903" s="4" t="s">
        <v>17</v>
      </c>
      <c r="E903" s="5" t="s">
        <v>17</v>
      </c>
    </row>
    <row r="904" spans="1:5" x14ac:dyDescent="0.25">
      <c r="A904" s="3">
        <v>45128</v>
      </c>
      <c r="B904" s="25">
        <v>9150</v>
      </c>
      <c r="C904" s="4" t="str">
        <f>VLOOKUP(Nov_2019___Nov_2023[[#This Row],[ Close]],$Q$3:$R$14,2,TRUE)</f>
        <v>A11</v>
      </c>
      <c r="D904" s="4" t="s">
        <v>17</v>
      </c>
      <c r="E904" s="5" t="s">
        <v>17</v>
      </c>
    </row>
    <row r="905" spans="1:5" x14ac:dyDescent="0.25">
      <c r="A905" s="3">
        <v>45131</v>
      </c>
      <c r="B905" s="25">
        <v>9100</v>
      </c>
      <c r="C905" s="4" t="str">
        <f>VLOOKUP(Nov_2019___Nov_2023[[#This Row],[ Close]],$Q$3:$R$14,2,TRUE)</f>
        <v>A11</v>
      </c>
      <c r="D905" s="4" t="s">
        <v>17</v>
      </c>
      <c r="E905" s="5" t="s">
        <v>17</v>
      </c>
    </row>
    <row r="906" spans="1:5" x14ac:dyDescent="0.25">
      <c r="A906" s="3">
        <v>45132</v>
      </c>
      <c r="B906" s="25">
        <v>9150</v>
      </c>
      <c r="C906" s="4" t="str">
        <f>VLOOKUP(Nov_2019___Nov_2023[[#This Row],[ Close]],$Q$3:$R$14,2,TRUE)</f>
        <v>A11</v>
      </c>
      <c r="D906" s="4" t="s">
        <v>17</v>
      </c>
      <c r="E906" s="5" t="s">
        <v>17</v>
      </c>
    </row>
    <row r="907" spans="1:5" x14ac:dyDescent="0.25">
      <c r="A907" s="3">
        <v>45133</v>
      </c>
      <c r="B907" s="25">
        <v>9350</v>
      </c>
      <c r="C907" s="4" t="str">
        <f>VLOOKUP(Nov_2019___Nov_2023[[#This Row],[ Close]],$Q$3:$R$14,2,TRUE)</f>
        <v>A11</v>
      </c>
      <c r="D907" s="4" t="s">
        <v>17</v>
      </c>
      <c r="E907" s="5" t="s">
        <v>17</v>
      </c>
    </row>
    <row r="908" spans="1:5" x14ac:dyDescent="0.25">
      <c r="A908" s="3">
        <v>45134</v>
      </c>
      <c r="B908" s="25">
        <v>9225</v>
      </c>
      <c r="C908" s="4" t="str">
        <f>VLOOKUP(Nov_2019___Nov_2023[[#This Row],[ Close]],$Q$3:$R$14,2,TRUE)</f>
        <v>A11</v>
      </c>
      <c r="D908" s="4" t="s">
        <v>17</v>
      </c>
      <c r="E908" s="5" t="s">
        <v>17</v>
      </c>
    </row>
    <row r="909" spans="1:5" x14ac:dyDescent="0.25">
      <c r="A909" s="3">
        <v>45135</v>
      </c>
      <c r="B909" s="25">
        <v>9125</v>
      </c>
      <c r="C909" s="4" t="str">
        <f>VLOOKUP(Nov_2019___Nov_2023[[#This Row],[ Close]],$Q$3:$R$14,2,TRUE)</f>
        <v>A11</v>
      </c>
      <c r="D909" s="4" t="s">
        <v>17</v>
      </c>
      <c r="E909" s="5" t="s">
        <v>17</v>
      </c>
    </row>
    <row r="910" spans="1:5" x14ac:dyDescent="0.25">
      <c r="A910" s="3">
        <v>45138</v>
      </c>
      <c r="B910" s="25">
        <v>9125</v>
      </c>
      <c r="C910" s="4" t="str">
        <f>VLOOKUP(Nov_2019___Nov_2023[[#This Row],[ Close]],$Q$3:$R$14,2,TRUE)</f>
        <v>A11</v>
      </c>
      <c r="D910" s="4" t="s">
        <v>17</v>
      </c>
      <c r="E910" s="5" t="s">
        <v>17</v>
      </c>
    </row>
    <row r="911" spans="1:5" x14ac:dyDescent="0.25">
      <c r="A911" s="3">
        <v>45139</v>
      </c>
      <c r="B911" s="25">
        <v>9125</v>
      </c>
      <c r="C911" s="4" t="str">
        <f>VLOOKUP(Nov_2019___Nov_2023[[#This Row],[ Close]],$Q$3:$R$14,2,TRUE)</f>
        <v>A11</v>
      </c>
      <c r="D911" s="4" t="s">
        <v>17</v>
      </c>
      <c r="E911" s="5" t="s">
        <v>17</v>
      </c>
    </row>
    <row r="912" spans="1:5" x14ac:dyDescent="0.25">
      <c r="A912" s="3">
        <v>45140</v>
      </c>
      <c r="B912" s="25">
        <v>9200</v>
      </c>
      <c r="C912" s="4" t="str">
        <f>VLOOKUP(Nov_2019___Nov_2023[[#This Row],[ Close]],$Q$3:$R$14,2,TRUE)</f>
        <v>A11</v>
      </c>
      <c r="D912" s="4" t="s">
        <v>17</v>
      </c>
      <c r="E912" s="5" t="s">
        <v>17</v>
      </c>
    </row>
    <row r="913" spans="1:5" x14ac:dyDescent="0.25">
      <c r="A913" s="3">
        <v>45141</v>
      </c>
      <c r="B913" s="25">
        <v>9250</v>
      </c>
      <c r="C913" s="4" t="str">
        <f>VLOOKUP(Nov_2019___Nov_2023[[#This Row],[ Close]],$Q$3:$R$14,2,TRUE)</f>
        <v>A11</v>
      </c>
      <c r="D913" s="4" t="s">
        <v>17</v>
      </c>
      <c r="E913" s="5" t="s">
        <v>17</v>
      </c>
    </row>
    <row r="914" spans="1:5" x14ac:dyDescent="0.25">
      <c r="A914" s="3">
        <v>45142</v>
      </c>
      <c r="B914" s="25">
        <v>9150</v>
      </c>
      <c r="C914" s="4" t="str">
        <f>VLOOKUP(Nov_2019___Nov_2023[[#This Row],[ Close]],$Q$3:$R$14,2,TRUE)</f>
        <v>A11</v>
      </c>
      <c r="D914" s="4" t="s">
        <v>17</v>
      </c>
      <c r="E914" s="5" t="s">
        <v>17</v>
      </c>
    </row>
    <row r="915" spans="1:5" x14ac:dyDescent="0.25">
      <c r="A915" s="3">
        <v>45145</v>
      </c>
      <c r="B915" s="25">
        <v>9275</v>
      </c>
      <c r="C915" s="4" t="str">
        <f>VLOOKUP(Nov_2019___Nov_2023[[#This Row],[ Close]],$Q$3:$R$14,2,TRUE)</f>
        <v>A11</v>
      </c>
      <c r="D915" s="4" t="s">
        <v>17</v>
      </c>
      <c r="E915" s="5" t="s">
        <v>17</v>
      </c>
    </row>
    <row r="916" spans="1:5" x14ac:dyDescent="0.25">
      <c r="A916" s="3">
        <v>45146</v>
      </c>
      <c r="B916" s="25">
        <v>9200</v>
      </c>
      <c r="C916" s="4" t="str">
        <f>VLOOKUP(Nov_2019___Nov_2023[[#This Row],[ Close]],$Q$3:$R$14,2,TRUE)</f>
        <v>A11</v>
      </c>
      <c r="D916" s="4" t="s">
        <v>17</v>
      </c>
      <c r="E916" s="5" t="s">
        <v>17</v>
      </c>
    </row>
    <row r="917" spans="1:5" x14ac:dyDescent="0.25">
      <c r="A917" s="3">
        <v>45147</v>
      </c>
      <c r="B917" s="25">
        <v>9400</v>
      </c>
      <c r="C917" s="4" t="str">
        <f>VLOOKUP(Nov_2019___Nov_2023[[#This Row],[ Close]],$Q$3:$R$14,2,TRUE)</f>
        <v>A11</v>
      </c>
      <c r="D917" s="4" t="s">
        <v>17</v>
      </c>
      <c r="E917" s="5" t="s">
        <v>17</v>
      </c>
    </row>
    <row r="918" spans="1:5" x14ac:dyDescent="0.25">
      <c r="A918" s="3">
        <v>45148</v>
      </c>
      <c r="B918" s="25">
        <v>9400</v>
      </c>
      <c r="C918" s="4" t="str">
        <f>VLOOKUP(Nov_2019___Nov_2023[[#This Row],[ Close]],$Q$3:$R$14,2,TRUE)</f>
        <v>A11</v>
      </c>
      <c r="D918" s="4" t="s">
        <v>17</v>
      </c>
      <c r="E918" s="5" t="s">
        <v>17</v>
      </c>
    </row>
    <row r="919" spans="1:5" x14ac:dyDescent="0.25">
      <c r="A919" s="3">
        <v>45149</v>
      </c>
      <c r="B919" s="25">
        <v>9400</v>
      </c>
      <c r="C919" s="4" t="str">
        <f>VLOOKUP(Nov_2019___Nov_2023[[#This Row],[ Close]],$Q$3:$R$14,2,TRUE)</f>
        <v>A11</v>
      </c>
      <c r="D919" s="4" t="s">
        <v>17</v>
      </c>
      <c r="E919" s="5" t="s">
        <v>17</v>
      </c>
    </row>
    <row r="920" spans="1:5" x14ac:dyDescent="0.25">
      <c r="A920" s="3">
        <v>45152</v>
      </c>
      <c r="B920" s="25">
        <v>9350</v>
      </c>
      <c r="C920" s="4" t="str">
        <f>VLOOKUP(Nov_2019___Nov_2023[[#This Row],[ Close]],$Q$3:$R$14,2,TRUE)</f>
        <v>A11</v>
      </c>
      <c r="D920" s="4" t="s">
        <v>17</v>
      </c>
      <c r="E920" s="5" t="s">
        <v>17</v>
      </c>
    </row>
    <row r="921" spans="1:5" x14ac:dyDescent="0.25">
      <c r="A921" s="3">
        <v>45153</v>
      </c>
      <c r="B921" s="25">
        <v>9300</v>
      </c>
      <c r="C921" s="4" t="str">
        <f>VLOOKUP(Nov_2019___Nov_2023[[#This Row],[ Close]],$Q$3:$R$14,2,TRUE)</f>
        <v>A11</v>
      </c>
      <c r="D921" s="4" t="s">
        <v>17</v>
      </c>
      <c r="E921" s="5" t="s">
        <v>17</v>
      </c>
    </row>
    <row r="922" spans="1:5" x14ac:dyDescent="0.25">
      <c r="A922" s="3">
        <v>45154</v>
      </c>
      <c r="B922" s="25">
        <v>9300</v>
      </c>
      <c r="C922" s="4" t="str">
        <f>VLOOKUP(Nov_2019___Nov_2023[[#This Row],[ Close]],$Q$3:$R$14,2,TRUE)</f>
        <v>A11</v>
      </c>
      <c r="D922" s="4" t="s">
        <v>17</v>
      </c>
      <c r="E922" s="5" t="s">
        <v>17</v>
      </c>
    </row>
    <row r="923" spans="1:5" x14ac:dyDescent="0.25">
      <c r="A923" s="3">
        <v>45156</v>
      </c>
      <c r="B923" s="25">
        <v>9250</v>
      </c>
      <c r="C923" s="4" t="str">
        <f>VLOOKUP(Nov_2019___Nov_2023[[#This Row],[ Close]],$Q$3:$R$14,2,TRUE)</f>
        <v>A11</v>
      </c>
      <c r="D923" s="4" t="s">
        <v>17</v>
      </c>
      <c r="E923" s="5" t="s">
        <v>17</v>
      </c>
    </row>
    <row r="924" spans="1:5" x14ac:dyDescent="0.25">
      <c r="A924" s="3">
        <v>45159</v>
      </c>
      <c r="B924" s="25">
        <v>9175</v>
      </c>
      <c r="C924" s="4" t="str">
        <f>VLOOKUP(Nov_2019___Nov_2023[[#This Row],[ Close]],$Q$3:$R$14,2,TRUE)</f>
        <v>A11</v>
      </c>
      <c r="D924" s="4" t="s">
        <v>17</v>
      </c>
      <c r="E924" s="5" t="s">
        <v>17</v>
      </c>
    </row>
    <row r="925" spans="1:5" x14ac:dyDescent="0.25">
      <c r="A925" s="3">
        <v>45160</v>
      </c>
      <c r="B925" s="25">
        <v>9300</v>
      </c>
      <c r="C925" s="4" t="str">
        <f>VLOOKUP(Nov_2019___Nov_2023[[#This Row],[ Close]],$Q$3:$R$14,2,TRUE)</f>
        <v>A11</v>
      </c>
      <c r="D925" s="4" t="s">
        <v>17</v>
      </c>
      <c r="E925" s="5" t="s">
        <v>17</v>
      </c>
    </row>
    <row r="926" spans="1:5" x14ac:dyDescent="0.25">
      <c r="A926" s="3">
        <v>45161</v>
      </c>
      <c r="B926" s="25">
        <v>9300</v>
      </c>
      <c r="C926" s="4" t="str">
        <f>VLOOKUP(Nov_2019___Nov_2023[[#This Row],[ Close]],$Q$3:$R$14,2,TRUE)</f>
        <v>A11</v>
      </c>
      <c r="D926" s="4" t="s">
        <v>17</v>
      </c>
      <c r="E926" s="5" t="s">
        <v>17</v>
      </c>
    </row>
    <row r="927" spans="1:5" x14ac:dyDescent="0.25">
      <c r="A927" s="3">
        <v>45162</v>
      </c>
      <c r="B927" s="25">
        <v>9200</v>
      </c>
      <c r="C927" s="4" t="str">
        <f>VLOOKUP(Nov_2019___Nov_2023[[#This Row],[ Close]],$Q$3:$R$14,2,TRUE)</f>
        <v>A11</v>
      </c>
      <c r="D927" s="4" t="s">
        <v>17</v>
      </c>
      <c r="E927" s="5" t="s">
        <v>17</v>
      </c>
    </row>
    <row r="928" spans="1:5" x14ac:dyDescent="0.25">
      <c r="A928" s="3">
        <v>45163</v>
      </c>
      <c r="B928" s="25">
        <v>9275</v>
      </c>
      <c r="C928" s="4" t="str">
        <f>VLOOKUP(Nov_2019___Nov_2023[[#This Row],[ Close]],$Q$3:$R$14,2,TRUE)</f>
        <v>A11</v>
      </c>
      <c r="D928" s="4" t="s">
        <v>17</v>
      </c>
      <c r="E928" s="5" t="s">
        <v>17</v>
      </c>
    </row>
    <row r="929" spans="1:5" x14ac:dyDescent="0.25">
      <c r="A929" s="3">
        <v>45166</v>
      </c>
      <c r="B929" s="25">
        <v>9200</v>
      </c>
      <c r="C929" s="4" t="str">
        <f>VLOOKUP(Nov_2019___Nov_2023[[#This Row],[ Close]],$Q$3:$R$14,2,TRUE)</f>
        <v>A11</v>
      </c>
      <c r="D929" s="4" t="s">
        <v>17</v>
      </c>
      <c r="E929" s="5" t="s">
        <v>17</v>
      </c>
    </row>
    <row r="930" spans="1:5" x14ac:dyDescent="0.25">
      <c r="A930" s="3">
        <v>45167</v>
      </c>
      <c r="B930" s="25">
        <v>9250</v>
      </c>
      <c r="C930" s="4" t="str">
        <f>VLOOKUP(Nov_2019___Nov_2023[[#This Row],[ Close]],$Q$3:$R$14,2,TRUE)</f>
        <v>A11</v>
      </c>
      <c r="D930" s="4" t="s">
        <v>17</v>
      </c>
      <c r="E930" s="5" t="s">
        <v>17</v>
      </c>
    </row>
    <row r="931" spans="1:5" x14ac:dyDescent="0.25">
      <c r="A931" s="3">
        <v>45168</v>
      </c>
      <c r="B931" s="25">
        <v>9200</v>
      </c>
      <c r="C931" s="4" t="str">
        <f>VLOOKUP(Nov_2019___Nov_2023[[#This Row],[ Close]],$Q$3:$R$14,2,TRUE)</f>
        <v>A11</v>
      </c>
      <c r="D931" s="4" t="s">
        <v>17</v>
      </c>
      <c r="E931" s="5" t="s">
        <v>17</v>
      </c>
    </row>
    <row r="932" spans="1:5" x14ac:dyDescent="0.25">
      <c r="A932" s="3">
        <v>45169</v>
      </c>
      <c r="B932" s="25">
        <v>9175</v>
      </c>
      <c r="C932" s="4" t="str">
        <f>VLOOKUP(Nov_2019___Nov_2023[[#This Row],[ Close]],$Q$3:$R$14,2,TRUE)</f>
        <v>A11</v>
      </c>
      <c r="D932" s="4" t="s">
        <v>17</v>
      </c>
      <c r="E932" s="5" t="s">
        <v>17</v>
      </c>
    </row>
    <row r="933" spans="1:5" x14ac:dyDescent="0.25">
      <c r="A933" s="3">
        <v>45170</v>
      </c>
      <c r="B933" s="25">
        <v>9225</v>
      </c>
      <c r="C933" s="4" t="str">
        <f>VLOOKUP(Nov_2019___Nov_2023[[#This Row],[ Close]],$Q$3:$R$14,2,TRUE)</f>
        <v>A11</v>
      </c>
      <c r="D933" s="4" t="s">
        <v>17</v>
      </c>
      <c r="E933" s="5" t="s">
        <v>17</v>
      </c>
    </row>
    <row r="934" spans="1:5" x14ac:dyDescent="0.25">
      <c r="A934" s="3">
        <v>45173</v>
      </c>
      <c r="B934" s="25">
        <v>9225</v>
      </c>
      <c r="C934" s="4" t="str">
        <f>VLOOKUP(Nov_2019___Nov_2023[[#This Row],[ Close]],$Q$3:$R$14,2,TRUE)</f>
        <v>A11</v>
      </c>
      <c r="D934" s="4" t="s">
        <v>17</v>
      </c>
      <c r="E934" s="5" t="s">
        <v>17</v>
      </c>
    </row>
    <row r="935" spans="1:5" x14ac:dyDescent="0.25">
      <c r="A935" s="3">
        <v>45174</v>
      </c>
      <c r="B935" s="25">
        <v>9225</v>
      </c>
      <c r="C935" s="4" t="str">
        <f>VLOOKUP(Nov_2019___Nov_2023[[#This Row],[ Close]],$Q$3:$R$14,2,TRUE)</f>
        <v>A11</v>
      </c>
      <c r="D935" s="4" t="s">
        <v>17</v>
      </c>
      <c r="E935" s="5" t="s">
        <v>17</v>
      </c>
    </row>
    <row r="936" spans="1:5" x14ac:dyDescent="0.25">
      <c r="A936" s="3">
        <v>45175</v>
      </c>
      <c r="B936" s="25">
        <v>9150</v>
      </c>
      <c r="C936" s="4" t="str">
        <f>VLOOKUP(Nov_2019___Nov_2023[[#This Row],[ Close]],$Q$3:$R$14,2,TRUE)</f>
        <v>A11</v>
      </c>
      <c r="D936" s="4" t="s">
        <v>17</v>
      </c>
      <c r="E936" s="5" t="s">
        <v>17</v>
      </c>
    </row>
    <row r="937" spans="1:5" x14ac:dyDescent="0.25">
      <c r="A937" s="3">
        <v>45176</v>
      </c>
      <c r="B937" s="25">
        <v>9175</v>
      </c>
      <c r="C937" s="4" t="str">
        <f>VLOOKUP(Nov_2019___Nov_2023[[#This Row],[ Close]],$Q$3:$R$14,2,TRUE)</f>
        <v>A11</v>
      </c>
      <c r="D937" s="4" t="s">
        <v>17</v>
      </c>
      <c r="E937" s="5" t="s">
        <v>17</v>
      </c>
    </row>
    <row r="938" spans="1:5" x14ac:dyDescent="0.25">
      <c r="A938" s="3">
        <v>45177</v>
      </c>
      <c r="B938" s="25">
        <v>9125</v>
      </c>
      <c r="C938" s="4" t="str">
        <f>VLOOKUP(Nov_2019___Nov_2023[[#This Row],[ Close]],$Q$3:$R$14,2,TRUE)</f>
        <v>A11</v>
      </c>
      <c r="D938" s="4" t="s">
        <v>17</v>
      </c>
      <c r="E938" s="5" t="s">
        <v>17</v>
      </c>
    </row>
    <row r="939" spans="1:5" x14ac:dyDescent="0.25">
      <c r="A939" s="3">
        <v>45180</v>
      </c>
      <c r="B939" s="25">
        <v>9125</v>
      </c>
      <c r="C939" s="4" t="str">
        <f>VLOOKUP(Nov_2019___Nov_2023[[#This Row],[ Close]],$Q$3:$R$14,2,TRUE)</f>
        <v>A11</v>
      </c>
      <c r="D939" s="4" t="s">
        <v>17</v>
      </c>
      <c r="E939" s="5" t="s">
        <v>17</v>
      </c>
    </row>
    <row r="940" spans="1:5" x14ac:dyDescent="0.25">
      <c r="A940" s="3">
        <v>45181</v>
      </c>
      <c r="B940" s="25">
        <v>9100</v>
      </c>
      <c r="C940" s="4" t="str">
        <f>VLOOKUP(Nov_2019___Nov_2023[[#This Row],[ Close]],$Q$3:$R$14,2,TRUE)</f>
        <v>A11</v>
      </c>
      <c r="D940" s="4" t="s">
        <v>17</v>
      </c>
      <c r="E940" s="5" t="s">
        <v>17</v>
      </c>
    </row>
    <row r="941" spans="1:5" x14ac:dyDescent="0.25">
      <c r="A941" s="3">
        <v>45182</v>
      </c>
      <c r="B941" s="25">
        <v>9075</v>
      </c>
      <c r="C941" s="4" t="str">
        <f>VLOOKUP(Nov_2019___Nov_2023[[#This Row],[ Close]],$Q$3:$R$14,2,TRUE)</f>
        <v>A11</v>
      </c>
      <c r="D941" s="4" t="s">
        <v>17</v>
      </c>
      <c r="E941" s="5" t="s">
        <v>17</v>
      </c>
    </row>
    <row r="942" spans="1:5" x14ac:dyDescent="0.25">
      <c r="A942" s="3">
        <v>45183</v>
      </c>
      <c r="B942" s="25">
        <v>9100</v>
      </c>
      <c r="C942" s="4" t="str">
        <f>VLOOKUP(Nov_2019___Nov_2023[[#This Row],[ Close]],$Q$3:$R$14,2,TRUE)</f>
        <v>A11</v>
      </c>
      <c r="D942" s="4" t="s">
        <v>17</v>
      </c>
      <c r="E942" s="5" t="s">
        <v>17</v>
      </c>
    </row>
    <row r="943" spans="1:5" x14ac:dyDescent="0.25">
      <c r="A943" s="3">
        <v>45184</v>
      </c>
      <c r="B943" s="25">
        <v>9000</v>
      </c>
      <c r="C943" s="4" t="str">
        <f>VLOOKUP(Nov_2019___Nov_2023[[#This Row],[ Close]],$Q$3:$R$14,2,TRUE)</f>
        <v>A11</v>
      </c>
      <c r="D943" s="4" t="s">
        <v>17</v>
      </c>
      <c r="E943" s="5" t="s">
        <v>17</v>
      </c>
    </row>
    <row r="944" spans="1:5" x14ac:dyDescent="0.25">
      <c r="A944" s="3">
        <v>45187</v>
      </c>
      <c r="B944" s="25">
        <v>9000</v>
      </c>
      <c r="C944" s="4" t="str">
        <f>VLOOKUP(Nov_2019___Nov_2023[[#This Row],[ Close]],$Q$3:$R$14,2,TRUE)</f>
        <v>A11</v>
      </c>
      <c r="D944" s="4" t="s">
        <v>17</v>
      </c>
      <c r="E944" s="5" t="s">
        <v>17</v>
      </c>
    </row>
    <row r="945" spans="1:5" x14ac:dyDescent="0.25">
      <c r="A945" s="3">
        <v>45188</v>
      </c>
      <c r="B945" s="25">
        <v>9075</v>
      </c>
      <c r="C945" s="4" t="str">
        <f>VLOOKUP(Nov_2019___Nov_2023[[#This Row],[ Close]],$Q$3:$R$14,2,TRUE)</f>
        <v>A11</v>
      </c>
      <c r="D945" s="4" t="s">
        <v>17</v>
      </c>
      <c r="E945" s="5" t="s">
        <v>17</v>
      </c>
    </row>
    <row r="946" spans="1:5" x14ac:dyDescent="0.25">
      <c r="A946" s="3">
        <v>45189</v>
      </c>
      <c r="B946" s="25">
        <v>9150</v>
      </c>
      <c r="C946" s="4" t="str">
        <f>VLOOKUP(Nov_2019___Nov_2023[[#This Row],[ Close]],$Q$3:$R$14,2,TRUE)</f>
        <v>A11</v>
      </c>
      <c r="D946" s="4" t="s">
        <v>17</v>
      </c>
      <c r="E946" s="5" t="s">
        <v>17</v>
      </c>
    </row>
    <row r="947" spans="1:5" x14ac:dyDescent="0.25">
      <c r="A947" s="3">
        <v>45190</v>
      </c>
      <c r="B947" s="25">
        <v>9125</v>
      </c>
      <c r="C947" s="4" t="str">
        <f>VLOOKUP(Nov_2019___Nov_2023[[#This Row],[ Close]],$Q$3:$R$14,2,TRUE)</f>
        <v>A11</v>
      </c>
      <c r="D947" s="4" t="s">
        <v>17</v>
      </c>
      <c r="E947" s="5" t="s">
        <v>17</v>
      </c>
    </row>
    <row r="948" spans="1:5" x14ac:dyDescent="0.25">
      <c r="A948" s="3">
        <v>45191</v>
      </c>
      <c r="B948" s="25">
        <v>9075</v>
      </c>
      <c r="C948" s="4" t="str">
        <f>VLOOKUP(Nov_2019___Nov_2023[[#This Row],[ Close]],$Q$3:$R$14,2,TRUE)</f>
        <v>A11</v>
      </c>
      <c r="D948" s="4" t="s">
        <v>17</v>
      </c>
      <c r="E948" s="5" t="s">
        <v>17</v>
      </c>
    </row>
    <row r="949" spans="1:5" x14ac:dyDescent="0.25">
      <c r="A949" s="3">
        <v>45194</v>
      </c>
      <c r="B949" s="25">
        <v>9000</v>
      </c>
      <c r="C949" s="4" t="str">
        <f>VLOOKUP(Nov_2019___Nov_2023[[#This Row],[ Close]],$Q$3:$R$14,2,TRUE)</f>
        <v>A11</v>
      </c>
      <c r="D949" s="4" t="s">
        <v>17</v>
      </c>
      <c r="E949" s="5" t="s">
        <v>17</v>
      </c>
    </row>
    <row r="950" spans="1:5" x14ac:dyDescent="0.25">
      <c r="A950" s="3">
        <v>45195</v>
      </c>
      <c r="B950" s="25">
        <v>8950</v>
      </c>
      <c r="C950" s="4" t="str">
        <f>VLOOKUP(Nov_2019___Nov_2023[[#This Row],[ Close]],$Q$3:$R$14,2,TRUE)</f>
        <v>A11</v>
      </c>
      <c r="D950" s="4" t="s">
        <v>17</v>
      </c>
      <c r="E950" s="5" t="s">
        <v>17</v>
      </c>
    </row>
    <row r="951" spans="1:5" x14ac:dyDescent="0.25">
      <c r="A951" s="3">
        <v>45196</v>
      </c>
      <c r="B951" s="25">
        <v>8875</v>
      </c>
      <c r="C951" s="4" t="str">
        <f>VLOOKUP(Nov_2019___Nov_2023[[#This Row],[ Close]],$Q$3:$R$14,2,TRUE)</f>
        <v>A10</v>
      </c>
      <c r="D951" s="4" t="s">
        <v>17</v>
      </c>
      <c r="E951" s="5" t="s">
        <v>16</v>
      </c>
    </row>
    <row r="952" spans="1:5" x14ac:dyDescent="0.25">
      <c r="A952" s="3">
        <v>45198</v>
      </c>
      <c r="B952" s="25">
        <v>8825</v>
      </c>
      <c r="C952" s="4" t="str">
        <f>VLOOKUP(Nov_2019___Nov_2023[[#This Row],[ Close]],$Q$3:$R$14,2,TRUE)</f>
        <v>A10</v>
      </c>
      <c r="D952" s="4" t="s">
        <v>16</v>
      </c>
      <c r="E952" s="5" t="s">
        <v>16</v>
      </c>
    </row>
    <row r="953" spans="1:5" x14ac:dyDescent="0.25">
      <c r="A953" s="3">
        <v>45201</v>
      </c>
      <c r="B953" s="25">
        <v>9075</v>
      </c>
      <c r="C953" s="4" t="str">
        <f>VLOOKUP(Nov_2019___Nov_2023[[#This Row],[ Close]],$Q$3:$R$14,2,TRUE)</f>
        <v>A11</v>
      </c>
      <c r="D953" s="4" t="s">
        <v>16</v>
      </c>
      <c r="E953" s="5" t="s">
        <v>17</v>
      </c>
    </row>
    <row r="954" spans="1:5" x14ac:dyDescent="0.25">
      <c r="A954" s="3">
        <v>45202</v>
      </c>
      <c r="B954" s="25">
        <v>9200</v>
      </c>
      <c r="C954" s="4" t="str">
        <f>VLOOKUP(Nov_2019___Nov_2023[[#This Row],[ Close]],$Q$3:$R$14,2,TRUE)</f>
        <v>A11</v>
      </c>
      <c r="D954" s="4" t="s">
        <v>17</v>
      </c>
      <c r="E954" s="5" t="s">
        <v>17</v>
      </c>
    </row>
    <row r="955" spans="1:5" x14ac:dyDescent="0.25">
      <c r="A955" s="3">
        <v>45203</v>
      </c>
      <c r="B955" s="25">
        <v>9200</v>
      </c>
      <c r="C955" s="4" t="str">
        <f>VLOOKUP(Nov_2019___Nov_2023[[#This Row],[ Close]],$Q$3:$R$14,2,TRUE)</f>
        <v>A11</v>
      </c>
      <c r="D955" s="4" t="s">
        <v>17</v>
      </c>
      <c r="E955" s="5" t="s">
        <v>17</v>
      </c>
    </row>
    <row r="956" spans="1:5" x14ac:dyDescent="0.25">
      <c r="A956" s="3">
        <v>45204</v>
      </c>
      <c r="B956" s="25">
        <v>9075</v>
      </c>
      <c r="C956" s="4" t="str">
        <f>VLOOKUP(Nov_2019___Nov_2023[[#This Row],[ Close]],$Q$3:$R$14,2,TRUE)</f>
        <v>A11</v>
      </c>
      <c r="D956" s="4" t="s">
        <v>17</v>
      </c>
      <c r="E956" s="5" t="s">
        <v>17</v>
      </c>
    </row>
    <row r="957" spans="1:5" x14ac:dyDescent="0.25">
      <c r="A957" s="3">
        <v>45205</v>
      </c>
      <c r="B957" s="25">
        <v>9025</v>
      </c>
      <c r="C957" s="4" t="str">
        <f>VLOOKUP(Nov_2019___Nov_2023[[#This Row],[ Close]],$Q$3:$R$14,2,TRUE)</f>
        <v>A11</v>
      </c>
      <c r="D957" s="4" t="s">
        <v>17</v>
      </c>
      <c r="E957" s="5" t="s">
        <v>17</v>
      </c>
    </row>
    <row r="958" spans="1:5" x14ac:dyDescent="0.25">
      <c r="A958" s="3">
        <v>45208</v>
      </c>
      <c r="B958" s="25">
        <v>9050</v>
      </c>
      <c r="C958" s="4" t="str">
        <f>VLOOKUP(Nov_2019___Nov_2023[[#This Row],[ Close]],$Q$3:$R$14,2,TRUE)</f>
        <v>A11</v>
      </c>
      <c r="D958" s="4" t="s">
        <v>17</v>
      </c>
      <c r="E958" s="5" t="s">
        <v>17</v>
      </c>
    </row>
    <row r="959" spans="1:5" x14ac:dyDescent="0.25">
      <c r="A959" s="3">
        <v>45209</v>
      </c>
      <c r="B959" s="25">
        <v>8925</v>
      </c>
      <c r="C959" s="4" t="str">
        <f>VLOOKUP(Nov_2019___Nov_2023[[#This Row],[ Close]],$Q$3:$R$14,2,TRUE)</f>
        <v>A10</v>
      </c>
      <c r="D959" s="4" t="s">
        <v>17</v>
      </c>
      <c r="E959" s="5" t="s">
        <v>16</v>
      </c>
    </row>
    <row r="960" spans="1:5" x14ac:dyDescent="0.25">
      <c r="A960" s="3">
        <v>45210</v>
      </c>
      <c r="B960" s="25">
        <v>8925</v>
      </c>
      <c r="C960" s="4" t="str">
        <f>VLOOKUP(Nov_2019___Nov_2023[[#This Row],[ Close]],$Q$3:$R$14,2,TRUE)</f>
        <v>A10</v>
      </c>
      <c r="D960" s="4" t="s">
        <v>16</v>
      </c>
      <c r="E960" s="5" t="s">
        <v>16</v>
      </c>
    </row>
    <row r="961" spans="1:5" x14ac:dyDescent="0.25">
      <c r="A961" s="3">
        <v>45211</v>
      </c>
      <c r="B961" s="25">
        <v>9050</v>
      </c>
      <c r="C961" s="4" t="str">
        <f>VLOOKUP(Nov_2019___Nov_2023[[#This Row],[ Close]],$Q$3:$R$14,2,TRUE)</f>
        <v>A11</v>
      </c>
      <c r="D961" s="4" t="s">
        <v>16</v>
      </c>
      <c r="E961" s="5" t="s">
        <v>17</v>
      </c>
    </row>
    <row r="962" spans="1:5" x14ac:dyDescent="0.25">
      <c r="A962" s="3">
        <v>45212</v>
      </c>
      <c r="B962" s="25">
        <v>9075</v>
      </c>
      <c r="C962" s="4" t="str">
        <f>VLOOKUP(Nov_2019___Nov_2023[[#This Row],[ Close]],$Q$3:$R$14,2,TRUE)</f>
        <v>A11</v>
      </c>
      <c r="D962" s="4" t="s">
        <v>17</v>
      </c>
      <c r="E962" s="5" t="s">
        <v>17</v>
      </c>
    </row>
    <row r="963" spans="1:5" x14ac:dyDescent="0.25">
      <c r="A963" s="3">
        <v>45215</v>
      </c>
      <c r="B963" s="25">
        <v>9100</v>
      </c>
      <c r="C963" s="4" t="str">
        <f>VLOOKUP(Nov_2019___Nov_2023[[#This Row],[ Close]],$Q$3:$R$14,2,TRUE)</f>
        <v>A11</v>
      </c>
      <c r="D963" s="4" t="s">
        <v>17</v>
      </c>
      <c r="E963" s="5" t="s">
        <v>17</v>
      </c>
    </row>
    <row r="964" spans="1:5" x14ac:dyDescent="0.25">
      <c r="A964" s="3">
        <v>45216</v>
      </c>
      <c r="B964" s="25">
        <v>8950</v>
      </c>
      <c r="C964" s="4" t="str">
        <f>VLOOKUP(Nov_2019___Nov_2023[[#This Row],[ Close]],$Q$3:$R$14,2,TRUE)</f>
        <v>A11</v>
      </c>
      <c r="D964" s="4" t="s">
        <v>17</v>
      </c>
      <c r="E964" s="5" t="s">
        <v>17</v>
      </c>
    </row>
    <row r="965" spans="1:5" x14ac:dyDescent="0.25">
      <c r="A965" s="3">
        <v>45217</v>
      </c>
      <c r="B965" s="25">
        <v>8850</v>
      </c>
      <c r="C965" s="4" t="str">
        <f>VLOOKUP(Nov_2019___Nov_2023[[#This Row],[ Close]],$Q$3:$R$14,2,TRUE)</f>
        <v>A10</v>
      </c>
      <c r="D965" s="4" t="s">
        <v>17</v>
      </c>
      <c r="E965" s="5" t="s">
        <v>16</v>
      </c>
    </row>
    <row r="966" spans="1:5" x14ac:dyDescent="0.25">
      <c r="A966" s="3">
        <v>45218</v>
      </c>
      <c r="B966" s="25">
        <v>8750</v>
      </c>
      <c r="C966" s="4" t="str">
        <f>VLOOKUP(Nov_2019___Nov_2023[[#This Row],[ Close]],$Q$3:$R$14,2,TRUE)</f>
        <v>A10</v>
      </c>
      <c r="D966" s="4" t="s">
        <v>16</v>
      </c>
      <c r="E966" s="5" t="s">
        <v>16</v>
      </c>
    </row>
    <row r="967" spans="1:5" x14ac:dyDescent="0.25">
      <c r="A967" s="3">
        <v>45219</v>
      </c>
      <c r="B967" s="25">
        <v>8975</v>
      </c>
      <c r="C967" s="4" t="str">
        <f>VLOOKUP(Nov_2019___Nov_2023[[#This Row],[ Close]],$Q$3:$R$14,2,TRUE)</f>
        <v>A11</v>
      </c>
      <c r="D967" s="4" t="s">
        <v>16</v>
      </c>
      <c r="E967" s="5" t="s">
        <v>17</v>
      </c>
    </row>
    <row r="968" spans="1:5" x14ac:dyDescent="0.25">
      <c r="A968" s="3">
        <v>45222</v>
      </c>
      <c r="B968" s="25">
        <v>8850</v>
      </c>
      <c r="C968" s="4" t="str">
        <f>VLOOKUP(Nov_2019___Nov_2023[[#This Row],[ Close]],$Q$3:$R$14,2,TRUE)</f>
        <v>A10</v>
      </c>
      <c r="D968" s="4" t="s">
        <v>17</v>
      </c>
      <c r="E968" s="5" t="s">
        <v>16</v>
      </c>
    </row>
    <row r="969" spans="1:5" x14ac:dyDescent="0.25">
      <c r="A969" s="3">
        <v>45223</v>
      </c>
      <c r="B969" s="25">
        <v>8775</v>
      </c>
      <c r="C969" s="4" t="str">
        <f>VLOOKUP(Nov_2019___Nov_2023[[#This Row],[ Close]],$Q$3:$R$14,2,TRUE)</f>
        <v>A10</v>
      </c>
      <c r="D969" s="4" t="s">
        <v>16</v>
      </c>
      <c r="E969" s="5" t="s">
        <v>16</v>
      </c>
    </row>
    <row r="970" spans="1:5" x14ac:dyDescent="0.25">
      <c r="A970" s="3">
        <v>45224</v>
      </c>
      <c r="B970" s="25">
        <v>8875</v>
      </c>
      <c r="C970" s="4" t="str">
        <f>VLOOKUP(Nov_2019___Nov_2023[[#This Row],[ Close]],$Q$3:$R$14,2,TRUE)</f>
        <v>A10</v>
      </c>
      <c r="D970" s="4" t="s">
        <v>16</v>
      </c>
      <c r="E970" s="5" t="s">
        <v>16</v>
      </c>
    </row>
    <row r="971" spans="1:5" x14ac:dyDescent="0.25">
      <c r="A971" s="3">
        <v>45225</v>
      </c>
      <c r="B971" s="25">
        <v>8725</v>
      </c>
      <c r="C971" s="4" t="str">
        <f>VLOOKUP(Nov_2019___Nov_2023[[#This Row],[ Close]],$Q$3:$R$14,2,TRUE)</f>
        <v>A10</v>
      </c>
      <c r="D971" s="4" t="s">
        <v>16</v>
      </c>
      <c r="E971" s="5" t="s">
        <v>16</v>
      </c>
    </row>
    <row r="972" spans="1:5" x14ac:dyDescent="0.25">
      <c r="A972" s="3">
        <v>45226</v>
      </c>
      <c r="B972" s="25">
        <v>8700</v>
      </c>
      <c r="C972" s="4" t="str">
        <f>VLOOKUP(Nov_2019___Nov_2023[[#This Row],[ Close]],$Q$3:$R$14,2,TRUE)</f>
        <v>A10</v>
      </c>
      <c r="D972" s="4" t="s">
        <v>16</v>
      </c>
      <c r="E972" s="5" t="s">
        <v>16</v>
      </c>
    </row>
    <row r="973" spans="1:5" x14ac:dyDescent="0.25">
      <c r="A973" s="3">
        <v>45229</v>
      </c>
      <c r="B973" s="25">
        <v>8850</v>
      </c>
      <c r="C973" s="4" t="str">
        <f>VLOOKUP(Nov_2019___Nov_2023[[#This Row],[ Close]],$Q$3:$R$14,2,TRUE)</f>
        <v>A10</v>
      </c>
      <c r="D973" s="4" t="s">
        <v>16</v>
      </c>
      <c r="E973" s="5" t="s">
        <v>16</v>
      </c>
    </row>
    <row r="974" spans="1:5" x14ac:dyDescent="0.25">
      <c r="A974" s="3">
        <v>45230</v>
      </c>
      <c r="B974" s="25">
        <v>8750</v>
      </c>
      <c r="C974" s="4" t="str">
        <f>VLOOKUP(Nov_2019___Nov_2023[[#This Row],[ Close]],$Q$3:$R$14,2,TRUE)</f>
        <v>A10</v>
      </c>
      <c r="D974" s="4" t="s">
        <v>16</v>
      </c>
      <c r="E974" s="5" t="s">
        <v>16</v>
      </c>
    </row>
    <row r="975" spans="1:5" x14ac:dyDescent="0.25">
      <c r="A975" s="3">
        <v>45231</v>
      </c>
      <c r="B975" s="25">
        <v>8600</v>
      </c>
      <c r="C975" s="4" t="str">
        <f>VLOOKUP(Nov_2019___Nov_2023[[#This Row],[ Close]],$Q$3:$R$14,2,TRUE)</f>
        <v>A10</v>
      </c>
      <c r="D975" s="4" t="s">
        <v>16</v>
      </c>
      <c r="E975" s="5" t="s">
        <v>16</v>
      </c>
    </row>
    <row r="976" spans="1:5" x14ac:dyDescent="0.25">
      <c r="A976" s="3">
        <v>45232</v>
      </c>
      <c r="B976" s="25">
        <v>8850</v>
      </c>
      <c r="C976" s="4" t="str">
        <f>VLOOKUP(Nov_2019___Nov_2023[[#This Row],[ Close]],$Q$3:$R$14,2,TRUE)</f>
        <v>A10</v>
      </c>
      <c r="D976" s="4" t="s">
        <v>16</v>
      </c>
      <c r="E976" s="5" t="s">
        <v>16</v>
      </c>
    </row>
    <row r="977" spans="1:5" x14ac:dyDescent="0.25">
      <c r="A977" s="3">
        <v>45233</v>
      </c>
      <c r="B977" s="25">
        <v>8900</v>
      </c>
      <c r="C977" s="4" t="str">
        <f>VLOOKUP(Nov_2019___Nov_2023[[#This Row],[ Close]],$Q$3:$R$14,2,TRUE)</f>
        <v>A10</v>
      </c>
      <c r="D977" s="4" t="s">
        <v>16</v>
      </c>
      <c r="E977" s="5" t="s">
        <v>16</v>
      </c>
    </row>
    <row r="978" spans="1:5" x14ac:dyDescent="0.25">
      <c r="A978" s="3">
        <v>45236</v>
      </c>
      <c r="B978" s="25">
        <v>9050</v>
      </c>
      <c r="C978" s="4" t="str">
        <f>VLOOKUP(Nov_2019___Nov_2023[[#This Row],[ Close]],$Q$3:$R$14,2,TRUE)</f>
        <v>A11</v>
      </c>
      <c r="D978" s="4" t="s">
        <v>16</v>
      </c>
      <c r="E978" s="5" t="s">
        <v>17</v>
      </c>
    </row>
    <row r="979" spans="1:5" x14ac:dyDescent="0.25">
      <c r="A979" s="3">
        <v>45237</v>
      </c>
      <c r="B979" s="25">
        <v>8975</v>
      </c>
      <c r="C979" s="4" t="str">
        <f>VLOOKUP(Nov_2019___Nov_2023[[#This Row],[ Close]],$Q$3:$R$14,2,TRUE)</f>
        <v>A11</v>
      </c>
      <c r="D979" s="4" t="s">
        <v>17</v>
      </c>
      <c r="E979" s="5" t="s">
        <v>17</v>
      </c>
    </row>
    <row r="980" spans="1:5" x14ac:dyDescent="0.25">
      <c r="A980" s="3">
        <v>45238</v>
      </c>
      <c r="B980" s="25">
        <v>9000</v>
      </c>
      <c r="C980" s="4" t="str">
        <f>VLOOKUP(Nov_2019___Nov_2023[[#This Row],[ Close]],$Q$3:$R$14,2,TRUE)</f>
        <v>A11</v>
      </c>
      <c r="D980" s="4" t="s">
        <v>17</v>
      </c>
      <c r="E980" s="5" t="s">
        <v>17</v>
      </c>
    </row>
    <row r="981" spans="1:5" x14ac:dyDescent="0.25">
      <c r="A981" s="3">
        <v>45239</v>
      </c>
      <c r="B981" s="25">
        <v>9000</v>
      </c>
      <c r="C981" s="4" t="str">
        <f>VLOOKUP(Nov_2019___Nov_2023[[#This Row],[ Close]],$Q$3:$R$14,2,TRUE)</f>
        <v>A11</v>
      </c>
      <c r="D981" s="4" t="s">
        <v>17</v>
      </c>
      <c r="E981" s="5" t="s">
        <v>17</v>
      </c>
    </row>
    <row r="982" spans="1:5" x14ac:dyDescent="0.25">
      <c r="A982" s="3">
        <v>45240</v>
      </c>
      <c r="B982" s="25">
        <v>8825</v>
      </c>
      <c r="C982" s="4" t="str">
        <f>VLOOKUP(Nov_2019___Nov_2023[[#This Row],[ Close]],$Q$3:$R$14,2,TRUE)</f>
        <v>A10</v>
      </c>
      <c r="D982" s="4" t="s">
        <v>17</v>
      </c>
      <c r="E982" s="5" t="s">
        <v>16</v>
      </c>
    </row>
    <row r="983" spans="1:5" x14ac:dyDescent="0.25">
      <c r="A983" s="3">
        <v>45243</v>
      </c>
      <c r="B983" s="25">
        <v>8875</v>
      </c>
      <c r="C983" s="4" t="str">
        <f>VLOOKUP(Nov_2019___Nov_2023[[#This Row],[ Close]],$Q$3:$R$14,2,TRUE)</f>
        <v>A10</v>
      </c>
      <c r="D983" s="4" t="s">
        <v>16</v>
      </c>
      <c r="E983" s="5" t="s">
        <v>16</v>
      </c>
    </row>
    <row r="984" spans="1:5" x14ac:dyDescent="0.25">
      <c r="A984" s="3">
        <v>45244</v>
      </c>
      <c r="B984" s="25">
        <v>8925</v>
      </c>
      <c r="C984" s="4" t="str">
        <f>VLOOKUP(Nov_2019___Nov_2023[[#This Row],[ Close]],$Q$3:$R$14,2,TRUE)</f>
        <v>A10</v>
      </c>
      <c r="D984" s="4" t="s">
        <v>16</v>
      </c>
      <c r="E984" s="5" t="s">
        <v>16</v>
      </c>
    </row>
    <row r="985" spans="1:5" x14ac:dyDescent="0.25">
      <c r="A985" s="3">
        <v>45245</v>
      </c>
      <c r="B985" s="25">
        <v>9050</v>
      </c>
      <c r="C985" s="4" t="str">
        <f>VLOOKUP(Nov_2019___Nov_2023[[#This Row],[ Close]],$Q$3:$R$14,2,TRUE)</f>
        <v>A11</v>
      </c>
      <c r="D985" s="4" t="s">
        <v>16</v>
      </c>
      <c r="E985" s="5" t="s">
        <v>17</v>
      </c>
    </row>
    <row r="986" spans="1:5" x14ac:dyDescent="0.25">
      <c r="A986" s="3">
        <v>45246</v>
      </c>
      <c r="B986" s="25">
        <v>9075</v>
      </c>
      <c r="C986" s="4" t="str">
        <f>VLOOKUP(Nov_2019___Nov_2023[[#This Row],[ Close]],$Q$3:$R$14,2,TRUE)</f>
        <v>A11</v>
      </c>
      <c r="D986" s="4" t="s">
        <v>17</v>
      </c>
      <c r="E986" s="5" t="s">
        <v>17</v>
      </c>
    </row>
    <row r="987" spans="1:5" x14ac:dyDescent="0.25">
      <c r="A987" s="3">
        <v>45247</v>
      </c>
      <c r="B987" s="25">
        <v>9075</v>
      </c>
      <c r="C987" s="4" t="str">
        <f>VLOOKUP(Nov_2019___Nov_2023[[#This Row],[ Close]],$Q$3:$R$14,2,TRUE)</f>
        <v>A11</v>
      </c>
      <c r="D987" s="4" t="s">
        <v>17</v>
      </c>
      <c r="E987" s="5" t="s">
        <v>17</v>
      </c>
    </row>
    <row r="988" spans="1:5" x14ac:dyDescent="0.25">
      <c r="A988" s="3">
        <v>45250</v>
      </c>
      <c r="B988" s="25">
        <v>8875</v>
      </c>
      <c r="C988" s="4" t="str">
        <f>VLOOKUP(Nov_2019___Nov_2023[[#This Row],[ Close]],$Q$3:$R$14,2,TRUE)</f>
        <v>A10</v>
      </c>
      <c r="D988" s="4" t="s">
        <v>17</v>
      </c>
      <c r="E988" s="5" t="s">
        <v>16</v>
      </c>
    </row>
    <row r="989" spans="1:5" x14ac:dyDescent="0.25">
      <c r="A989" s="3">
        <v>45251</v>
      </c>
      <c r="B989" s="25">
        <v>8775</v>
      </c>
      <c r="C989" s="4" t="str">
        <f>VLOOKUP(Nov_2019___Nov_2023[[#This Row],[ Close]],$Q$3:$R$14,2,TRUE)</f>
        <v>A10</v>
      </c>
      <c r="D989" s="4" t="s">
        <v>16</v>
      </c>
      <c r="E989" s="5" t="s">
        <v>16</v>
      </c>
    </row>
    <row r="990" spans="1:5" x14ac:dyDescent="0.25">
      <c r="A990" s="3">
        <v>45252</v>
      </c>
      <c r="B990" s="25">
        <v>8875</v>
      </c>
      <c r="C990" s="4" t="str">
        <f>VLOOKUP(Nov_2019___Nov_2023[[#This Row],[ Close]],$Q$3:$R$14,2,TRUE)</f>
        <v>A10</v>
      </c>
      <c r="D990" s="4" t="s">
        <v>16</v>
      </c>
      <c r="E990" s="5" t="s">
        <v>16</v>
      </c>
    </row>
    <row r="991" spans="1:5" x14ac:dyDescent="0.25">
      <c r="A991" s="3">
        <v>45253</v>
      </c>
      <c r="B991" s="25">
        <v>8925</v>
      </c>
      <c r="C991" s="4" t="str">
        <f>VLOOKUP(Nov_2019___Nov_2023[[#This Row],[ Close]],$Q$3:$R$14,2,TRUE)</f>
        <v>A10</v>
      </c>
      <c r="D991" s="4" t="s">
        <v>16</v>
      </c>
      <c r="E991" s="5" t="s">
        <v>16</v>
      </c>
    </row>
    <row r="992" spans="1:5" x14ac:dyDescent="0.25">
      <c r="A992" s="3">
        <v>45254</v>
      </c>
      <c r="B992" s="25">
        <v>8925</v>
      </c>
      <c r="C992" s="4" t="str">
        <f>VLOOKUP(Nov_2019___Nov_2023[[#This Row],[ Close]],$Q$3:$R$14,2,TRUE)</f>
        <v>A10</v>
      </c>
      <c r="D992" s="4" t="s">
        <v>16</v>
      </c>
      <c r="E992" s="5" t="s">
        <v>16</v>
      </c>
    </row>
    <row r="993" spans="1:5" x14ac:dyDescent="0.25">
      <c r="A993" s="3">
        <v>45257</v>
      </c>
      <c r="B993" s="25">
        <v>8875</v>
      </c>
      <c r="C993" s="4" t="str">
        <f>VLOOKUP(Nov_2019___Nov_2023[[#This Row],[ Close]],$Q$3:$R$14,2,TRUE)</f>
        <v>A10</v>
      </c>
      <c r="D993" s="4" t="s">
        <v>16</v>
      </c>
      <c r="E993" s="5" t="s">
        <v>16</v>
      </c>
    </row>
    <row r="994" spans="1:5" x14ac:dyDescent="0.25">
      <c r="A994" s="3">
        <v>45258</v>
      </c>
      <c r="B994" s="25">
        <v>8875</v>
      </c>
      <c r="C994" s="4" t="str">
        <f>VLOOKUP(Nov_2019___Nov_2023[[#This Row],[ Close]],$Q$3:$R$14,2,TRUE)</f>
        <v>A10</v>
      </c>
      <c r="D994" s="4" t="s">
        <v>16</v>
      </c>
      <c r="E994" s="5" t="s">
        <v>16</v>
      </c>
    </row>
    <row r="995" spans="1:5" x14ac:dyDescent="0.25">
      <c r="A995" s="3">
        <v>45259</v>
      </c>
      <c r="B995" s="25">
        <v>8900</v>
      </c>
      <c r="C995" s="4" t="str">
        <f>VLOOKUP(Nov_2019___Nov_2023[[#This Row],[ Close]],$Q$3:$R$14,2,TRUE)</f>
        <v>A10</v>
      </c>
      <c r="D995" s="4" t="s">
        <v>16</v>
      </c>
      <c r="E995" s="5" t="s">
        <v>16</v>
      </c>
    </row>
    <row r="996" spans="1:5" x14ac:dyDescent="0.25">
      <c r="A996" s="6">
        <v>45260</v>
      </c>
      <c r="B996" s="26">
        <v>8950</v>
      </c>
      <c r="C996" s="7" t="str">
        <f>VLOOKUP(Nov_2019___Nov_2023[[#This Row],[ Close]],$Q$3:$R$14,2,TRUE)</f>
        <v>A11</v>
      </c>
      <c r="D996" s="7" t="s">
        <v>16</v>
      </c>
      <c r="E996" s="8" t="s">
        <v>17</v>
      </c>
    </row>
  </sheetData>
  <mergeCells count="16">
    <mergeCell ref="AH16:AS16"/>
    <mergeCell ref="AH1:AT1"/>
    <mergeCell ref="N27:O27"/>
    <mergeCell ref="M16:O16"/>
    <mergeCell ref="N21:O21"/>
    <mergeCell ref="N20:O20"/>
    <mergeCell ref="N19:O19"/>
    <mergeCell ref="N18:O18"/>
    <mergeCell ref="N17:O17"/>
    <mergeCell ref="N26:O26"/>
    <mergeCell ref="N25:O25"/>
    <mergeCell ref="N24:O24"/>
    <mergeCell ref="N23:O23"/>
    <mergeCell ref="N22:O22"/>
    <mergeCell ref="M2:O2"/>
    <mergeCell ref="Q2:R2"/>
  </mergeCells>
  <phoneticPr fontId="1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s R V + V w j i 3 O y m A A A A 9 w A A A B I A H A B D b 2 5 m a W c v U G F j a 2 F n Z S 5 4 b W w g o h g A K K A U A A A A A A A A A A A A A A A A A A A A A A A A A A A A h Y + 9 D o I w H M R f h X S n X z o Y U s q g i 4 k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s a 9 9 3 R h q I 1 y t B J i v I + 4 R 8 A F B L A w Q U A A I A C A C x F X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V + V 5 p Z 6 x J N A Q A A h A I A A B M A H A B G b 3 J t d W x h c y 9 T Z W N 0 a W 9 u M S 5 t I K I Y A C i g F A A A A A A A A A A A A A A A A A A A A A A A A A A A A H W Q X 0 v D M B T F 3 w v 9 D p f s p Y N Y X N W B j j 5 I q 0 y Q + a f T l 9 W H 2 F 6 3 Q p q M J O 2 Q s e 9 u S u s q o + Y l N 7 + T 3 H t O N G a m k A K S d p / M X M d 1 9 I Y p z G F E F r K G 4 H x y D W f Q l s E F g R A 4 G t c B u x J Z q Q w t i X T t x z K r S h T G u y 8 4 + p E U x h 6 0 R 6 K b 9 E 2 j 0 i n L U K W x 3 A k u W a 7 T g e Z + p m s y p q s Y e V E W B l V I K K E Q S V 6 V Q o d T C n c i k 3 k h 1 u E k u A o o v F T S Y G K + O Y Z 9 6 S + k w I 8 x b T 2 O y L O S p d V y m C P L r Z E m w p J 9 2 o u d 0 n G v j U N h 1 f F b z p O M c a Z 0 a F T 1 t 2 W 0 Y W J t O y 6 / t 9 i 3 W y o m 9 J d U Z W u 4 E b U 3 M J / u 9 y R m B m 0 0 Y + 9 A b u s D h T 2 B p y 0 K S x + E m V 7 6 z f s W z 4 v 1 Z g A / y t 0 A j b j U O M D f G 1 M n w q G P 9 I q l r K 3 J 7 r P 7 V K 3 Q Y e 8 k O + 1 N H 2 3 + G j u O P I x d p x D / D Z r 9 A F B L A Q I t A B Q A A g A I A L E V f l c I 4 t z s p g A A A P c A A A A S A A A A A A A A A A A A A A A A A A A A A A B D b 2 5 m a W c v U G F j a 2 F n Z S 5 4 b W x Q S w E C L Q A U A A I A C A C x F X 5 X D 8 r p q 6 Q A A A D p A A A A E w A A A A A A A A A A A A A A A A D y A A A A W 0 N v b n R l b n R f V H l w Z X N d L n h t b F B L A Q I t A B Q A A g A I A L E V f l e a W e s S T Q E A A I Q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K A A A A A A A A 7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Y l M j A y M D E 5 J T I w L S U y M E 5 v d i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2 X z I w M T l f X 1 9 O b 3 Z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5 O j Q 1 O j M 0 L j A x M j E 2 M T h a I i A v P j x F b n R y e S B U e X B l P S J G a W x s Q 2 9 s d W 1 u V H l w Z X M i I F Z h b H V l P S J z Q 1 F N P S I g L z 4 8 R W 5 0 c n k g V H l w Z T 0 i R m l s b E N v b H V t b k 5 h b W V z I i B W Y W x 1 Z T 0 i c 1 s m c X V v d D t E Y X R l J n F 1 b 3 Q 7 L C Z x d W 9 0 O y B D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i A y M D E 5 I C 0 g T m 9 2 I D I w M j M v Q 2 h h b m d l Z C B U e X B l L n t E Y X R l L D B 9 J n F 1 b 3 Q 7 L C Z x d W 9 0 O 1 N l Y 3 R p b 2 4 x L 0 5 v d i A y M D E 5 I C 0 g T m 9 2 I D I w M j M v Q 2 h h b m d l Z C B U e X B l L n s g Q 2 x v c 2 U s N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2 I D I w M T k g L S B O b 3 Y g M j A y M y 9 D a G F u Z 2 V k I F R 5 c G U u e 0 R h d G U s M H 0 m c X V v d D s s J n F 1 b 3 Q 7 U 2 V j d G l v b j E v T m 9 2 I D I w M T k g L S B O b 3 Y g M j A y M y 9 D a G F u Z 2 V k I F R 5 c G U u e y B D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2 J T I w M j A x O S U y M C 0 l M j B O b 3 Y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i U y M D I w M T k l M j A t J T I w T m 9 2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Y l M j A y M D E 5 J T I w L S U y M E 5 v d i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Y l M j A y M D E 5 J T I w L S U y M E 5 v d i U y M D I w M j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X w g / g Q / U W W 2 1 Q K 3 h w v + Q A A A A A C A A A A A A A Q Z g A A A A E A A C A A A A C p a b A K S B j w r V y H 7 u V t S 7 X P U 5 u y F 3 D 2 d D r L S e Q h x Z r Z U w A A A A A O g A A A A A I A A C A A A A A / n K j s Q 7 X W a e d L w h 4 K W n y J n q R t C R 6 U 5 V C X k N D V / z l 2 h l A A A A A a Y Y d l t 1 x Y O 3 K d C N h 1 E 3 M Z / Z m s 6 5 8 o 1 v Y Z i B 2 p D 6 W R 4 n 2 G 8 2 h E w w 0 + 2 + Z a X G n I s g 2 S F O k 7 R U P V 6 d B 1 T L 8 o 7 + m n t B E V 7 m p 3 f 9 U e e P / / X J 9 x s U A A A A C h G d M j L L Q h 6 r x G V M n H r w I 8 q Q X 2 h o G i A B / t 7 a s i S y 4 U E q c b R k x 9 4 7 G R r g I x S 5 h + 2 6 K W k t f D f O T E k l w 2 D p O r L R f 6 < / D a t a M a s h u p > 
</file>

<file path=customXml/itemProps1.xml><?xml version="1.0" encoding="utf-8"?>
<ds:datastoreItem xmlns:ds="http://schemas.openxmlformats.org/officeDocument/2006/customXml" ds:itemID="{FF039BBB-7DAA-4A7D-B33D-3A85D12F8E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Bayu Ilham Agung</dc:creator>
  <cp:lastModifiedBy>Dimas Bayu Ilham Agung</cp:lastModifiedBy>
  <dcterms:created xsi:type="dcterms:W3CDTF">2023-11-29T19:44:40Z</dcterms:created>
  <dcterms:modified xsi:type="dcterms:W3CDTF">2023-11-30T12:57:42Z</dcterms:modified>
</cp:coreProperties>
</file>