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"/>
    </mc:Choice>
  </mc:AlternateContent>
  <xr:revisionPtr revIDLastSave="0" documentId="13_ncr:1_{412228CB-73C9-4AF1-B1A6-0DD7EE41E496}" xr6:coauthVersionLast="47" xr6:coauthVersionMax="47" xr10:uidLastSave="{00000000-0000-0000-0000-000000000000}"/>
  <bookViews>
    <workbookView xWindow="-110" yWindow="-110" windowWidth="19420" windowHeight="10300" xr2:uid="{21198FB7-37E9-4984-9F01-20AA95F0B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I31" i="1"/>
  <c r="H31" i="1"/>
  <c r="H26" i="1"/>
  <c r="H24" i="1"/>
  <c r="H18" i="1"/>
  <c r="H16" i="1"/>
  <c r="H10" i="1"/>
  <c r="J22" i="1"/>
  <c r="I22" i="1"/>
  <c r="H22" i="1"/>
  <c r="J16" i="1"/>
  <c r="J9" i="1" s="1"/>
  <c r="I16" i="1"/>
  <c r="I9" i="1" s="1"/>
  <c r="H9" i="1"/>
  <c r="J2" i="1"/>
  <c r="J10" i="1" s="1"/>
  <c r="I2" i="1"/>
  <c r="I10" i="1" s="1"/>
  <c r="H2" i="1"/>
  <c r="C22" i="1"/>
  <c r="D22" i="1"/>
  <c r="B22" i="1"/>
  <c r="D9" i="1"/>
  <c r="D18" i="1" s="1"/>
  <c r="D24" i="1" s="1"/>
  <c r="D26" i="1" s="1"/>
  <c r="D28" i="1" s="1"/>
  <c r="D31" i="1" s="1"/>
  <c r="B9" i="1"/>
  <c r="B18" i="1" s="1"/>
  <c r="C16" i="1"/>
  <c r="C9" i="1" s="1"/>
  <c r="C18" i="1" s="1"/>
  <c r="C24" i="1" s="1"/>
  <c r="C26" i="1" s="1"/>
  <c r="C28" i="1" s="1"/>
  <c r="C31" i="1" s="1"/>
  <c r="D16" i="1"/>
  <c r="B16" i="1"/>
  <c r="C2" i="1"/>
  <c r="D2" i="1"/>
  <c r="B2" i="1"/>
  <c r="I18" i="1" l="1"/>
  <c r="J18" i="1"/>
  <c r="J24" i="1" s="1"/>
  <c r="J26" i="1" s="1"/>
  <c r="J28" i="1" s="1"/>
  <c r="B24" i="1"/>
  <c r="B26" i="1" s="1"/>
  <c r="B28" i="1" s="1"/>
  <c r="B31" i="1" s="1"/>
  <c r="I24" i="1"/>
  <c r="I26" i="1" s="1"/>
  <c r="I28" i="1" s="1"/>
  <c r="H28" i="1"/>
</calcChain>
</file>

<file path=xl/sharedStrings.xml><?xml version="1.0" encoding="utf-8"?>
<sst xmlns="http://schemas.openxmlformats.org/spreadsheetml/2006/main" count="55" uniqueCount="24">
  <si>
    <t>Spark</t>
  </si>
  <si>
    <t>Mustang</t>
  </si>
  <si>
    <t>Escalade</t>
  </si>
  <si>
    <t>susan</t>
  </si>
  <si>
    <t>initial cost</t>
  </si>
  <si>
    <t>Purchase Price</t>
  </si>
  <si>
    <t>Taxes</t>
  </si>
  <si>
    <t>Yearly cost</t>
  </si>
  <si>
    <t>Insurance</t>
  </si>
  <si>
    <t>License</t>
  </si>
  <si>
    <t>Gas</t>
  </si>
  <si>
    <t>Gas Cost Calculation</t>
  </si>
  <si>
    <t>Miles per year driven</t>
  </si>
  <si>
    <t>MPG</t>
  </si>
  <si>
    <t>Price per gal of gas</t>
  </si>
  <si>
    <t>Total annual gas purchases</t>
  </si>
  <si>
    <t>total annual cost(ins,li,gas)</t>
  </si>
  <si>
    <t>miles to drive each year</t>
  </si>
  <si>
    <t>susans gol for mximum miles</t>
  </si>
  <si>
    <t>total life of car</t>
  </si>
  <si>
    <t>annual cost X years of life</t>
  </si>
  <si>
    <t>total life time cost</t>
  </si>
  <si>
    <t>Avg cost/year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</si>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</sst>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Price Diagram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Sheet1!$B$30:$D$30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Sheet1!$B$31:$D$31</c:f>
              <c:numCache>
                <c:formatCode>_("$"* #,##0.00_);_("$"* \(#,##0.00\);_("$"* "-"??_);_(@_)</c:formatCode>
                <c:ptCount val="3"/>
                <c:pt idx="0">
                  <c:v>80766.857142857145</c:v>
                </c:pt>
                <c:pt idx="1">
                  <c:v>622681.47368421056</c:v>
                </c:pt>
                <c:pt idx="2">
                  <c:v>746454.4705882353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5-4D12-8131-109518460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4967296"/>
        <c:axId val="1114974496"/>
      </c:barChart>
      <c:catAx>
        <c:axId val="1114967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974496"/>
        <c:crosses val="autoZero"/>
        <c:auto val="1"/>
        <c:lblAlgn val="ctr"/>
        <c:lblOffset val="100"/>
        <c:noMultiLvlLbl val="0"/>
      </c:catAx>
      <c:valAx>
        <c:axId val="11149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Averge</a:t>
                </a:r>
                <a:r>
                  <a:rPr lang="en-US" baseline="0"/>
                  <a:t> cost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967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Price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Sheet1!$H$30:$J$30</c:f>
              <c:strCache>
                <c:ptCount val="3"/>
                <c:pt idx="0">
                  <c:v>Spark</c:v>
                </c:pt>
                <c:pt idx="1">
                  <c:v>Mustang</c:v>
                </c:pt>
                <c:pt idx="2">
                  <c:v>Escalade</c:v>
                </c:pt>
              </c:strCache>
            </c:strRef>
          </c:cat>
          <c:val>
            <c:numRef>
              <c:f>Sheet1!$H$31:$J$31</c:f>
              <c:numCache>
                <c:formatCode>_("$"* #,##0.00_);_("$"* \(#,##0.00\);_("$"* "-"??_);_(@_)</c:formatCode>
                <c:ptCount val="3"/>
                <c:pt idx="0">
                  <c:v>87146.857142857145</c:v>
                </c:pt>
                <c:pt idx="1">
                  <c:v>636321.47368421056</c:v>
                </c:pt>
                <c:pt idx="2">
                  <c:v>752214.4705882353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C5-4FDD-AA54-A8A92882C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6258336"/>
        <c:axId val="1284059536"/>
      </c:barChart>
      <c:catAx>
        <c:axId val="127625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car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4059536"/>
        <c:crosses val="autoZero"/>
        <c:auto val="1"/>
        <c:lblAlgn val="ctr"/>
        <c:lblOffset val="100"/>
        <c:noMultiLvlLbl val="0"/>
      </c:catAx>
      <c:valAx>
        <c:axId val="128405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6258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</xdr:colOff>
      <xdr:row>32</xdr:row>
      <xdr:rowOff>63500</xdr:rowOff>
    </xdr:from>
    <xdr:to>
      <xdr:col>4</xdr:col>
      <xdr:colOff>92075</xdr:colOff>
      <xdr:row>47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A74979-432D-3AAB-7866-7A41A29E9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568325</xdr:colOff>
      <xdr:row>32</xdr:row>
      <xdr:rowOff>0</xdr:rowOff>
    </xdr:from>
    <xdr:to>
      <xdr:col>10</xdr:col>
      <xdr:colOff>15875</xdr:colOff>
      <xdr:row>46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606020-DC49-B988-FFA2-D4FE99EE0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2817-A60B-4885-8CBD-224495453533}">
  <dimension ref="A1:J31"/>
  <sheetViews>
    <sheetView tabSelected="1" topLeftCell="A27" workbookViewId="0">
      <selection activeCell="H30" sqref="H30:J31"/>
    </sheetView>
  </sheetViews>
  <sheetFormatPr defaultRowHeight="14.5" x14ac:dyDescent="0.35"/>
  <cols>
    <col min="1" max="1" width="25.26953125" bestFit="1" customWidth="1"/>
    <col min="2" max="2" width="12.08984375" bestFit="1" customWidth="1"/>
    <col min="3" max="4" width="13.6328125" bestFit="1" customWidth="1"/>
    <col min="7" max="7" width="25.26953125" bestFit="1" customWidth="1"/>
    <col min="8" max="8" width="12.08984375" bestFit="1" customWidth="1"/>
    <col min="9" max="10" width="13.6328125" bestFit="1" customWidth="1"/>
  </cols>
  <sheetData>
    <row r="1" spans="1:10" x14ac:dyDescent="0.35">
      <c r="A1" t="s">
        <v>3</v>
      </c>
      <c r="B1" t="s">
        <v>0</v>
      </c>
      <c r="C1" t="s">
        <v>1</v>
      </c>
      <c r="D1" t="s">
        <v>2</v>
      </c>
      <c r="G1" t="s">
        <v>23</v>
      </c>
      <c r="H1" t="s">
        <v>0</v>
      </c>
      <c r="I1" t="s">
        <v>1</v>
      </c>
      <c r="J1" t="s">
        <v>2</v>
      </c>
    </row>
    <row r="2" spans="1:10" x14ac:dyDescent="0.35">
      <c r="A2" t="s">
        <v>4</v>
      </c>
      <c r="B2" s="2">
        <f>B3+B4</f>
        <v>15950</v>
      </c>
      <c r="C2" s="2">
        <f t="shared" ref="C2:D2" si="0">C3+C4</f>
        <v>34100</v>
      </c>
      <c r="D2" s="2">
        <f t="shared" si="0"/>
        <v>14400</v>
      </c>
      <c r="G2" t="s">
        <v>4</v>
      </c>
      <c r="H2" s="2">
        <f>H3+H4</f>
        <v>15950</v>
      </c>
      <c r="I2" s="2">
        <f t="shared" ref="I2" si="1">I3+I4</f>
        <v>34100</v>
      </c>
      <c r="J2" s="2">
        <f t="shared" ref="J2" si="2">J3+J4</f>
        <v>14400</v>
      </c>
    </row>
    <row r="3" spans="1:10" x14ac:dyDescent="0.35">
      <c r="A3" t="s">
        <v>5</v>
      </c>
      <c r="B3" s="2">
        <v>14500</v>
      </c>
      <c r="C3" s="2">
        <v>31000</v>
      </c>
      <c r="D3" s="2">
        <v>7200</v>
      </c>
      <c r="G3" t="s">
        <v>5</v>
      </c>
      <c r="H3" s="2">
        <v>14500</v>
      </c>
      <c r="I3" s="2">
        <v>31000</v>
      </c>
      <c r="J3" s="2">
        <v>7200</v>
      </c>
    </row>
    <row r="4" spans="1:10" x14ac:dyDescent="0.35">
      <c r="A4" t="s">
        <v>6</v>
      </c>
      <c r="B4" s="2">
        <v>1450</v>
      </c>
      <c r="C4" s="2">
        <v>3100</v>
      </c>
      <c r="D4" s="2">
        <v>7200</v>
      </c>
      <c r="G4" t="s">
        <v>6</v>
      </c>
      <c r="H4" s="2">
        <v>1450</v>
      </c>
      <c r="I4" s="2">
        <v>3100</v>
      </c>
      <c r="J4" s="2">
        <v>7200</v>
      </c>
    </row>
    <row r="6" spans="1:10" x14ac:dyDescent="0.35">
      <c r="A6" t="s">
        <v>7</v>
      </c>
      <c r="G6" t="s">
        <v>7</v>
      </c>
    </row>
    <row r="7" spans="1:10" x14ac:dyDescent="0.35">
      <c r="A7" t="s">
        <v>8</v>
      </c>
      <c r="B7" s="2">
        <v>1500</v>
      </c>
      <c r="C7" s="2">
        <v>2500</v>
      </c>
      <c r="D7" s="2">
        <v>3100</v>
      </c>
      <c r="G7" t="s">
        <v>8</v>
      </c>
      <c r="H7" s="2">
        <v>1500</v>
      </c>
      <c r="I7" s="2">
        <v>2500</v>
      </c>
      <c r="J7" s="2">
        <v>3100</v>
      </c>
    </row>
    <row r="8" spans="1:10" x14ac:dyDescent="0.35">
      <c r="A8" t="s">
        <v>9</v>
      </c>
      <c r="B8" s="2">
        <v>210</v>
      </c>
      <c r="C8" s="2">
        <v>300</v>
      </c>
      <c r="D8" s="2">
        <v>450</v>
      </c>
      <c r="G8" t="s">
        <v>9</v>
      </c>
      <c r="H8" s="2">
        <v>210</v>
      </c>
      <c r="I8" s="2">
        <v>300</v>
      </c>
      <c r="J8" s="2">
        <v>450</v>
      </c>
    </row>
    <row r="9" spans="1:10" x14ac:dyDescent="0.35">
      <c r="A9" t="s">
        <v>10</v>
      </c>
      <c r="B9" s="2">
        <f>B16</f>
        <v>77142.857142857145</v>
      </c>
      <c r="C9" s="2">
        <f>C16</f>
        <v>615789.47368421056</v>
      </c>
      <c r="D9" s="2">
        <f>D16</f>
        <v>741176.4705882353</v>
      </c>
      <c r="G9" t="s">
        <v>10</v>
      </c>
      <c r="H9" s="2">
        <f>H16</f>
        <v>77142.857142857145</v>
      </c>
      <c r="I9" s="2">
        <f>I16</f>
        <v>615789.47368421056</v>
      </c>
      <c r="J9" s="2">
        <f>J16</f>
        <v>741176.4705882353</v>
      </c>
    </row>
    <row r="10" spans="1:10" x14ac:dyDescent="0.35">
      <c r="B10" s="2"/>
      <c r="C10" s="2"/>
      <c r="D10" s="2"/>
      <c r="G10" t="s">
        <v>8</v>
      </c>
      <c r="H10" s="2">
        <f>H2*40/100</f>
        <v>6380</v>
      </c>
      <c r="I10" s="2">
        <f t="shared" ref="I10:J10" si="3">I2*40/100</f>
        <v>13640</v>
      </c>
      <c r="J10" s="2">
        <f t="shared" si="3"/>
        <v>5760</v>
      </c>
    </row>
    <row r="12" spans="1:10" x14ac:dyDescent="0.35">
      <c r="A12" t="s">
        <v>11</v>
      </c>
      <c r="G12" t="s">
        <v>11</v>
      </c>
    </row>
    <row r="13" spans="1:10" x14ac:dyDescent="0.35">
      <c r="A13" t="s">
        <v>12</v>
      </c>
      <c r="B13">
        <v>30000</v>
      </c>
      <c r="C13">
        <v>30000</v>
      </c>
      <c r="D13">
        <v>30000</v>
      </c>
      <c r="G13" t="s">
        <v>12</v>
      </c>
      <c r="H13">
        <v>30000</v>
      </c>
      <c r="I13">
        <v>30000</v>
      </c>
      <c r="J13">
        <v>30000</v>
      </c>
    </row>
    <row r="14" spans="1:10" x14ac:dyDescent="0.35">
      <c r="A14" t="s">
        <v>13</v>
      </c>
      <c r="B14">
        <v>35</v>
      </c>
      <c r="C14">
        <v>19</v>
      </c>
      <c r="D14">
        <v>17</v>
      </c>
      <c r="G14" t="s">
        <v>13</v>
      </c>
      <c r="H14">
        <v>35</v>
      </c>
      <c r="I14">
        <v>19</v>
      </c>
      <c r="J14">
        <v>17</v>
      </c>
    </row>
    <row r="15" spans="1:10" x14ac:dyDescent="0.35">
      <c r="A15" t="s">
        <v>14</v>
      </c>
      <c r="B15" s="2">
        <v>90</v>
      </c>
      <c r="C15" s="2">
        <v>390</v>
      </c>
      <c r="D15" s="2">
        <v>420</v>
      </c>
      <c r="G15" t="s">
        <v>14</v>
      </c>
      <c r="H15" s="2">
        <v>90</v>
      </c>
      <c r="I15" s="2">
        <v>390</v>
      </c>
      <c r="J15" s="2">
        <v>420</v>
      </c>
    </row>
    <row r="16" spans="1:10" x14ac:dyDescent="0.35">
      <c r="A16" t="s">
        <v>15</v>
      </c>
      <c r="B16" s="2">
        <f>B13/B14*B15</f>
        <v>77142.857142857145</v>
      </c>
      <c r="C16" s="2">
        <f t="shared" ref="C16:D16" si="4">C13/C14*C15</f>
        <v>615789.47368421056</v>
      </c>
      <c r="D16" s="2">
        <f t="shared" si="4"/>
        <v>741176.4705882353</v>
      </c>
      <c r="G16" t="s">
        <v>15</v>
      </c>
      <c r="H16" s="2">
        <f>H13/H14*H15</f>
        <v>77142.857142857145</v>
      </c>
      <c r="I16" s="2">
        <f t="shared" ref="I16" si="5">I13/I14*I15</f>
        <v>615789.47368421056</v>
      </c>
      <c r="J16" s="2">
        <f t="shared" ref="J16" si="6">J13/J14*J15</f>
        <v>741176.4705882353</v>
      </c>
    </row>
    <row r="18" spans="1:10" x14ac:dyDescent="0.35">
      <c r="A18" t="s">
        <v>16</v>
      </c>
      <c r="B18" s="2">
        <f>SUM(B7:B9)</f>
        <v>78852.857142857145</v>
      </c>
      <c r="C18" s="2">
        <f t="shared" ref="C18:D18" si="7">SUM(C7:C9)</f>
        <v>618589.47368421056</v>
      </c>
      <c r="D18" s="2">
        <f t="shared" si="7"/>
        <v>744726.4705882353</v>
      </c>
      <c r="G18" t="s">
        <v>16</v>
      </c>
      <c r="H18" s="2">
        <f>SUM(H7:H10)</f>
        <v>85232.857142857145</v>
      </c>
      <c r="I18" s="2">
        <f t="shared" ref="I18:J18" si="8">SUM(I7:I10)</f>
        <v>632229.47368421056</v>
      </c>
      <c r="J18" s="2">
        <f t="shared" si="8"/>
        <v>750486.4705882353</v>
      </c>
    </row>
    <row r="20" spans="1:10" x14ac:dyDescent="0.35">
      <c r="A20" t="s">
        <v>17</v>
      </c>
      <c r="B20">
        <v>30000</v>
      </c>
      <c r="C20">
        <v>30000</v>
      </c>
      <c r="D20">
        <v>30000</v>
      </c>
      <c r="G20" t="s">
        <v>17</v>
      </c>
      <c r="H20">
        <v>30000</v>
      </c>
      <c r="I20">
        <v>30000</v>
      </c>
      <c r="J20">
        <v>30000</v>
      </c>
    </row>
    <row r="21" spans="1:10" x14ac:dyDescent="0.35">
      <c r="A21" t="s">
        <v>18</v>
      </c>
      <c r="B21">
        <v>250000</v>
      </c>
      <c r="C21">
        <v>250000</v>
      </c>
      <c r="D21">
        <v>250000</v>
      </c>
      <c r="G21" t="s">
        <v>18</v>
      </c>
      <c r="H21">
        <v>250000</v>
      </c>
      <c r="I21">
        <v>250000</v>
      </c>
      <c r="J21">
        <v>250000</v>
      </c>
    </row>
    <row r="22" spans="1:10" x14ac:dyDescent="0.35">
      <c r="A22" t="s">
        <v>19</v>
      </c>
      <c r="B22" s="1">
        <f>B21/B20</f>
        <v>8.3333333333333339</v>
      </c>
      <c r="C22" s="1">
        <f t="shared" ref="C22:D22" si="9">C21/C20</f>
        <v>8.3333333333333339</v>
      </c>
      <c r="D22" s="1">
        <f t="shared" si="9"/>
        <v>8.3333333333333339</v>
      </c>
      <c r="G22" t="s">
        <v>19</v>
      </c>
      <c r="H22" s="1">
        <f>H21/H20</f>
        <v>8.3333333333333339</v>
      </c>
      <c r="I22" s="1">
        <f t="shared" ref="I22" si="10">I21/I20</f>
        <v>8.3333333333333339</v>
      </c>
      <c r="J22" s="1">
        <f t="shared" ref="J22" si="11">J21/J20</f>
        <v>8.3333333333333339</v>
      </c>
    </row>
    <row r="24" spans="1:10" x14ac:dyDescent="0.35">
      <c r="A24" t="s">
        <v>20</v>
      </c>
      <c r="B24" s="2">
        <f>B18*B22</f>
        <v>657107.14285714296</v>
      </c>
      <c r="C24" s="2">
        <f t="shared" ref="C24:D24" si="12">C18*C22</f>
        <v>5154912.2807017546</v>
      </c>
      <c r="D24" s="2">
        <f t="shared" si="12"/>
        <v>6206053.9215686284</v>
      </c>
      <c r="G24" t="s">
        <v>20</v>
      </c>
      <c r="H24" s="2">
        <f>H18*H22</f>
        <v>710273.80952380958</v>
      </c>
      <c r="I24" s="2">
        <f t="shared" ref="I24:J24" si="13">I18*I22</f>
        <v>5268578.9473684216</v>
      </c>
      <c r="J24" s="2">
        <f t="shared" si="13"/>
        <v>6254053.9215686284</v>
      </c>
    </row>
    <row r="25" spans="1:10" x14ac:dyDescent="0.35">
      <c r="B25" s="2"/>
      <c r="C25" s="2"/>
      <c r="D25" s="2"/>
      <c r="H25" s="2"/>
      <c r="I25" s="2"/>
      <c r="J25" s="2"/>
    </row>
    <row r="26" spans="1:10" x14ac:dyDescent="0.35">
      <c r="A26" t="s">
        <v>21</v>
      </c>
      <c r="B26" s="2">
        <f>SUM(B24+B2)</f>
        <v>673057.14285714296</v>
      </c>
      <c r="C26" s="2">
        <f t="shared" ref="C26:D26" si="14">SUM(C24+C2)</f>
        <v>5189012.2807017546</v>
      </c>
      <c r="D26" s="2">
        <f t="shared" si="14"/>
        <v>6220453.9215686284</v>
      </c>
      <c r="G26" t="s">
        <v>21</v>
      </c>
      <c r="H26" s="2">
        <f>SUM(H24+H2)</f>
        <v>726223.80952380958</v>
      </c>
      <c r="I26" s="2">
        <f t="shared" ref="I26:J26" si="15">SUM(I24+I2)</f>
        <v>5302678.9473684216</v>
      </c>
      <c r="J26" s="2">
        <f t="shared" si="15"/>
        <v>6268453.9215686284</v>
      </c>
    </row>
    <row r="27" spans="1:10" x14ac:dyDescent="0.35">
      <c r="B27" s="2"/>
      <c r="C27" s="2"/>
      <c r="D27" s="2"/>
      <c r="H27" s="2"/>
      <c r="I27" s="2"/>
      <c r="J27" s="2"/>
    </row>
    <row r="28" spans="1:10" x14ac:dyDescent="0.35">
      <c r="A28" t="s">
        <v>22</v>
      </c>
      <c r="B28" s="2">
        <f>B26/B22</f>
        <v>80766.857142857145</v>
      </c>
      <c r="C28" s="2">
        <f t="shared" ref="C28:D28" si="16">C26/C22</f>
        <v>622681.47368421056</v>
      </c>
      <c r="D28" s="2">
        <f t="shared" si="16"/>
        <v>746454.4705882353</v>
      </c>
      <c r="G28" t="s">
        <v>22</v>
      </c>
      <c r="H28" s="2">
        <f>H26/H22</f>
        <v>87146.857142857145</v>
      </c>
      <c r="I28" s="2">
        <f t="shared" ref="I28:J28" si="17">I26/I22</f>
        <v>636321.47368421056</v>
      </c>
      <c r="J28" s="2">
        <f t="shared" si="17"/>
        <v>752214.4705882353</v>
      </c>
    </row>
    <row r="30" spans="1:10" x14ac:dyDescent="0.35">
      <c r="B30" t="s">
        <v>0</v>
      </c>
      <c r="C30" t="s">
        <v>1</v>
      </c>
      <c r="D30" t="s">
        <v>2</v>
      </c>
      <c r="H30" t="s">
        <v>0</v>
      </c>
      <c r="I30" t="s">
        <v>1</v>
      </c>
      <c r="J30" t="s">
        <v>2</v>
      </c>
    </row>
    <row r="31" spans="1:10" x14ac:dyDescent="0.35">
      <c r="A31" t="s">
        <v>22</v>
      </c>
      <c r="B31" s="3">
        <f>B28</f>
        <v>80766.857142857145</v>
      </c>
      <c r="C31" s="3">
        <f>C28</f>
        <v>622681.47368421056</v>
      </c>
      <c r="D31" s="3">
        <f>D28</f>
        <v>746454.4705882353</v>
      </c>
      <c r="G31" t="s">
        <v>22</v>
      </c>
      <c r="H31" s="3">
        <f>H28</f>
        <v>87146.857142857145</v>
      </c>
      <c r="I31" s="3">
        <f>I28</f>
        <v>636321.47368421056</v>
      </c>
      <c r="J31" s="3">
        <f>J28</f>
        <v>752214.4705882353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2023-04-09T11:27:24Z</dcterms:created>
  <dcterms:modified xsi:type="dcterms:W3CDTF">2023-04-09T11:56:41Z</dcterms:modified>
</cp:coreProperties>
</file>