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21A7DEEA-5E48-477C-A88D-CCFCA00FE158}" xr6:coauthVersionLast="47" xr6:coauthVersionMax="47" xr10:uidLastSave="{00000000-0000-0000-0000-000000000000}"/>
  <bookViews>
    <workbookView xWindow="-110" yWindow="-110" windowWidth="19420" windowHeight="10300" xr2:uid="{240DECBD-B657-44EB-8F28-ABF40960D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20" i="1"/>
  <c r="AD25" i="1"/>
  <c r="AD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N22" i="1"/>
  <c r="AB7" i="1"/>
  <c r="AA11" i="1"/>
  <c r="Y3" i="1"/>
  <c r="Z3" i="1" s="1"/>
  <c r="AA3" i="1" s="1"/>
  <c r="AB3" i="1" s="1"/>
  <c r="W20" i="1"/>
  <c r="V20" i="1"/>
  <c r="V19" i="1"/>
  <c r="AA19" i="1" s="1"/>
  <c r="T19" i="1"/>
  <c r="S19" i="1"/>
  <c r="U17" i="1"/>
  <c r="U16" i="1"/>
  <c r="S16" i="1"/>
  <c r="W15" i="1"/>
  <c r="AB15" i="1" s="1"/>
  <c r="W14" i="1"/>
  <c r="U14" i="1"/>
  <c r="T14" i="1"/>
  <c r="W12" i="1"/>
  <c r="V12" i="1"/>
  <c r="V11" i="1"/>
  <c r="T11" i="1"/>
  <c r="Y11" i="1" s="1"/>
  <c r="S11" i="1"/>
  <c r="U9" i="1"/>
  <c r="U8" i="1"/>
  <c r="W7" i="1"/>
  <c r="V7" i="1"/>
  <c r="V6" i="1"/>
  <c r="S6" i="1"/>
  <c r="W4" i="1"/>
  <c r="U4" i="1"/>
  <c r="T3" i="1"/>
  <c r="U3" i="1" s="1"/>
  <c r="V3" i="1" s="1"/>
  <c r="W3" i="1" s="1"/>
  <c r="R4" i="1"/>
  <c r="AB4" i="1" s="1"/>
  <c r="Q4" i="1"/>
  <c r="AA4" i="1" s="1"/>
  <c r="R20" i="1"/>
  <c r="AB20" i="1" s="1"/>
  <c r="R19" i="1"/>
  <c r="AB19" i="1" s="1"/>
  <c r="R18" i="1"/>
  <c r="AB18" i="1" s="1"/>
  <c r="R17" i="1"/>
  <c r="AB17" i="1" s="1"/>
  <c r="R16" i="1"/>
  <c r="R15" i="1"/>
  <c r="R14" i="1"/>
  <c r="AB14" i="1" s="1"/>
  <c r="R13" i="1"/>
  <c r="R12" i="1"/>
  <c r="AB12" i="1" s="1"/>
  <c r="R11" i="1"/>
  <c r="R10" i="1"/>
  <c r="AB10" i="1" s="1"/>
  <c r="R9" i="1"/>
  <c r="R8" i="1"/>
  <c r="R7" i="1"/>
  <c r="R6" i="1"/>
  <c r="R5" i="1"/>
  <c r="Q20" i="1"/>
  <c r="AA20" i="1" s="1"/>
  <c r="Q19" i="1"/>
  <c r="Q18" i="1"/>
  <c r="AA18" i="1" s="1"/>
  <c r="Q17" i="1"/>
  <c r="Q16" i="1"/>
  <c r="Q15" i="1"/>
  <c r="Q14" i="1"/>
  <c r="Q13" i="1"/>
  <c r="AA13" i="1" s="1"/>
  <c r="Q12" i="1"/>
  <c r="AA12" i="1" s="1"/>
  <c r="Q11" i="1"/>
  <c r="Q10" i="1"/>
  <c r="AA10" i="1" s="1"/>
  <c r="Q9" i="1"/>
  <c r="Q8" i="1"/>
  <c r="Q7" i="1"/>
  <c r="AA7" i="1" s="1"/>
  <c r="Q6" i="1"/>
  <c r="AA6" i="1" s="1"/>
  <c r="Q5" i="1"/>
  <c r="AA5" i="1" s="1"/>
  <c r="P20" i="1"/>
  <c r="Z20" i="1" s="1"/>
  <c r="P19" i="1"/>
  <c r="Z19" i="1" s="1"/>
  <c r="P18" i="1"/>
  <c r="P17" i="1"/>
  <c r="Z17" i="1" s="1"/>
  <c r="P16" i="1"/>
  <c r="Z16" i="1" s="1"/>
  <c r="P15" i="1"/>
  <c r="P14" i="1"/>
  <c r="Z14" i="1" s="1"/>
  <c r="P13" i="1"/>
  <c r="Z13" i="1" s="1"/>
  <c r="P12" i="1"/>
  <c r="Z12" i="1" s="1"/>
  <c r="P11" i="1"/>
  <c r="Z11" i="1" s="1"/>
  <c r="P10" i="1"/>
  <c r="Z10" i="1" s="1"/>
  <c r="P9" i="1"/>
  <c r="Z9" i="1" s="1"/>
  <c r="P8" i="1"/>
  <c r="Z8" i="1" s="1"/>
  <c r="P7" i="1"/>
  <c r="P6" i="1"/>
  <c r="P5" i="1"/>
  <c r="Z5" i="1" s="1"/>
  <c r="P4" i="1"/>
  <c r="Z4" i="1" s="1"/>
  <c r="O4" i="1"/>
  <c r="Y4" i="1" s="1"/>
  <c r="O20" i="1"/>
  <c r="O19" i="1"/>
  <c r="Y19" i="1" s="1"/>
  <c r="O18" i="1"/>
  <c r="O17" i="1"/>
  <c r="O16" i="1"/>
  <c r="O15" i="1"/>
  <c r="Y15" i="1" s="1"/>
  <c r="O14" i="1"/>
  <c r="Y14" i="1" s="1"/>
  <c r="O13" i="1"/>
  <c r="O12" i="1"/>
  <c r="Y12" i="1" s="1"/>
  <c r="O11" i="1"/>
  <c r="O10" i="1"/>
  <c r="O9" i="1"/>
  <c r="O8" i="1"/>
  <c r="O7" i="1"/>
  <c r="Y7" i="1" s="1"/>
  <c r="O6" i="1"/>
  <c r="Y6" i="1" s="1"/>
  <c r="O5" i="1"/>
  <c r="N18" i="1"/>
  <c r="N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4" i="1"/>
  <c r="O3" i="1"/>
  <c r="P3" i="1" s="1"/>
  <c r="Q3" i="1" s="1"/>
  <c r="R3" i="1" s="1"/>
  <c r="M4" i="1"/>
  <c r="M20" i="1"/>
  <c r="M19" i="1"/>
  <c r="W19" i="1" s="1"/>
  <c r="M18" i="1"/>
  <c r="W18" i="1" s="1"/>
  <c r="M17" i="1"/>
  <c r="W17" i="1" s="1"/>
  <c r="M16" i="1"/>
  <c r="W16" i="1" s="1"/>
  <c r="AB16" i="1" s="1"/>
  <c r="M15" i="1"/>
  <c r="M14" i="1"/>
  <c r="M13" i="1"/>
  <c r="W13" i="1" s="1"/>
  <c r="AB13" i="1" s="1"/>
  <c r="M12" i="1"/>
  <c r="M11" i="1"/>
  <c r="W11" i="1" s="1"/>
  <c r="AB11" i="1" s="1"/>
  <c r="M10" i="1"/>
  <c r="W10" i="1" s="1"/>
  <c r="M9" i="1"/>
  <c r="W9" i="1" s="1"/>
  <c r="AB9" i="1" s="1"/>
  <c r="M8" i="1"/>
  <c r="W8" i="1" s="1"/>
  <c r="M7" i="1"/>
  <c r="M6" i="1"/>
  <c r="W6" i="1" s="1"/>
  <c r="M5" i="1"/>
  <c r="W5" i="1" s="1"/>
  <c r="AB5" i="1" s="1"/>
  <c r="L20" i="1"/>
  <c r="L19" i="1"/>
  <c r="L18" i="1"/>
  <c r="V18" i="1" s="1"/>
  <c r="L17" i="1"/>
  <c r="V17" i="1" s="1"/>
  <c r="AA17" i="1" s="1"/>
  <c r="L16" i="1"/>
  <c r="V16" i="1" s="1"/>
  <c r="L15" i="1"/>
  <c r="V15" i="1" s="1"/>
  <c r="L14" i="1"/>
  <c r="V14" i="1" s="1"/>
  <c r="AA14" i="1" s="1"/>
  <c r="L13" i="1"/>
  <c r="V13" i="1" s="1"/>
  <c r="L12" i="1"/>
  <c r="L11" i="1"/>
  <c r="L10" i="1"/>
  <c r="V10" i="1" s="1"/>
  <c r="L9" i="1"/>
  <c r="V9" i="1" s="1"/>
  <c r="AA9" i="1" s="1"/>
  <c r="L8" i="1"/>
  <c r="V8" i="1" s="1"/>
  <c r="L7" i="1"/>
  <c r="L6" i="1"/>
  <c r="L5" i="1"/>
  <c r="V5" i="1" s="1"/>
  <c r="L4" i="1"/>
  <c r="V4" i="1" s="1"/>
  <c r="K20" i="1"/>
  <c r="U20" i="1" s="1"/>
  <c r="K19" i="1"/>
  <c r="U19" i="1" s="1"/>
  <c r="K18" i="1"/>
  <c r="U18" i="1" s="1"/>
  <c r="Z18" i="1" s="1"/>
  <c r="K17" i="1"/>
  <c r="K16" i="1"/>
  <c r="K15" i="1"/>
  <c r="U15" i="1" s="1"/>
  <c r="K14" i="1"/>
  <c r="K13" i="1"/>
  <c r="U13" i="1" s="1"/>
  <c r="K12" i="1"/>
  <c r="U12" i="1" s="1"/>
  <c r="K11" i="1"/>
  <c r="U11" i="1" s="1"/>
  <c r="K10" i="1"/>
  <c r="U10" i="1" s="1"/>
  <c r="K9" i="1"/>
  <c r="K8" i="1"/>
  <c r="K7" i="1"/>
  <c r="U7" i="1" s="1"/>
  <c r="K6" i="1"/>
  <c r="U6" i="1" s="1"/>
  <c r="K5" i="1"/>
  <c r="U5" i="1" s="1"/>
  <c r="K4" i="1"/>
  <c r="I4" i="1"/>
  <c r="S4" i="1" s="1"/>
  <c r="J4" i="1"/>
  <c r="T4" i="1" s="1"/>
  <c r="J20" i="1"/>
  <c r="T20" i="1" s="1"/>
  <c r="Y20" i="1" s="1"/>
  <c r="J19" i="1"/>
  <c r="J18" i="1"/>
  <c r="T18" i="1" s="1"/>
  <c r="Y18" i="1" s="1"/>
  <c r="J17" i="1"/>
  <c r="T17" i="1" s="1"/>
  <c r="J16" i="1"/>
  <c r="T16" i="1" s="1"/>
  <c r="Y16" i="1" s="1"/>
  <c r="J15" i="1"/>
  <c r="T15" i="1" s="1"/>
  <c r="J14" i="1"/>
  <c r="J13" i="1"/>
  <c r="T13" i="1" s="1"/>
  <c r="Y13" i="1" s="1"/>
  <c r="J12" i="1"/>
  <c r="T12" i="1" s="1"/>
  <c r="J11" i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Y5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I7" i="1"/>
  <c r="S7" i="1" s="1"/>
  <c r="I8" i="1"/>
  <c r="S8" i="1" s="1"/>
  <c r="I9" i="1"/>
  <c r="S9" i="1" s="1"/>
  <c r="I10" i="1"/>
  <c r="S10" i="1" s="1"/>
  <c r="I11" i="1"/>
  <c r="I12" i="1"/>
  <c r="S12" i="1" s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I20" i="1"/>
  <c r="S20" i="1" s="1"/>
  <c r="D25" i="1"/>
  <c r="D22" i="1"/>
  <c r="D23" i="1"/>
  <c r="D24" i="1"/>
  <c r="C24" i="1"/>
  <c r="C23" i="1"/>
  <c r="C22" i="1"/>
  <c r="AD22" i="1" l="1"/>
  <c r="AD23" i="1"/>
  <c r="Y8" i="1"/>
  <c r="Z6" i="1"/>
  <c r="AB6" i="1"/>
  <c r="Y9" i="1"/>
  <c r="Y17" i="1"/>
  <c r="Z7" i="1"/>
  <c r="Z15" i="1"/>
  <c r="AA15" i="1"/>
  <c r="Y10" i="1"/>
  <c r="AA8" i="1"/>
  <c r="AA16" i="1"/>
  <c r="AB8" i="1"/>
  <c r="X15" i="1"/>
  <c r="X7" i="1"/>
  <c r="X5" i="1"/>
  <c r="X13" i="1"/>
  <c r="X18" i="1"/>
  <c r="X8" i="1"/>
  <c r="X10" i="1"/>
  <c r="X12" i="1"/>
  <c r="X14" i="1"/>
  <c r="N25" i="1"/>
  <c r="X20" i="1"/>
  <c r="X19" i="1"/>
  <c r="X11" i="1"/>
  <c r="X16" i="1"/>
  <c r="X17" i="1"/>
  <c r="X9" i="1"/>
  <c r="N24" i="1"/>
  <c r="X6" i="1"/>
  <c r="X4" i="1"/>
  <c r="N23" i="1"/>
</calcChain>
</file>

<file path=xl/sharedStrings.xml><?xml version="1.0" encoding="utf-8"?>
<sst xmlns="http://schemas.openxmlformats.org/spreadsheetml/2006/main" count="49" uniqueCount="47">
  <si>
    <t>Employee Payroll</t>
  </si>
  <si>
    <t>Last Name</t>
  </si>
  <si>
    <t>First Name</t>
  </si>
  <si>
    <t>Hourly Wages</t>
  </si>
  <si>
    <t>Pay</t>
  </si>
  <si>
    <t>House Worked</t>
  </si>
  <si>
    <t>Kevin</t>
  </si>
  <si>
    <t>Smith</t>
  </si>
  <si>
    <t>Donald</t>
  </si>
  <si>
    <t>Mark</t>
  </si>
  <si>
    <t>Jin</t>
  </si>
  <si>
    <t>Ho</t>
  </si>
  <si>
    <t>Kathie</t>
  </si>
  <si>
    <t>Lee</t>
  </si>
  <si>
    <t>Anthony</t>
  </si>
  <si>
    <t>Jack</t>
  </si>
  <si>
    <t>Bill</t>
  </si>
  <si>
    <t>Janiffer</t>
  </si>
  <si>
    <t>Lopez</t>
  </si>
  <si>
    <t>Edward</t>
  </si>
  <si>
    <t>Collens</t>
  </si>
  <si>
    <t>Olivia</t>
  </si>
  <si>
    <t>Karen</t>
  </si>
  <si>
    <t>John</t>
  </si>
  <si>
    <t>Paker</t>
  </si>
  <si>
    <t>Tom</t>
  </si>
  <si>
    <t>Walt</t>
  </si>
  <si>
    <t>Emma</t>
  </si>
  <si>
    <t>Ava</t>
  </si>
  <si>
    <t>Isabella</t>
  </si>
  <si>
    <t>Mia</t>
  </si>
  <si>
    <t>Charlotte</t>
  </si>
  <si>
    <t>Cee</t>
  </si>
  <si>
    <t>Sophia</t>
  </si>
  <si>
    <t>Moo</t>
  </si>
  <si>
    <t>Emmly</t>
  </si>
  <si>
    <t>joseph</t>
  </si>
  <si>
    <t>Anne</t>
  </si>
  <si>
    <t>Presley</t>
  </si>
  <si>
    <t>Max</t>
  </si>
  <si>
    <t>Min</t>
  </si>
  <si>
    <t>Average</t>
  </si>
  <si>
    <t>Total</t>
  </si>
  <si>
    <t>Overtime Hours</t>
  </si>
  <si>
    <t>Overtime Bonus</t>
  </si>
  <si>
    <t>January Pay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</si>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</sst>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44" fontId="0" fillId="0" borderId="0" xfId="0" applyNumberFormat="1"/>
    <xf numFmtId="164" fontId="0" fillId="0" borderId="0" xfId="0" applyNumberFormat="1"/>
    <xf numFmtId="44" fontId="0" fillId="0" borderId="0" xfId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F236-F6E3-4F98-8C85-154D73DC1043}">
  <sheetPr>
    <pageSetUpPr fitToPage="1"/>
  </sheetPr>
  <dimension ref="A1:AD25"/>
  <sheetViews>
    <sheetView tabSelected="1" topLeftCell="R1" workbookViewId="0">
      <selection activeCell="R1" sqref="R1"/>
    </sheetView>
  </sheetViews>
  <sheetFormatPr defaultRowHeight="14.5" x14ac:dyDescent="0.35"/>
  <cols>
    <col min="1" max="1" width="12.26953125" customWidth="1"/>
    <col min="2" max="2" width="11.453125" customWidth="1"/>
    <col min="3" max="3" width="13.7265625" customWidth="1"/>
    <col min="4" max="8" width="12.90625" customWidth="1"/>
    <col min="9" max="13" width="14.7265625" customWidth="1"/>
    <col min="14" max="14" width="11.453125" customWidth="1"/>
    <col min="15" max="15" width="16.453125" customWidth="1"/>
    <col min="16" max="16" width="13.81640625" customWidth="1"/>
    <col min="17" max="17" width="11.81640625" customWidth="1"/>
    <col min="18" max="18" width="14.453125" customWidth="1"/>
    <col min="19" max="19" width="14.26953125" bestFit="1" customWidth="1"/>
    <col min="20" max="20" width="11" customWidth="1"/>
    <col min="21" max="21" width="8.6328125" bestFit="1" customWidth="1"/>
    <col min="22" max="22" width="10.1796875" customWidth="1"/>
    <col min="23" max="23" width="8.6328125" bestFit="1" customWidth="1"/>
    <col min="24" max="24" width="12.36328125" customWidth="1"/>
    <col min="25" max="28" width="11.08984375" bestFit="1" customWidth="1"/>
    <col min="30" max="30" width="11.08984375" bestFit="1" customWidth="1"/>
  </cols>
  <sheetData>
    <row r="1" spans="1:30" x14ac:dyDescent="0.35">
      <c r="A1" t="s">
        <v>0</v>
      </c>
      <c r="R1" t="s">
        <v>46</v>
      </c>
    </row>
    <row r="2" spans="1:30" x14ac:dyDescent="0.35">
      <c r="D2" t="s">
        <v>5</v>
      </c>
      <c r="I2" s="1" t="s">
        <v>43</v>
      </c>
      <c r="J2" s="1"/>
      <c r="K2" s="1"/>
      <c r="L2" s="1"/>
      <c r="M2" s="1"/>
      <c r="N2" t="s">
        <v>4</v>
      </c>
      <c r="S2" t="s">
        <v>44</v>
      </c>
      <c r="X2" t="s">
        <v>42</v>
      </c>
      <c r="AD2" t="s">
        <v>45</v>
      </c>
    </row>
    <row r="3" spans="1:30" x14ac:dyDescent="0.35">
      <c r="A3" t="s">
        <v>1</v>
      </c>
      <c r="B3" t="s">
        <v>2</v>
      </c>
      <c r="C3" t="s">
        <v>3</v>
      </c>
      <c r="D3" s="7">
        <v>44927</v>
      </c>
      <c r="E3" s="7">
        <f>D3+7</f>
        <v>44934</v>
      </c>
      <c r="F3" s="7">
        <f t="shared" ref="F3:H3" si="0">E3+7</f>
        <v>44941</v>
      </c>
      <c r="G3" s="7">
        <f t="shared" si="0"/>
        <v>44948</v>
      </c>
      <c r="H3" s="7">
        <f t="shared" si="0"/>
        <v>44955</v>
      </c>
      <c r="I3" s="9">
        <v>44927</v>
      </c>
      <c r="J3" s="9">
        <f>I3+7</f>
        <v>44934</v>
      </c>
      <c r="K3" s="9">
        <f t="shared" ref="K3:M3" si="1">J3+7</f>
        <v>44941</v>
      </c>
      <c r="L3" s="9">
        <f t="shared" si="1"/>
        <v>44948</v>
      </c>
      <c r="M3" s="9">
        <f t="shared" si="1"/>
        <v>44955</v>
      </c>
      <c r="N3" s="11">
        <v>44927</v>
      </c>
      <c r="O3" s="11">
        <f>N3+7</f>
        <v>44934</v>
      </c>
      <c r="P3" s="11">
        <f t="shared" ref="P3:R3" si="2">O3+7</f>
        <v>44941</v>
      </c>
      <c r="Q3" s="11">
        <f t="shared" si="2"/>
        <v>44948</v>
      </c>
      <c r="R3" s="11">
        <f t="shared" si="2"/>
        <v>44955</v>
      </c>
      <c r="S3" s="13">
        <v>44927</v>
      </c>
      <c r="T3" s="13">
        <f>S3+7</f>
        <v>44934</v>
      </c>
      <c r="U3" s="13">
        <f t="shared" ref="U3:W3" si="3">T3+7</f>
        <v>44941</v>
      </c>
      <c r="V3" s="13">
        <f t="shared" si="3"/>
        <v>44948</v>
      </c>
      <c r="W3" s="13">
        <f t="shared" si="3"/>
        <v>44955</v>
      </c>
      <c r="X3" s="15">
        <v>44927</v>
      </c>
      <c r="Y3" s="15">
        <f>X3+7</f>
        <v>44934</v>
      </c>
      <c r="Z3" s="15">
        <f t="shared" ref="Z3:AB3" si="4">Y3+7</f>
        <v>44941</v>
      </c>
      <c r="AA3" s="15">
        <f t="shared" si="4"/>
        <v>44948</v>
      </c>
      <c r="AB3" s="15">
        <f t="shared" si="4"/>
        <v>44955</v>
      </c>
    </row>
    <row r="4" spans="1:30" x14ac:dyDescent="0.35">
      <c r="A4" s="2" t="s">
        <v>6</v>
      </c>
      <c r="B4" s="2" t="s">
        <v>7</v>
      </c>
      <c r="C4" s="3">
        <v>15.9</v>
      </c>
      <c r="D4" s="8">
        <v>42</v>
      </c>
      <c r="E4" s="8">
        <v>40</v>
      </c>
      <c r="F4" s="8">
        <v>41</v>
      </c>
      <c r="G4" s="8">
        <v>42</v>
      </c>
      <c r="H4" s="8">
        <v>43</v>
      </c>
      <c r="I4" s="10">
        <f>IF(D4&gt;40,D4-40,0)</f>
        <v>2</v>
      </c>
      <c r="J4" s="10">
        <f>IF(E4&gt;40,E4-40,0)</f>
        <v>0</v>
      </c>
      <c r="K4" s="10">
        <f>IF(F4&gt;40,F4-40,0)</f>
        <v>1</v>
      </c>
      <c r="L4" s="10">
        <f>IF(G4&gt;40,G4-40,0)</f>
        <v>2</v>
      </c>
      <c r="M4" s="10">
        <f>IF(H4&gt;40,H4-40,0)</f>
        <v>3</v>
      </c>
      <c r="N4" s="12">
        <f>$C4*D4</f>
        <v>667.80000000000007</v>
      </c>
      <c r="O4" s="12">
        <f>$C4*E4</f>
        <v>636</v>
      </c>
      <c r="P4" s="12">
        <f>$C4*F4</f>
        <v>651.9</v>
      </c>
      <c r="Q4" s="12">
        <f>$C4*G4</f>
        <v>667.80000000000007</v>
      </c>
      <c r="R4" s="12">
        <f>$C4*H4</f>
        <v>683.7</v>
      </c>
      <c r="S4" s="14">
        <f>0.5*$C4*I4</f>
        <v>15.9</v>
      </c>
      <c r="T4" s="14">
        <f t="shared" ref="T4:T20" si="5">0.5*$C4*J4</f>
        <v>0</v>
      </c>
      <c r="U4" s="14">
        <f t="shared" ref="U4:U20" si="6">0.5*$C4*K4</f>
        <v>7.95</v>
      </c>
      <c r="V4" s="14">
        <f t="shared" ref="V4:V20" si="7">0.5*$C4*L4</f>
        <v>15.9</v>
      </c>
      <c r="W4" s="14">
        <f t="shared" ref="W4:W20" si="8">0.5*$C4*M4</f>
        <v>23.85</v>
      </c>
      <c r="X4" s="16">
        <f>N4+S4</f>
        <v>683.7</v>
      </c>
      <c r="Y4" s="16">
        <f t="shared" ref="Y4:AB19" si="9">O4+T4</f>
        <v>636</v>
      </c>
      <c r="Z4" s="16">
        <f t="shared" si="9"/>
        <v>659.85</v>
      </c>
      <c r="AA4" s="16">
        <f t="shared" si="9"/>
        <v>683.7</v>
      </c>
      <c r="AB4" s="16">
        <f t="shared" si="9"/>
        <v>707.55000000000007</v>
      </c>
      <c r="AD4" s="4">
        <f>SUM(X4:AB4)</f>
        <v>3370.8</v>
      </c>
    </row>
    <row r="5" spans="1:30" x14ac:dyDescent="0.35">
      <c r="A5" s="2" t="s">
        <v>8</v>
      </c>
      <c r="B5" s="2" t="s">
        <v>9</v>
      </c>
      <c r="C5" s="3">
        <v>10</v>
      </c>
      <c r="D5" s="8">
        <v>35</v>
      </c>
      <c r="E5" s="8">
        <v>42</v>
      </c>
      <c r="F5" s="8">
        <v>40</v>
      </c>
      <c r="G5" s="8">
        <v>41</v>
      </c>
      <c r="H5" s="8">
        <v>38</v>
      </c>
      <c r="I5" s="10">
        <f>IF(D5&gt;40,D5-40,0)</f>
        <v>0</v>
      </c>
      <c r="J5" s="10">
        <f>IF(E5&gt;40,E5-40,0)</f>
        <v>2</v>
      </c>
      <c r="K5" s="10">
        <f>IF(F5&gt;40,F5-40,0)</f>
        <v>0</v>
      </c>
      <c r="L5" s="10">
        <f>IF(G5&gt;40,G5-40,0)</f>
        <v>1</v>
      </c>
      <c r="M5" s="10">
        <f>IF(H5&gt;40,H5-40,0)</f>
        <v>0</v>
      </c>
      <c r="N5" s="12">
        <f t="shared" ref="N5:R19" si="10">$C5*D5</f>
        <v>350</v>
      </c>
      <c r="O5" s="12">
        <f t="shared" si="10"/>
        <v>420</v>
      </c>
      <c r="P5" s="12">
        <f t="shared" si="10"/>
        <v>400</v>
      </c>
      <c r="Q5" s="12">
        <f t="shared" si="10"/>
        <v>410</v>
      </c>
      <c r="R5" s="12">
        <f t="shared" si="10"/>
        <v>380</v>
      </c>
      <c r="S5" s="14">
        <f t="shared" ref="S5:S20" si="11">0.5*$C5*I5</f>
        <v>0</v>
      </c>
      <c r="T5" s="14">
        <f>0.5*$C5*J5</f>
        <v>10</v>
      </c>
      <c r="U5" s="14">
        <f t="shared" si="6"/>
        <v>0</v>
      </c>
      <c r="V5" s="14">
        <f t="shared" si="7"/>
        <v>5</v>
      </c>
      <c r="W5" s="14">
        <f t="shared" si="8"/>
        <v>0</v>
      </c>
      <c r="X5" s="16">
        <f>N5+S5</f>
        <v>350</v>
      </c>
      <c r="Y5" s="16">
        <f t="shared" si="9"/>
        <v>430</v>
      </c>
      <c r="Z5" s="16">
        <f t="shared" si="9"/>
        <v>400</v>
      </c>
      <c r="AA5" s="16">
        <f t="shared" si="9"/>
        <v>415</v>
      </c>
      <c r="AB5" s="16">
        <f t="shared" si="9"/>
        <v>380</v>
      </c>
      <c r="AD5" s="4">
        <f>SUM(X5:AB5)</f>
        <v>1975</v>
      </c>
    </row>
    <row r="6" spans="1:30" x14ac:dyDescent="0.35">
      <c r="A6" s="2" t="s">
        <v>10</v>
      </c>
      <c r="B6" s="2" t="s">
        <v>11</v>
      </c>
      <c r="C6" s="3">
        <v>12.1</v>
      </c>
      <c r="D6" s="8">
        <v>40</v>
      </c>
      <c r="E6" s="8">
        <v>43</v>
      </c>
      <c r="F6" s="8">
        <v>42</v>
      </c>
      <c r="G6" s="8">
        <v>39</v>
      </c>
      <c r="H6" s="8">
        <v>41</v>
      </c>
      <c r="I6" s="10">
        <f>IF(D6&gt;40,D6-40,0)</f>
        <v>0</v>
      </c>
      <c r="J6" s="10">
        <f>IF(E6&gt;40,E6-40,0)</f>
        <v>3</v>
      </c>
      <c r="K6" s="10">
        <f>IF(F6&gt;40,F6-40,0)</f>
        <v>2</v>
      </c>
      <c r="L6" s="10">
        <f>IF(G6&gt;40,G6-40,0)</f>
        <v>0</v>
      </c>
      <c r="M6" s="10">
        <f>IF(H6&gt;40,H6-40,0)</f>
        <v>1</v>
      </c>
      <c r="N6" s="12">
        <f t="shared" si="10"/>
        <v>484</v>
      </c>
      <c r="O6" s="12">
        <f t="shared" si="10"/>
        <v>520.29999999999995</v>
      </c>
      <c r="P6" s="12">
        <f t="shared" si="10"/>
        <v>508.2</v>
      </c>
      <c r="Q6" s="12">
        <f t="shared" si="10"/>
        <v>471.9</v>
      </c>
      <c r="R6" s="12">
        <f t="shared" si="10"/>
        <v>496.09999999999997</v>
      </c>
      <c r="S6" s="14">
        <f t="shared" si="11"/>
        <v>0</v>
      </c>
      <c r="T6" s="14">
        <f t="shared" si="5"/>
        <v>18.149999999999999</v>
      </c>
      <c r="U6" s="14">
        <f t="shared" si="6"/>
        <v>12.1</v>
      </c>
      <c r="V6" s="14">
        <f t="shared" si="7"/>
        <v>0</v>
      </c>
      <c r="W6" s="14">
        <f t="shared" si="8"/>
        <v>6.05</v>
      </c>
      <c r="X6" s="16">
        <f>N6+S6</f>
        <v>484</v>
      </c>
      <c r="Y6" s="16">
        <f t="shared" si="9"/>
        <v>538.44999999999993</v>
      </c>
      <c r="Z6" s="16">
        <f t="shared" si="9"/>
        <v>520.29999999999995</v>
      </c>
      <c r="AA6" s="16">
        <f t="shared" si="9"/>
        <v>471.9</v>
      </c>
      <c r="AB6" s="16">
        <f t="shared" si="9"/>
        <v>502.15</v>
      </c>
      <c r="AD6" s="4">
        <f>SUM(X6:AB6)</f>
        <v>2516.8000000000002</v>
      </c>
    </row>
    <row r="7" spans="1:30" x14ac:dyDescent="0.35">
      <c r="A7" s="2" t="s">
        <v>12</v>
      </c>
      <c r="B7" s="2" t="s">
        <v>13</v>
      </c>
      <c r="C7" s="3">
        <v>11.5</v>
      </c>
      <c r="D7" s="8">
        <v>31</v>
      </c>
      <c r="E7" s="8">
        <v>44</v>
      </c>
      <c r="F7" s="8">
        <v>32</v>
      </c>
      <c r="G7" s="8">
        <v>38</v>
      </c>
      <c r="H7" s="8">
        <v>40</v>
      </c>
      <c r="I7" s="10">
        <f>IF(D7&gt;40,D7-40,0)</f>
        <v>0</v>
      </c>
      <c r="J7" s="10">
        <f>IF(E7&gt;40,E7-40,0)</f>
        <v>4</v>
      </c>
      <c r="K7" s="10">
        <f>IF(F7&gt;40,F7-40,0)</f>
        <v>0</v>
      </c>
      <c r="L7" s="10">
        <f>IF(G7&gt;40,G7-40,0)</f>
        <v>0</v>
      </c>
      <c r="M7" s="10">
        <f>IF(H7&gt;40,H7-40,0)</f>
        <v>0</v>
      </c>
      <c r="N7" s="12">
        <f t="shared" si="10"/>
        <v>356.5</v>
      </c>
      <c r="O7" s="12">
        <f t="shared" si="10"/>
        <v>506</v>
      </c>
      <c r="P7" s="12">
        <f t="shared" si="10"/>
        <v>368</v>
      </c>
      <c r="Q7" s="12">
        <f t="shared" si="10"/>
        <v>437</v>
      </c>
      <c r="R7" s="12">
        <f t="shared" si="10"/>
        <v>460</v>
      </c>
      <c r="S7" s="14">
        <f t="shared" si="11"/>
        <v>0</v>
      </c>
      <c r="T7" s="14">
        <f t="shared" si="5"/>
        <v>23</v>
      </c>
      <c r="U7" s="14">
        <f t="shared" si="6"/>
        <v>0</v>
      </c>
      <c r="V7" s="14">
        <f t="shared" si="7"/>
        <v>0</v>
      </c>
      <c r="W7" s="14">
        <f t="shared" si="8"/>
        <v>0</v>
      </c>
      <c r="X7" s="16">
        <f>N7+S7</f>
        <v>356.5</v>
      </c>
      <c r="Y7" s="16">
        <f t="shared" si="9"/>
        <v>529</v>
      </c>
      <c r="Z7" s="16">
        <f t="shared" si="9"/>
        <v>368</v>
      </c>
      <c r="AA7" s="16">
        <f t="shared" si="9"/>
        <v>437</v>
      </c>
      <c r="AB7" s="16">
        <f t="shared" si="9"/>
        <v>460</v>
      </c>
      <c r="AD7" s="4">
        <f>SUM(X7:AB7)</f>
        <v>2150.5</v>
      </c>
    </row>
    <row r="8" spans="1:30" x14ac:dyDescent="0.35">
      <c r="A8" s="2" t="s">
        <v>9</v>
      </c>
      <c r="B8" s="2" t="s">
        <v>14</v>
      </c>
      <c r="C8" s="3">
        <v>21.1</v>
      </c>
      <c r="D8" s="8">
        <v>41</v>
      </c>
      <c r="E8" s="8">
        <v>40</v>
      </c>
      <c r="F8" s="8">
        <v>42</v>
      </c>
      <c r="G8" s="8">
        <v>44</v>
      </c>
      <c r="H8" s="8">
        <v>40</v>
      </c>
      <c r="I8" s="10">
        <f>IF(D8&gt;40,D8-40,0)</f>
        <v>1</v>
      </c>
      <c r="J8" s="10">
        <f>IF(E8&gt;40,E8-40,0)</f>
        <v>0</v>
      </c>
      <c r="K8" s="10">
        <f>IF(F8&gt;40,F8-40,0)</f>
        <v>2</v>
      </c>
      <c r="L8" s="10">
        <f>IF(G8&gt;40,G8-40,0)</f>
        <v>4</v>
      </c>
      <c r="M8" s="10">
        <f>IF(H8&gt;40,H8-40,0)</f>
        <v>0</v>
      </c>
      <c r="N8" s="12">
        <f t="shared" si="10"/>
        <v>865.1</v>
      </c>
      <c r="O8" s="12">
        <f t="shared" si="10"/>
        <v>844</v>
      </c>
      <c r="P8" s="12">
        <f t="shared" si="10"/>
        <v>886.2</v>
      </c>
      <c r="Q8" s="12">
        <f t="shared" si="10"/>
        <v>928.40000000000009</v>
      </c>
      <c r="R8" s="12">
        <f t="shared" si="10"/>
        <v>844</v>
      </c>
      <c r="S8" s="14">
        <f>0.5*$C8*I8</f>
        <v>10.55</v>
      </c>
      <c r="T8" s="14">
        <f t="shared" si="5"/>
        <v>0</v>
      </c>
      <c r="U8" s="14">
        <f t="shared" si="6"/>
        <v>21.1</v>
      </c>
      <c r="V8" s="14">
        <f t="shared" si="7"/>
        <v>42.2</v>
      </c>
      <c r="W8" s="14">
        <f t="shared" si="8"/>
        <v>0</v>
      </c>
      <c r="X8" s="16">
        <f>N8+S8</f>
        <v>875.65</v>
      </c>
      <c r="Y8" s="16">
        <f t="shared" si="9"/>
        <v>844</v>
      </c>
      <c r="Z8" s="16">
        <f t="shared" si="9"/>
        <v>907.30000000000007</v>
      </c>
      <c r="AA8" s="16">
        <f t="shared" si="9"/>
        <v>970.60000000000014</v>
      </c>
      <c r="AB8" s="16">
        <f t="shared" si="9"/>
        <v>844</v>
      </c>
      <c r="AD8" s="4">
        <f>SUM(X8:AB8)</f>
        <v>4441.55</v>
      </c>
    </row>
    <row r="9" spans="1:30" x14ac:dyDescent="0.35">
      <c r="A9" s="2" t="s">
        <v>15</v>
      </c>
      <c r="B9" s="2" t="s">
        <v>16</v>
      </c>
      <c r="C9" s="3">
        <v>6.9</v>
      </c>
      <c r="D9" s="8">
        <v>33</v>
      </c>
      <c r="E9" s="8">
        <v>39</v>
      </c>
      <c r="F9" s="8">
        <v>45</v>
      </c>
      <c r="G9" s="8">
        <v>46</v>
      </c>
      <c r="H9" s="8">
        <v>44</v>
      </c>
      <c r="I9" s="10">
        <f>IF(D9&gt;40,D9-40,0)</f>
        <v>0</v>
      </c>
      <c r="J9" s="10">
        <f>IF(E9&gt;40,E9-40,0)</f>
        <v>0</v>
      </c>
      <c r="K9" s="10">
        <f>IF(F9&gt;40,F9-40,0)</f>
        <v>5</v>
      </c>
      <c r="L9" s="10">
        <f>IF(G9&gt;40,G9-40,0)</f>
        <v>6</v>
      </c>
      <c r="M9" s="10">
        <f>IF(H9&gt;40,H9-40,0)</f>
        <v>4</v>
      </c>
      <c r="N9" s="12">
        <f t="shared" si="10"/>
        <v>227.70000000000002</v>
      </c>
      <c r="O9" s="12">
        <f t="shared" si="10"/>
        <v>269.10000000000002</v>
      </c>
      <c r="P9" s="12">
        <f t="shared" si="10"/>
        <v>310.5</v>
      </c>
      <c r="Q9" s="12">
        <f t="shared" si="10"/>
        <v>317.40000000000003</v>
      </c>
      <c r="R9" s="12">
        <f t="shared" si="10"/>
        <v>303.60000000000002</v>
      </c>
      <c r="S9" s="14">
        <f t="shared" si="11"/>
        <v>0</v>
      </c>
      <c r="T9" s="14">
        <f t="shared" si="5"/>
        <v>0</v>
      </c>
      <c r="U9" s="14">
        <f t="shared" si="6"/>
        <v>17.25</v>
      </c>
      <c r="V9" s="14">
        <f t="shared" si="7"/>
        <v>20.700000000000003</v>
      </c>
      <c r="W9" s="14">
        <f t="shared" si="8"/>
        <v>13.8</v>
      </c>
      <c r="X9" s="16">
        <f>N9+S9</f>
        <v>227.70000000000002</v>
      </c>
      <c r="Y9" s="16">
        <f t="shared" si="9"/>
        <v>269.10000000000002</v>
      </c>
      <c r="Z9" s="16">
        <f t="shared" si="9"/>
        <v>327.75</v>
      </c>
      <c r="AA9" s="16">
        <f t="shared" si="9"/>
        <v>338.1</v>
      </c>
      <c r="AB9" s="16">
        <f t="shared" si="9"/>
        <v>317.40000000000003</v>
      </c>
      <c r="AD9" s="4">
        <f>SUM(X9:AB9)</f>
        <v>1480.0500000000002</v>
      </c>
    </row>
    <row r="10" spans="1:30" x14ac:dyDescent="0.35">
      <c r="A10" s="2" t="s">
        <v>17</v>
      </c>
      <c r="B10" s="2" t="s">
        <v>18</v>
      </c>
      <c r="C10" s="3">
        <v>14.5</v>
      </c>
      <c r="D10" s="8">
        <v>44</v>
      </c>
      <c r="E10" s="8">
        <v>42</v>
      </c>
      <c r="F10" s="8">
        <v>44</v>
      </c>
      <c r="G10" s="8">
        <v>42</v>
      </c>
      <c r="H10" s="8">
        <v>43</v>
      </c>
      <c r="I10" s="10">
        <f>IF(D10&gt;40,D10-40,0)</f>
        <v>4</v>
      </c>
      <c r="J10" s="10">
        <f>IF(E10&gt;40,E10-40,0)</f>
        <v>2</v>
      </c>
      <c r="K10" s="10">
        <f>IF(F10&gt;40,F10-40,0)</f>
        <v>4</v>
      </c>
      <c r="L10" s="10">
        <f>IF(G10&gt;40,G10-40,0)</f>
        <v>2</v>
      </c>
      <c r="M10" s="10">
        <f>IF(H10&gt;40,H10-40,0)</f>
        <v>3</v>
      </c>
      <c r="N10" s="12">
        <f t="shared" si="10"/>
        <v>638</v>
      </c>
      <c r="O10" s="12">
        <f t="shared" si="10"/>
        <v>609</v>
      </c>
      <c r="P10" s="12">
        <f t="shared" si="10"/>
        <v>638</v>
      </c>
      <c r="Q10" s="12">
        <f t="shared" si="10"/>
        <v>609</v>
      </c>
      <c r="R10" s="12">
        <f t="shared" si="10"/>
        <v>623.5</v>
      </c>
      <c r="S10" s="14">
        <f t="shared" si="11"/>
        <v>29</v>
      </c>
      <c r="T10" s="14">
        <f t="shared" si="5"/>
        <v>14.5</v>
      </c>
      <c r="U10" s="14">
        <f t="shared" si="6"/>
        <v>29</v>
      </c>
      <c r="V10" s="14">
        <f t="shared" si="7"/>
        <v>14.5</v>
      </c>
      <c r="W10" s="14">
        <f t="shared" si="8"/>
        <v>21.75</v>
      </c>
      <c r="X10" s="16">
        <f>N10+S10</f>
        <v>667</v>
      </c>
      <c r="Y10" s="16">
        <f t="shared" si="9"/>
        <v>623.5</v>
      </c>
      <c r="Z10" s="16">
        <f t="shared" si="9"/>
        <v>667</v>
      </c>
      <c r="AA10" s="16">
        <f t="shared" si="9"/>
        <v>623.5</v>
      </c>
      <c r="AB10" s="16">
        <f t="shared" si="9"/>
        <v>645.25</v>
      </c>
      <c r="AD10" s="4">
        <f>SUM(X10:AB10)</f>
        <v>3226.25</v>
      </c>
    </row>
    <row r="11" spans="1:30" x14ac:dyDescent="0.35">
      <c r="A11" s="2" t="s">
        <v>19</v>
      </c>
      <c r="B11" s="2" t="s">
        <v>20</v>
      </c>
      <c r="C11" s="3">
        <v>13.8</v>
      </c>
      <c r="D11" s="8">
        <v>40</v>
      </c>
      <c r="E11" s="8">
        <v>41</v>
      </c>
      <c r="F11" s="8">
        <v>28</v>
      </c>
      <c r="G11" s="8">
        <v>50</v>
      </c>
      <c r="H11" s="8">
        <v>42</v>
      </c>
      <c r="I11" s="10">
        <f>IF(D11&gt;40,D11-40,0)</f>
        <v>0</v>
      </c>
      <c r="J11" s="10">
        <f>IF(E11&gt;40,E11-40,0)</f>
        <v>1</v>
      </c>
      <c r="K11" s="10">
        <f>IF(F11&gt;40,F11-40,0)</f>
        <v>0</v>
      </c>
      <c r="L11" s="10">
        <f>IF(G11&gt;40,G11-40,0)</f>
        <v>10</v>
      </c>
      <c r="M11" s="10">
        <f>IF(H11&gt;40,H11-40,0)</f>
        <v>2</v>
      </c>
      <c r="N11" s="12">
        <f t="shared" si="10"/>
        <v>552</v>
      </c>
      <c r="O11" s="12">
        <f t="shared" si="10"/>
        <v>565.80000000000007</v>
      </c>
      <c r="P11" s="12">
        <f t="shared" si="10"/>
        <v>386.40000000000003</v>
      </c>
      <c r="Q11" s="12">
        <f t="shared" si="10"/>
        <v>690</v>
      </c>
      <c r="R11" s="12">
        <f t="shared" si="10"/>
        <v>579.6</v>
      </c>
      <c r="S11" s="14">
        <f t="shared" si="11"/>
        <v>0</v>
      </c>
      <c r="T11" s="14">
        <f t="shared" si="5"/>
        <v>6.9</v>
      </c>
      <c r="U11" s="14">
        <f t="shared" si="6"/>
        <v>0</v>
      </c>
      <c r="V11" s="14">
        <f t="shared" si="7"/>
        <v>69</v>
      </c>
      <c r="W11" s="14">
        <f t="shared" si="8"/>
        <v>13.8</v>
      </c>
      <c r="X11" s="16">
        <f>N11+S11</f>
        <v>552</v>
      </c>
      <c r="Y11" s="16">
        <f t="shared" si="9"/>
        <v>572.70000000000005</v>
      </c>
      <c r="Z11" s="16">
        <f t="shared" si="9"/>
        <v>386.40000000000003</v>
      </c>
      <c r="AA11" s="16">
        <f t="shared" si="9"/>
        <v>759</v>
      </c>
      <c r="AB11" s="16">
        <f t="shared" si="9"/>
        <v>593.4</v>
      </c>
      <c r="AD11" s="4">
        <f>SUM(X11:AB11)</f>
        <v>2863.5000000000005</v>
      </c>
    </row>
    <row r="12" spans="1:30" x14ac:dyDescent="0.35">
      <c r="A12" s="2" t="s">
        <v>21</v>
      </c>
      <c r="B12" s="2" t="s">
        <v>22</v>
      </c>
      <c r="C12" s="3">
        <v>14.5</v>
      </c>
      <c r="D12" s="8">
        <v>40</v>
      </c>
      <c r="E12" s="8">
        <v>40</v>
      </c>
      <c r="F12" s="8">
        <v>39</v>
      </c>
      <c r="G12" s="8">
        <v>43</v>
      </c>
      <c r="H12" s="8">
        <v>55</v>
      </c>
      <c r="I12" s="10">
        <f>IF(D12&gt;40,D12-40,0)</f>
        <v>0</v>
      </c>
      <c r="J12" s="10">
        <f>IF(E12&gt;40,E12-40,0)</f>
        <v>0</v>
      </c>
      <c r="K12" s="10">
        <f>IF(F12&gt;40,F12-40,0)</f>
        <v>0</v>
      </c>
      <c r="L12" s="10">
        <f>IF(G12&gt;40,G12-40,0)</f>
        <v>3</v>
      </c>
      <c r="M12" s="10">
        <f>IF(H12&gt;40,H12-40,0)</f>
        <v>15</v>
      </c>
      <c r="N12" s="12">
        <f t="shared" si="10"/>
        <v>580</v>
      </c>
      <c r="O12" s="12">
        <f t="shared" si="10"/>
        <v>580</v>
      </c>
      <c r="P12" s="12">
        <f t="shared" si="10"/>
        <v>565.5</v>
      </c>
      <c r="Q12" s="12">
        <f t="shared" si="10"/>
        <v>623.5</v>
      </c>
      <c r="R12" s="12">
        <f t="shared" si="10"/>
        <v>797.5</v>
      </c>
      <c r="S12" s="14">
        <f t="shared" si="11"/>
        <v>0</v>
      </c>
      <c r="T12" s="14">
        <f t="shared" si="5"/>
        <v>0</v>
      </c>
      <c r="U12" s="14">
        <f t="shared" si="6"/>
        <v>0</v>
      </c>
      <c r="V12" s="14">
        <f t="shared" si="7"/>
        <v>21.75</v>
      </c>
      <c r="W12" s="14">
        <f t="shared" si="8"/>
        <v>108.75</v>
      </c>
      <c r="X12" s="16">
        <f>N12+S12</f>
        <v>580</v>
      </c>
      <c r="Y12" s="16">
        <f t="shared" si="9"/>
        <v>580</v>
      </c>
      <c r="Z12" s="16">
        <f t="shared" si="9"/>
        <v>565.5</v>
      </c>
      <c r="AA12" s="16">
        <f t="shared" si="9"/>
        <v>645.25</v>
      </c>
      <c r="AB12" s="16">
        <f t="shared" si="9"/>
        <v>906.25</v>
      </c>
      <c r="AD12" s="4">
        <f>SUM(X12:AB12)</f>
        <v>3277</v>
      </c>
    </row>
    <row r="13" spans="1:30" x14ac:dyDescent="0.35">
      <c r="A13" s="2" t="s">
        <v>23</v>
      </c>
      <c r="B13" s="2" t="s">
        <v>24</v>
      </c>
      <c r="C13" s="3">
        <v>9</v>
      </c>
      <c r="D13" s="8">
        <v>42</v>
      </c>
      <c r="E13" s="8">
        <v>44</v>
      </c>
      <c r="F13" s="8">
        <v>39</v>
      </c>
      <c r="G13" s="8">
        <v>43</v>
      </c>
      <c r="H13" s="8">
        <v>51</v>
      </c>
      <c r="I13" s="10">
        <f>IF(D13&gt;40,D13-40,0)</f>
        <v>2</v>
      </c>
      <c r="J13" s="10">
        <f>IF(E13&gt;40,E13-40,0)</f>
        <v>4</v>
      </c>
      <c r="K13" s="10">
        <f>IF(F13&gt;40,F13-40,0)</f>
        <v>0</v>
      </c>
      <c r="L13" s="10">
        <f>IF(G13&gt;40,G13-40,0)</f>
        <v>3</v>
      </c>
      <c r="M13" s="10">
        <f>IF(H13&gt;40,H13-40,0)</f>
        <v>11</v>
      </c>
      <c r="N13" s="12">
        <f t="shared" si="10"/>
        <v>378</v>
      </c>
      <c r="O13" s="12">
        <f t="shared" si="10"/>
        <v>396</v>
      </c>
      <c r="P13" s="12">
        <f t="shared" si="10"/>
        <v>351</v>
      </c>
      <c r="Q13" s="12">
        <f t="shared" si="10"/>
        <v>387</v>
      </c>
      <c r="R13" s="12">
        <f t="shared" si="10"/>
        <v>459</v>
      </c>
      <c r="S13" s="14">
        <f t="shared" si="11"/>
        <v>9</v>
      </c>
      <c r="T13" s="14">
        <f t="shared" si="5"/>
        <v>18</v>
      </c>
      <c r="U13" s="14">
        <f t="shared" si="6"/>
        <v>0</v>
      </c>
      <c r="V13" s="14">
        <f t="shared" si="7"/>
        <v>13.5</v>
      </c>
      <c r="W13" s="14">
        <f t="shared" si="8"/>
        <v>49.5</v>
      </c>
      <c r="X13" s="16">
        <f>N13+S13</f>
        <v>387</v>
      </c>
      <c r="Y13" s="16">
        <f t="shared" si="9"/>
        <v>414</v>
      </c>
      <c r="Z13" s="16">
        <f t="shared" si="9"/>
        <v>351</v>
      </c>
      <c r="AA13" s="16">
        <f t="shared" si="9"/>
        <v>400.5</v>
      </c>
      <c r="AB13" s="16">
        <f t="shared" si="9"/>
        <v>508.5</v>
      </c>
      <c r="AD13" s="4">
        <f>SUM(X13:AB13)</f>
        <v>2061</v>
      </c>
    </row>
    <row r="14" spans="1:30" x14ac:dyDescent="0.35">
      <c r="A14" s="2" t="s">
        <v>25</v>
      </c>
      <c r="B14" s="2" t="s">
        <v>26</v>
      </c>
      <c r="C14" s="3">
        <v>20</v>
      </c>
      <c r="D14" s="8">
        <v>41</v>
      </c>
      <c r="E14" s="8">
        <v>44</v>
      </c>
      <c r="F14" s="8">
        <v>40</v>
      </c>
      <c r="G14" s="8">
        <v>47</v>
      </c>
      <c r="H14" s="8">
        <v>50</v>
      </c>
      <c r="I14" s="10">
        <f>IF(D14&gt;40,D14-40,0)</f>
        <v>1</v>
      </c>
      <c r="J14" s="10">
        <f>IF(E14&gt;40,E14-40,0)</f>
        <v>4</v>
      </c>
      <c r="K14" s="10">
        <f>IF(F14&gt;40,F14-40,0)</f>
        <v>0</v>
      </c>
      <c r="L14" s="10">
        <f>IF(G14&gt;40,G14-40,0)</f>
        <v>7</v>
      </c>
      <c r="M14" s="10">
        <f>IF(H14&gt;40,H14-40,0)</f>
        <v>10</v>
      </c>
      <c r="N14" s="12">
        <f t="shared" si="10"/>
        <v>820</v>
      </c>
      <c r="O14" s="12">
        <f t="shared" si="10"/>
        <v>880</v>
      </c>
      <c r="P14" s="12">
        <f t="shared" si="10"/>
        <v>800</v>
      </c>
      <c r="Q14" s="12">
        <f t="shared" si="10"/>
        <v>940</v>
      </c>
      <c r="R14" s="12">
        <f t="shared" si="10"/>
        <v>1000</v>
      </c>
      <c r="S14" s="14">
        <f t="shared" si="11"/>
        <v>10</v>
      </c>
      <c r="T14" s="14">
        <f t="shared" si="5"/>
        <v>40</v>
      </c>
      <c r="U14" s="14">
        <f t="shared" si="6"/>
        <v>0</v>
      </c>
      <c r="V14" s="14">
        <f t="shared" si="7"/>
        <v>70</v>
      </c>
      <c r="W14" s="14">
        <f t="shared" si="8"/>
        <v>100</v>
      </c>
      <c r="X14" s="16">
        <f>N14+S14</f>
        <v>830</v>
      </c>
      <c r="Y14" s="16">
        <f t="shared" si="9"/>
        <v>920</v>
      </c>
      <c r="Z14" s="16">
        <f t="shared" si="9"/>
        <v>800</v>
      </c>
      <c r="AA14" s="16">
        <f>Q14+V14</f>
        <v>1010</v>
      </c>
      <c r="AB14" s="16">
        <f t="shared" si="9"/>
        <v>1100</v>
      </c>
      <c r="AD14" s="4">
        <f>SUM(X14:AB14)</f>
        <v>4660</v>
      </c>
    </row>
    <row r="15" spans="1:30" x14ac:dyDescent="0.35">
      <c r="A15" s="2" t="s">
        <v>27</v>
      </c>
      <c r="B15" s="2" t="s">
        <v>28</v>
      </c>
      <c r="C15" s="3">
        <v>7.44</v>
      </c>
      <c r="D15" s="8">
        <v>55</v>
      </c>
      <c r="E15" s="8">
        <v>45</v>
      </c>
      <c r="F15" s="8">
        <v>45</v>
      </c>
      <c r="G15" s="8">
        <v>40</v>
      </c>
      <c r="H15" s="8">
        <v>47</v>
      </c>
      <c r="I15" s="10">
        <f>IF(D15&gt;40,D15-40,0)</f>
        <v>15</v>
      </c>
      <c r="J15" s="10">
        <f>IF(E15&gt;40,E15-40,0)</f>
        <v>5</v>
      </c>
      <c r="K15" s="10">
        <f>IF(F15&gt;40,F15-40,0)</f>
        <v>5</v>
      </c>
      <c r="L15" s="10">
        <f>IF(G15&gt;40,G15-40,0)</f>
        <v>0</v>
      </c>
      <c r="M15" s="10">
        <f>IF(H15&gt;40,H15-40,0)</f>
        <v>7</v>
      </c>
      <c r="N15" s="12">
        <f t="shared" si="10"/>
        <v>409.20000000000005</v>
      </c>
      <c r="O15" s="12">
        <f t="shared" si="10"/>
        <v>334.8</v>
      </c>
      <c r="P15" s="12">
        <f t="shared" si="10"/>
        <v>334.8</v>
      </c>
      <c r="Q15" s="12">
        <f t="shared" si="10"/>
        <v>297.60000000000002</v>
      </c>
      <c r="R15" s="12">
        <f t="shared" si="10"/>
        <v>349.68</v>
      </c>
      <c r="S15" s="14">
        <f t="shared" si="11"/>
        <v>55.800000000000004</v>
      </c>
      <c r="T15" s="14">
        <f t="shared" si="5"/>
        <v>18.600000000000001</v>
      </c>
      <c r="U15" s="14">
        <f t="shared" si="6"/>
        <v>18.600000000000001</v>
      </c>
      <c r="V15" s="14">
        <f t="shared" si="7"/>
        <v>0</v>
      </c>
      <c r="W15" s="14">
        <f t="shared" si="8"/>
        <v>26.040000000000003</v>
      </c>
      <c r="X15" s="16">
        <f>N15+S15</f>
        <v>465.00000000000006</v>
      </c>
      <c r="Y15" s="16">
        <f t="shared" si="9"/>
        <v>353.40000000000003</v>
      </c>
      <c r="Z15" s="16">
        <f t="shared" si="9"/>
        <v>353.40000000000003</v>
      </c>
      <c r="AA15" s="16">
        <f t="shared" si="9"/>
        <v>297.60000000000002</v>
      </c>
      <c r="AB15" s="16">
        <f t="shared" si="9"/>
        <v>375.72</v>
      </c>
      <c r="AD15" s="4">
        <f>SUM(X15:AB15)</f>
        <v>1845.1200000000001</v>
      </c>
    </row>
    <row r="16" spans="1:30" x14ac:dyDescent="0.35">
      <c r="A16" s="2" t="s">
        <v>29</v>
      </c>
      <c r="B16" s="2" t="s">
        <v>30</v>
      </c>
      <c r="C16" s="3">
        <v>35</v>
      </c>
      <c r="D16" s="8">
        <v>29</v>
      </c>
      <c r="E16" s="8">
        <v>40</v>
      </c>
      <c r="F16" s="8">
        <v>41</v>
      </c>
      <c r="G16" s="8">
        <v>40</v>
      </c>
      <c r="H16" s="8">
        <v>45</v>
      </c>
      <c r="I16" s="10">
        <f>IF(D16&gt;40,D16-40,0)</f>
        <v>0</v>
      </c>
      <c r="J16" s="10">
        <f>IF(E16&gt;40,E16-40,0)</f>
        <v>0</v>
      </c>
      <c r="K16" s="10">
        <f>IF(F16&gt;40,F16-40,0)</f>
        <v>1</v>
      </c>
      <c r="L16" s="10">
        <f>IF(G16&gt;40,G16-40,0)</f>
        <v>0</v>
      </c>
      <c r="M16" s="10">
        <f>IF(H16&gt;40,H16-40,0)</f>
        <v>5</v>
      </c>
      <c r="N16" s="12">
        <f t="shared" si="10"/>
        <v>1015</v>
      </c>
      <c r="O16" s="12">
        <f t="shared" si="10"/>
        <v>1400</v>
      </c>
      <c r="P16" s="12">
        <f t="shared" si="10"/>
        <v>1435</v>
      </c>
      <c r="Q16" s="12">
        <f t="shared" si="10"/>
        <v>1400</v>
      </c>
      <c r="R16" s="12">
        <f t="shared" si="10"/>
        <v>1575</v>
      </c>
      <c r="S16" s="14">
        <f t="shared" si="11"/>
        <v>0</v>
      </c>
      <c r="T16" s="14">
        <f t="shared" si="5"/>
        <v>0</v>
      </c>
      <c r="U16" s="14">
        <f t="shared" si="6"/>
        <v>17.5</v>
      </c>
      <c r="V16" s="14">
        <f t="shared" si="7"/>
        <v>0</v>
      </c>
      <c r="W16" s="14">
        <f t="shared" si="8"/>
        <v>87.5</v>
      </c>
      <c r="X16" s="16">
        <f>N16+S16</f>
        <v>1015</v>
      </c>
      <c r="Y16" s="16">
        <f t="shared" si="9"/>
        <v>1400</v>
      </c>
      <c r="Z16" s="16">
        <f t="shared" si="9"/>
        <v>1452.5</v>
      </c>
      <c r="AA16" s="16">
        <f t="shared" si="9"/>
        <v>1400</v>
      </c>
      <c r="AB16" s="16">
        <f>R16+W16</f>
        <v>1662.5</v>
      </c>
      <c r="AD16" s="4">
        <f>SUM(X16:AB16)</f>
        <v>6930</v>
      </c>
    </row>
    <row r="17" spans="1:30" x14ac:dyDescent="0.35">
      <c r="A17" s="2" t="s">
        <v>31</v>
      </c>
      <c r="B17" s="2" t="s">
        <v>32</v>
      </c>
      <c r="C17" s="3">
        <v>16.5</v>
      </c>
      <c r="D17" s="8">
        <v>39</v>
      </c>
      <c r="E17" s="8">
        <v>39</v>
      </c>
      <c r="F17" s="8">
        <v>42</v>
      </c>
      <c r="G17" s="8">
        <v>41</v>
      </c>
      <c r="H17" s="8">
        <v>29</v>
      </c>
      <c r="I17" s="10">
        <f>IF(D17&gt;40,D17-40,0)</f>
        <v>0</v>
      </c>
      <c r="J17" s="10">
        <f>IF(E17&gt;40,E17-40,0)</f>
        <v>0</v>
      </c>
      <c r="K17" s="10">
        <f>IF(F17&gt;40,F17-40,0)</f>
        <v>2</v>
      </c>
      <c r="L17" s="10">
        <f>IF(G17&gt;40,G17-40,0)</f>
        <v>1</v>
      </c>
      <c r="M17" s="10">
        <f>IF(H17&gt;40,H17-40,0)</f>
        <v>0</v>
      </c>
      <c r="N17" s="12">
        <f t="shared" si="10"/>
        <v>643.5</v>
      </c>
      <c r="O17" s="12">
        <f t="shared" si="10"/>
        <v>643.5</v>
      </c>
      <c r="P17" s="12">
        <f t="shared" si="10"/>
        <v>693</v>
      </c>
      <c r="Q17" s="12">
        <f t="shared" si="10"/>
        <v>676.5</v>
      </c>
      <c r="R17" s="12">
        <f t="shared" si="10"/>
        <v>478.5</v>
      </c>
      <c r="S17" s="14">
        <f t="shared" si="11"/>
        <v>0</v>
      </c>
      <c r="T17" s="14">
        <f t="shared" si="5"/>
        <v>0</v>
      </c>
      <c r="U17" s="14">
        <f t="shared" si="6"/>
        <v>16.5</v>
      </c>
      <c r="V17" s="14">
        <f t="shared" si="7"/>
        <v>8.25</v>
      </c>
      <c r="W17" s="14">
        <f t="shared" si="8"/>
        <v>0</v>
      </c>
      <c r="X17" s="16">
        <f>N17+S17</f>
        <v>643.5</v>
      </c>
      <c r="Y17" s="16">
        <f t="shared" si="9"/>
        <v>643.5</v>
      </c>
      <c r="Z17" s="16">
        <f t="shared" si="9"/>
        <v>709.5</v>
      </c>
      <c r="AA17" s="16">
        <f t="shared" si="9"/>
        <v>684.75</v>
      </c>
      <c r="AB17" s="16">
        <f t="shared" si="9"/>
        <v>478.5</v>
      </c>
      <c r="AD17" s="4">
        <f>SUM(X17:AB17)</f>
        <v>3159.75</v>
      </c>
    </row>
    <row r="18" spans="1:30" x14ac:dyDescent="0.35">
      <c r="A18" s="2" t="s">
        <v>33</v>
      </c>
      <c r="B18" s="2" t="s">
        <v>34</v>
      </c>
      <c r="C18" s="3">
        <v>10.1</v>
      </c>
      <c r="D18" s="8">
        <v>39</v>
      </c>
      <c r="E18" s="8">
        <v>40</v>
      </c>
      <c r="F18" s="8">
        <v>40</v>
      </c>
      <c r="G18" s="8">
        <v>42</v>
      </c>
      <c r="H18" s="8">
        <v>38</v>
      </c>
      <c r="I18" s="10">
        <f>IF(D18&gt;40,D18-40,0)</f>
        <v>0</v>
      </c>
      <c r="J18" s="10">
        <f>IF(E18&gt;40,E18-40,0)</f>
        <v>0</v>
      </c>
      <c r="K18" s="10">
        <f>IF(F18&gt;40,F18-40,0)</f>
        <v>0</v>
      </c>
      <c r="L18" s="10">
        <f>IF(G18&gt;40,G18-40,0)</f>
        <v>2</v>
      </c>
      <c r="M18" s="10">
        <f>IF(H18&gt;40,H18-40,0)</f>
        <v>0</v>
      </c>
      <c r="N18" s="12">
        <f>$C18*D18</f>
        <v>393.9</v>
      </c>
      <c r="O18" s="12">
        <f>$C18*E18</f>
        <v>404</v>
      </c>
      <c r="P18" s="12">
        <f>$C18*F18</f>
        <v>404</v>
      </c>
      <c r="Q18" s="12">
        <f>$C18*G18</f>
        <v>424.2</v>
      </c>
      <c r="R18" s="12">
        <f>$C18*H18</f>
        <v>383.8</v>
      </c>
      <c r="S18" s="14">
        <f t="shared" si="11"/>
        <v>0</v>
      </c>
      <c r="T18" s="14">
        <f t="shared" si="5"/>
        <v>0</v>
      </c>
      <c r="U18" s="14">
        <f t="shared" si="6"/>
        <v>0</v>
      </c>
      <c r="V18" s="14">
        <f t="shared" si="7"/>
        <v>10.1</v>
      </c>
      <c r="W18" s="14">
        <f t="shared" si="8"/>
        <v>0</v>
      </c>
      <c r="X18" s="16">
        <f>N18+S18</f>
        <v>393.9</v>
      </c>
      <c r="Y18" s="16">
        <f t="shared" si="9"/>
        <v>404</v>
      </c>
      <c r="Z18" s="16">
        <f t="shared" si="9"/>
        <v>404</v>
      </c>
      <c r="AA18" s="16">
        <f t="shared" si="9"/>
        <v>434.3</v>
      </c>
      <c r="AB18" s="16">
        <f t="shared" si="9"/>
        <v>383.8</v>
      </c>
      <c r="AD18" s="4">
        <f>SUM(X18:AB18)</f>
        <v>2020</v>
      </c>
    </row>
    <row r="19" spans="1:30" x14ac:dyDescent="0.35">
      <c r="A19" s="2" t="s">
        <v>35</v>
      </c>
      <c r="B19" s="2" t="s">
        <v>36</v>
      </c>
      <c r="C19" s="3">
        <v>22</v>
      </c>
      <c r="D19" s="8">
        <v>28</v>
      </c>
      <c r="E19" s="8">
        <v>41</v>
      </c>
      <c r="F19" s="8">
        <v>39</v>
      </c>
      <c r="G19" s="8">
        <v>49</v>
      </c>
      <c r="H19" s="8">
        <v>36</v>
      </c>
      <c r="I19" s="10">
        <f>IF(D19&gt;40,D19-40,0)</f>
        <v>0</v>
      </c>
      <c r="J19" s="10">
        <f>IF(E19&gt;40,E19-40,0)</f>
        <v>1</v>
      </c>
      <c r="K19" s="10">
        <f>IF(F19&gt;40,F19-40,0)</f>
        <v>0</v>
      </c>
      <c r="L19" s="10">
        <f>IF(G19&gt;40,G19-40,0)</f>
        <v>9</v>
      </c>
      <c r="M19" s="10">
        <f>IF(H19&gt;40,H19-40,0)</f>
        <v>0</v>
      </c>
      <c r="N19" s="12">
        <f t="shared" si="10"/>
        <v>616</v>
      </c>
      <c r="O19" s="12">
        <f t="shared" si="10"/>
        <v>902</v>
      </c>
      <c r="P19" s="12">
        <f t="shared" si="10"/>
        <v>858</v>
      </c>
      <c r="Q19" s="12">
        <f t="shared" si="10"/>
        <v>1078</v>
      </c>
      <c r="R19" s="12">
        <f t="shared" si="10"/>
        <v>792</v>
      </c>
      <c r="S19" s="14">
        <f t="shared" si="11"/>
        <v>0</v>
      </c>
      <c r="T19" s="14">
        <f t="shared" si="5"/>
        <v>11</v>
      </c>
      <c r="U19" s="14">
        <f t="shared" si="6"/>
        <v>0</v>
      </c>
      <c r="V19" s="14">
        <f t="shared" si="7"/>
        <v>99</v>
      </c>
      <c r="W19" s="14">
        <f t="shared" si="8"/>
        <v>0</v>
      </c>
      <c r="X19" s="16">
        <f>N19+S19</f>
        <v>616</v>
      </c>
      <c r="Y19" s="16">
        <f t="shared" si="9"/>
        <v>913</v>
      </c>
      <c r="Z19" s="16">
        <f t="shared" si="9"/>
        <v>858</v>
      </c>
      <c r="AA19" s="16">
        <f t="shared" si="9"/>
        <v>1177</v>
      </c>
      <c r="AB19" s="16">
        <f t="shared" si="9"/>
        <v>792</v>
      </c>
      <c r="AD19" s="4">
        <f>SUM(X19:AB19)</f>
        <v>4356</v>
      </c>
    </row>
    <row r="20" spans="1:30" x14ac:dyDescent="0.35">
      <c r="A20" s="2" t="s">
        <v>37</v>
      </c>
      <c r="B20" s="2" t="s">
        <v>38</v>
      </c>
      <c r="C20" s="3">
        <v>40</v>
      </c>
      <c r="D20" s="8">
        <v>43</v>
      </c>
      <c r="E20" s="8">
        <v>28</v>
      </c>
      <c r="F20" s="8">
        <v>29</v>
      </c>
      <c r="G20" s="8">
        <v>51</v>
      </c>
      <c r="H20" s="8">
        <v>40</v>
      </c>
      <c r="I20" s="10">
        <f>IF(D20&gt;40,D20-40,0)</f>
        <v>3</v>
      </c>
      <c r="J20" s="10">
        <f>IF(E20&gt;40,E20-40,0)</f>
        <v>0</v>
      </c>
      <c r="K20" s="10">
        <f>IF(F20&gt;40,F20-40,0)</f>
        <v>0</v>
      </c>
      <c r="L20" s="10">
        <f>IF(G20&gt;40,G20-40,0)</f>
        <v>11</v>
      </c>
      <c r="M20" s="10">
        <f>IF(H20&gt;40,H20-40,0)</f>
        <v>0</v>
      </c>
      <c r="N20" s="12">
        <f>$C20*D20</f>
        <v>1720</v>
      </c>
      <c r="O20" s="12">
        <f>$C20*E20</f>
        <v>1120</v>
      </c>
      <c r="P20" s="12">
        <f>$C20*F20</f>
        <v>1160</v>
      </c>
      <c r="Q20" s="12">
        <f>$C20*G20</f>
        <v>2040</v>
      </c>
      <c r="R20" s="12">
        <f>$C20*H20</f>
        <v>1600</v>
      </c>
      <c r="S20" s="14">
        <f t="shared" si="11"/>
        <v>60</v>
      </c>
      <c r="T20" s="14">
        <f t="shared" si="5"/>
        <v>0</v>
      </c>
      <c r="U20" s="14">
        <f t="shared" si="6"/>
        <v>0</v>
      </c>
      <c r="V20" s="14">
        <f t="shared" si="7"/>
        <v>220</v>
      </c>
      <c r="W20" s="14">
        <f t="shared" si="8"/>
        <v>0</v>
      </c>
      <c r="X20" s="16">
        <f>N20+S20</f>
        <v>1780</v>
      </c>
      <c r="Y20" s="16">
        <f t="shared" ref="Y20:AB20" si="12">O20+T20</f>
        <v>1120</v>
      </c>
      <c r="Z20" s="16">
        <f t="shared" si="12"/>
        <v>1160</v>
      </c>
      <c r="AA20" s="16">
        <f t="shared" si="12"/>
        <v>2260</v>
      </c>
      <c r="AB20" s="16">
        <f t="shared" si="12"/>
        <v>1600</v>
      </c>
      <c r="AD20" s="4">
        <f>SUM(X20:AB20)</f>
        <v>7920</v>
      </c>
    </row>
    <row r="21" spans="1:30" x14ac:dyDescent="0.35">
      <c r="AD21" s="4"/>
    </row>
    <row r="22" spans="1:30" x14ac:dyDescent="0.35">
      <c r="A22" s="2" t="s">
        <v>39</v>
      </c>
      <c r="C22" s="4">
        <f>MAX(C4:C20)</f>
        <v>40</v>
      </c>
      <c r="D22" s="5">
        <f t="shared" ref="D22:N22" si="13">MAX(D4:D20)</f>
        <v>55</v>
      </c>
      <c r="E22" s="5"/>
      <c r="F22" s="5"/>
      <c r="G22" s="5"/>
      <c r="H22" s="5"/>
      <c r="I22" s="5"/>
      <c r="J22" s="5"/>
      <c r="K22" s="5"/>
      <c r="L22" s="5"/>
      <c r="M22" s="5"/>
      <c r="N22" s="4">
        <f>MAX(N4:N20)</f>
        <v>1720</v>
      </c>
      <c r="O22" s="4">
        <f t="shared" ref="O22:R22" si="14">MAX(O4:O20)</f>
        <v>1400</v>
      </c>
      <c r="P22" s="4">
        <f t="shared" si="14"/>
        <v>1435</v>
      </c>
      <c r="Q22" s="4">
        <f t="shared" si="14"/>
        <v>2040</v>
      </c>
      <c r="R22" s="4">
        <f t="shared" si="14"/>
        <v>1600</v>
      </c>
      <c r="S22" s="4">
        <f t="shared" ref="S22:W22" si="15">MAX(S4:S20)</f>
        <v>60</v>
      </c>
      <c r="T22" s="4">
        <f t="shared" si="15"/>
        <v>40</v>
      </c>
      <c r="U22" s="4">
        <f t="shared" si="15"/>
        <v>29</v>
      </c>
      <c r="V22" s="4">
        <f t="shared" si="15"/>
        <v>220</v>
      </c>
      <c r="W22" s="4">
        <f t="shared" si="15"/>
        <v>108.75</v>
      </c>
      <c r="X22" s="4">
        <f t="shared" ref="X22:AB22" si="16">MAX(X4:X20)</f>
        <v>1780</v>
      </c>
      <c r="Y22" s="4">
        <f t="shared" si="16"/>
        <v>1400</v>
      </c>
      <c r="Z22" s="4">
        <f t="shared" si="16"/>
        <v>1452.5</v>
      </c>
      <c r="AA22" s="4">
        <f t="shared" si="16"/>
        <v>2260</v>
      </c>
      <c r="AB22" s="4">
        <f t="shared" si="16"/>
        <v>1662.5</v>
      </c>
      <c r="AD22" s="4">
        <f>MAX(AD5:AD21)</f>
        <v>7920</v>
      </c>
    </row>
    <row r="23" spans="1:30" x14ac:dyDescent="0.35">
      <c r="A23" s="2" t="s">
        <v>40</v>
      </c>
      <c r="C23" s="4">
        <f>MIN(C4:C20)</f>
        <v>6.9</v>
      </c>
      <c r="D23" s="5">
        <f t="shared" ref="D23:N23" si="17">MIN(D4:D20)</f>
        <v>28</v>
      </c>
      <c r="E23" s="5"/>
      <c r="F23" s="5"/>
      <c r="G23" s="5"/>
      <c r="H23" s="5"/>
      <c r="I23" s="5"/>
      <c r="J23" s="5"/>
      <c r="K23" s="5"/>
      <c r="L23" s="5"/>
      <c r="M23" s="5"/>
      <c r="N23" s="4">
        <f t="shared" si="17"/>
        <v>227.70000000000002</v>
      </c>
      <c r="O23" s="4">
        <f t="shared" ref="O23:R23" si="18">MIN(O4:O20)</f>
        <v>269.10000000000002</v>
      </c>
      <c r="P23" s="4">
        <f t="shared" si="18"/>
        <v>310.5</v>
      </c>
      <c r="Q23" s="4">
        <f t="shared" si="18"/>
        <v>297.60000000000002</v>
      </c>
      <c r="R23" s="4">
        <f t="shared" si="18"/>
        <v>303.60000000000002</v>
      </c>
      <c r="S23" s="4">
        <f t="shared" ref="S23:W23" si="19">MIN(S4:S20)</f>
        <v>0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ref="X23:AB23" si="20">MIN(X4:X20)</f>
        <v>227.70000000000002</v>
      </c>
      <c r="Y23" s="4">
        <f t="shared" si="20"/>
        <v>269.10000000000002</v>
      </c>
      <c r="Z23" s="4">
        <f t="shared" si="20"/>
        <v>327.75</v>
      </c>
      <c r="AA23" s="4">
        <f t="shared" si="20"/>
        <v>297.60000000000002</v>
      </c>
      <c r="AB23" s="4">
        <f t="shared" si="20"/>
        <v>317.40000000000003</v>
      </c>
      <c r="AD23" s="4">
        <f>MIN(AD5:AD21)</f>
        <v>1480.0500000000002</v>
      </c>
    </row>
    <row r="24" spans="1:30" x14ac:dyDescent="0.35">
      <c r="A24" s="2" t="s">
        <v>41</v>
      </c>
      <c r="C24" s="4">
        <f>AVERAGE(C4:C20)</f>
        <v>16.490588235294119</v>
      </c>
      <c r="D24" s="5">
        <f t="shared" ref="D24:N24" si="21">AVERAGE(D4:D20)</f>
        <v>38.941176470588232</v>
      </c>
      <c r="E24" s="5"/>
      <c r="F24" s="5"/>
      <c r="G24" s="5"/>
      <c r="H24" s="5"/>
      <c r="I24" s="5"/>
      <c r="J24" s="5"/>
      <c r="K24" s="5"/>
      <c r="L24" s="5"/>
      <c r="M24" s="5"/>
      <c r="N24" s="4">
        <f t="shared" si="21"/>
        <v>630.39411764705892</v>
      </c>
      <c r="O24" s="4">
        <f t="shared" ref="O24:R24" si="22">AVERAGE(O4:O20)</f>
        <v>648.85294117647061</v>
      </c>
      <c r="P24" s="4">
        <f t="shared" si="22"/>
        <v>632.38235294117646</v>
      </c>
      <c r="Q24" s="4">
        <f t="shared" si="22"/>
        <v>729.31176470588241</v>
      </c>
      <c r="R24" s="4">
        <f t="shared" si="22"/>
        <v>694.46941176470591</v>
      </c>
      <c r="S24" s="4">
        <f t="shared" ref="S24:W24" si="23">AVERAGE(S4:S20)</f>
        <v>11.191176470588236</v>
      </c>
      <c r="T24" s="4">
        <f t="shared" si="23"/>
        <v>9.4205882352941188</v>
      </c>
      <c r="U24" s="4">
        <f t="shared" si="23"/>
        <v>8.235294117647058</v>
      </c>
      <c r="V24" s="4">
        <f t="shared" si="23"/>
        <v>35.8764705882353</v>
      </c>
      <c r="W24" s="4">
        <f t="shared" si="23"/>
        <v>26.531764705882352</v>
      </c>
      <c r="X24" s="4">
        <f t="shared" ref="X24:AB24" si="24">AVERAGE(X4:X20)</f>
        <v>641.58529411764698</v>
      </c>
      <c r="Y24" s="4">
        <f t="shared" si="24"/>
        <v>658.27352941176468</v>
      </c>
      <c r="Z24" s="4">
        <f t="shared" si="24"/>
        <v>640.61764705882354</v>
      </c>
      <c r="AA24" s="4">
        <f t="shared" si="24"/>
        <v>765.18823529411759</v>
      </c>
      <c r="AB24" s="4">
        <f t="shared" si="24"/>
        <v>721.00117647058823</v>
      </c>
      <c r="AD24" s="4">
        <f>AVERAGE(AD5:AD21)</f>
        <v>3430.1575000000003</v>
      </c>
    </row>
    <row r="25" spans="1:30" x14ac:dyDescent="0.35">
      <c r="A25" s="2" t="s">
        <v>42</v>
      </c>
      <c r="D25">
        <f>SUM(D4:D20)</f>
        <v>662</v>
      </c>
      <c r="N25" s="6">
        <f>SUM(N4:N20)</f>
        <v>10716.7</v>
      </c>
      <c r="O25" s="6">
        <f t="shared" ref="O25:R25" si="25">SUM(O4:O20)</f>
        <v>11030.5</v>
      </c>
      <c r="P25" s="6">
        <f t="shared" si="25"/>
        <v>10750.5</v>
      </c>
      <c r="Q25" s="6">
        <f t="shared" si="25"/>
        <v>12398.300000000001</v>
      </c>
      <c r="R25" s="6">
        <f t="shared" si="25"/>
        <v>11805.98</v>
      </c>
      <c r="S25" s="6">
        <f t="shared" ref="S25:W25" si="26">SUM(S4:S20)</f>
        <v>190.25</v>
      </c>
      <c r="T25" s="6">
        <f t="shared" si="26"/>
        <v>160.15</v>
      </c>
      <c r="U25" s="6">
        <f t="shared" si="26"/>
        <v>140</v>
      </c>
      <c r="V25" s="6">
        <f t="shared" si="26"/>
        <v>609.90000000000009</v>
      </c>
      <c r="W25" s="6">
        <f t="shared" si="26"/>
        <v>451.04</v>
      </c>
      <c r="X25" s="6">
        <f t="shared" ref="X25:AB25" si="27">SUM(X4:X20)</f>
        <v>10906.949999999999</v>
      </c>
      <c r="Y25" s="6">
        <f t="shared" si="27"/>
        <v>11190.65</v>
      </c>
      <c r="Z25" s="6">
        <f t="shared" si="27"/>
        <v>10890.5</v>
      </c>
      <c r="AA25" s="6">
        <f t="shared" si="27"/>
        <v>13008.199999999999</v>
      </c>
      <c r="AB25" s="6">
        <f t="shared" si="27"/>
        <v>12257.02</v>
      </c>
      <c r="AD25" s="6">
        <f>SUM(AD5:AD21)</f>
        <v>54882.520000000004</v>
      </c>
    </row>
  </sheetData>
  <pageMargins left="0.7" right="0.7" top="0.75" bottom="0.75" header="0.3" footer="0.3"/>
  <pageSetup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cp:lastPrinted>2023-04-09T03:31:49Z</cp:lastPrinted>
  <dcterms:created xsi:type="dcterms:W3CDTF">2023-04-08T23:51:37Z</dcterms:created>
  <dcterms:modified xsi:type="dcterms:W3CDTF">2023-04-09T03:33:17Z</dcterms:modified>
</cp:coreProperties>
</file>